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DSKR\D1\Formulare\02 5.FP\01 Antrag\01 Bearbeitung\"/>
    </mc:Choice>
  </mc:AlternateContent>
  <bookViews>
    <workbookView xWindow="-15" yWindow="-15" windowWidth="12600" windowHeight="11340" tabRatio="829" activeTab="1"/>
  </bookViews>
  <sheets>
    <sheet name="Änderungsdoku" sheetId="122" r:id="rId1"/>
    <sheet name="Seite 1" sheetId="9" r:id="rId2"/>
    <sheet name="Seite 2" sheetId="73" r:id="rId3"/>
    <sheet name="Seite 3" sheetId="88" r:id="rId4"/>
    <sheet name="Seite 4" sheetId="119" r:id="rId5"/>
    <sheet name="Seite 5" sheetId="118" r:id="rId6"/>
    <sheet name="Seite 6" sheetId="2" r:id="rId7"/>
    <sheet name="Seite 7" sheetId="89" r:id="rId8"/>
    <sheet name="Seite 8" sheetId="116" r:id="rId9"/>
    <sheet name="Anl 2 Personalausgaben - Jahr 1" sheetId="120" r:id="rId10"/>
    <sheet name="Anl 2 Personalausgaben - Jahr 2" sheetId="124" r:id="rId11"/>
    <sheet name="Anl 2 Personalausgaben - Jahr 3" sheetId="125" r:id="rId12"/>
    <sheet name="Anl 2 Personalausgaben - Jahr 4" sheetId="126" r:id="rId13"/>
    <sheet name="Anl 3 Honorarausgaben - Jahr 1" sheetId="106" r:id="rId14"/>
    <sheet name="Anl 3 Honorarausgaben - Jahr 2" sheetId="127" r:id="rId15"/>
    <sheet name="Anl 3 Honorarausgaben - Jahr 3" sheetId="128" r:id="rId16"/>
    <sheet name="Anl 3 Honorarausgaben - Jahr 4" sheetId="129" r:id="rId17"/>
    <sheet name="Anl 4 Sachausgaben - Jahr 1" sheetId="123" r:id="rId18"/>
    <sheet name="Anl 4 Sachausgaben - Jahr 2" sheetId="130" r:id="rId19"/>
    <sheet name="Anl 4 Sachausgaben - Jahr 3" sheetId="134" r:id="rId20"/>
    <sheet name="Anl 4 Sachausgaben - Jahr 4" sheetId="135" r:id="rId21"/>
    <sheet name="Anl 7 TVL-Vergleich" sheetId="107" r:id="rId22"/>
    <sheet name="Anl 8 Querschnittsziel Fr|Mä" sheetId="121" r:id="rId23"/>
    <sheet name="Hinweis § 264 StGB" sheetId="98" r:id="rId24"/>
  </sheets>
  <definedNames>
    <definedName name="_1.1Jahr1">'Seite 6'!$N$35</definedName>
    <definedName name="_1.1Jahr2">'Seite 6'!$P$35</definedName>
    <definedName name="_1.1Jahr3">'Seite 6'!$R$35</definedName>
    <definedName name="_1.1Jahr4">'Seite 6'!$T$35</definedName>
    <definedName name="_1.2Jahr1">'Seite 6'!$N$36</definedName>
    <definedName name="_1.2Jahr2">'Seite 6'!$P$36</definedName>
    <definedName name="_1.2Jahr3">'Seite 6'!$R$36</definedName>
    <definedName name="_1.2Jahr4">'Seite 6'!$T$36</definedName>
    <definedName name="_1.3Jahr1">'Seite 6'!$N$37</definedName>
    <definedName name="_1.3Jahr2">'Seite 6'!$P$37</definedName>
    <definedName name="_1.3Jahr3">'Seite 6'!$R$37</definedName>
    <definedName name="_1.3Jahr4">'Seite 6'!$T$37</definedName>
    <definedName name="_2.1Jahr1">'Seite 6'!$N$41</definedName>
    <definedName name="_2.1Jahr2">'Seite 6'!$P$41</definedName>
    <definedName name="_2.1Jahr3">'Seite 6'!$R$41</definedName>
    <definedName name="_2.1Jahr4">'Seite 6'!$T$41</definedName>
    <definedName name="_2.2Jahr1">'Seite 6'!$N$42</definedName>
    <definedName name="_2.2Jahr2">'Seite 6'!$P$42</definedName>
    <definedName name="_2.2Jahr3">'Seite 6'!$R$42</definedName>
    <definedName name="_2.2Jahr4">'Seite 6'!$T$42</definedName>
    <definedName name="_2.3Jahr1">'Seite 6'!$N$43</definedName>
    <definedName name="_2.3Jahr2">'Seite 6'!$P$43</definedName>
    <definedName name="_2.3Jahr3">'Seite 6'!$R$43</definedName>
    <definedName name="_2.3Jahr4">'Seite 6'!$T$43</definedName>
    <definedName name="_2.4Jahr1">'Seite 6'!$N$44</definedName>
    <definedName name="_2.4Jahr2">'Seite 6'!$P$44</definedName>
    <definedName name="_2.4Jahr3">'Seite 6'!$R$44</definedName>
    <definedName name="_2.4Jahr4">'Seite 6'!$T$44</definedName>
    <definedName name="_HHJ">OFFSET('Seite 6'!$X$12,0,0,COUNTIF('Seite 6'!$X$12:$X$15,"&lt;&gt;0"),1)</definedName>
    <definedName name="AN_Brutto">'Seite 6'!$C$13</definedName>
    <definedName name="Beantragte_ff_Ausgaben">'Seite 6'!$L$27</definedName>
    <definedName name="Beantragte_Mittel">'Seite 6'!$C$47</definedName>
    <definedName name="Beantragte_Zuwendung">'Seite 6'!$L$47</definedName>
    <definedName name="Bezüge_Honorarkräfte">'Seite 6'!$C$15</definedName>
    <definedName name="Bundesmittel">'Seite 6'!$C$41</definedName>
    <definedName name="_xlnm.Print_Area" localSheetId="0">Änderungsdoku!$A$1:$C$18</definedName>
    <definedName name="_xlnm.Print_Area" localSheetId="9">'Anl 2 Personalausgaben - Jahr 1'!$A$1:$AF$41</definedName>
    <definedName name="_xlnm.Print_Area" localSheetId="10">'Anl 2 Personalausgaben - Jahr 2'!$A$1:$AF$41</definedName>
    <definedName name="_xlnm.Print_Area" localSheetId="11">'Anl 2 Personalausgaben - Jahr 3'!$A$1:$AF$41</definedName>
    <definedName name="_xlnm.Print_Area" localSheetId="12">'Anl 2 Personalausgaben - Jahr 4'!$A$1:$AF$41</definedName>
    <definedName name="_xlnm.Print_Area" localSheetId="13">'Anl 3 Honorarausgaben - Jahr 1'!$A$1:$AB$35</definedName>
    <definedName name="_xlnm.Print_Area" localSheetId="14">'Anl 3 Honorarausgaben - Jahr 2'!$A$1:$AB$35</definedName>
    <definedName name="_xlnm.Print_Area" localSheetId="15">'Anl 3 Honorarausgaben - Jahr 3'!$A$1:$AB$35</definedName>
    <definedName name="_xlnm.Print_Area" localSheetId="16">'Anl 3 Honorarausgaben - Jahr 4'!$A$1:$AB$35</definedName>
    <definedName name="_xlnm.Print_Area" localSheetId="17">'Anl 4 Sachausgaben - Jahr 1'!$A$1:$AB$35</definedName>
    <definedName name="_xlnm.Print_Area" localSheetId="18">'Anl 4 Sachausgaben - Jahr 2'!$A$1:$AB$35</definedName>
    <definedName name="_xlnm.Print_Area" localSheetId="19">'Anl 4 Sachausgaben - Jahr 3'!$A$1:$AB$35</definedName>
    <definedName name="_xlnm.Print_Area" localSheetId="20">'Anl 4 Sachausgaben - Jahr 4'!$A$1:$AB$35</definedName>
    <definedName name="_xlnm.Print_Area" localSheetId="21">'Anl 7 TVL-Vergleich'!$A$1:$T$83</definedName>
    <definedName name="_xlnm.Print_Area" localSheetId="22">'Anl 8 Querschnittsziel Fr|Mä'!$A$1:$R$44</definedName>
    <definedName name="_xlnm.Print_Area" localSheetId="23">'Hinweis § 264 StGB'!$A$1:$R$73</definedName>
    <definedName name="_xlnm.Print_Area" localSheetId="1">'Seite 1'!$A$1:$S$64</definedName>
    <definedName name="_xlnm.Print_Area" localSheetId="2">'Seite 2'!$A$1:$S$214</definedName>
    <definedName name="_xlnm.Print_Area" localSheetId="3">'Seite 3'!$A$1:$S$71</definedName>
    <definedName name="_xlnm.Print_Area" localSheetId="4">'Seite 4'!$A$1:$S$59</definedName>
    <definedName name="_xlnm.Print_Area" localSheetId="5">'Seite 5'!$A$1:$S$54</definedName>
    <definedName name="_xlnm.Print_Area" localSheetId="6">'Seite 6'!$B$1:$V$90</definedName>
    <definedName name="_xlnm.Print_Area" localSheetId="7">'Seite 7'!$A$1:$S$71</definedName>
    <definedName name="_xlnm.Print_Area" localSheetId="8">'Seite 8'!$A$1:$S$70</definedName>
    <definedName name="_xlnm.Print_Titles" localSheetId="0">Änderungsdoku!$8:$8</definedName>
    <definedName name="Eigenmittel_des_Antragstellers">'Seite 6'!$C$35</definedName>
    <definedName name="Einnahmen_von_Dritten_Teilnehmergebühren">'Seite 6'!$C$36</definedName>
    <definedName name="Gesamtsumme_zuwendungsfähige_Ausgabe">'Seite 6'!$B$27</definedName>
    <definedName name="ID">'Seite 6'!$R$1</definedName>
    <definedName name="Jahr1">'Seite 6'!$N$9</definedName>
    <definedName name="Jahr1_1.1">'Seite 6'!$N$12</definedName>
    <definedName name="Jahr1_1.1.1">'Seite 6'!$N$13</definedName>
    <definedName name="Jahr1_1.1.2">'Seite 6'!$N$14</definedName>
    <definedName name="Jahr1_1.2">'Seite 6'!$N$15</definedName>
    <definedName name="Jahr1_2.">'Seite 6'!$N$25</definedName>
    <definedName name="Jahr2">'Seite 6'!$P$9</definedName>
    <definedName name="Jahr2_1.1">'Seite 6'!$P$12</definedName>
    <definedName name="Jahr2_1.1.1">'Seite 6'!$P$13</definedName>
    <definedName name="Jahr2_1.1.2">'Seite 6'!$P$14</definedName>
    <definedName name="Jahr2_1.2">'Seite 6'!$P$15</definedName>
    <definedName name="Jahr2_2.">'Seite 6'!$P$25</definedName>
    <definedName name="Jahr3">'Seite 6'!$R$9</definedName>
    <definedName name="Jahr3_1.1">'Seite 6'!$R$12</definedName>
    <definedName name="Jahr3_1.1.1">'Seite 6'!$R$13</definedName>
    <definedName name="Jahr3_1.1.2">'Seite 6'!$R$14</definedName>
    <definedName name="Jahr3_1.2">'Seite 6'!$R$15</definedName>
    <definedName name="Jahr3_2.">'Seite 6'!$R$25</definedName>
    <definedName name="Jahr4">'Seite 6'!$T$9</definedName>
    <definedName name="Jahr4_1.1">'Seite 6'!$T$12</definedName>
    <definedName name="Jahr4_1.1.1">'Seite 6'!$T$13</definedName>
    <definedName name="Jahr4_1.1.2">'Seite 6'!$T$14</definedName>
    <definedName name="Jahr4_1.2">'Seite 6'!$T$15</definedName>
    <definedName name="Jahr4_2.">'Seite 6'!$T$25</definedName>
    <definedName name="Kommunale_Mittel">'Seite 6'!$C$43</definedName>
    <definedName name="Mittel_von_Stiftungen_und_Spenden__Sonstiges">'Seite 6'!$C$37</definedName>
    <definedName name="Ort">'Seite 4'!$G$6</definedName>
    <definedName name="Pauschale_Sozialabgaben_inkl_BG">'Seite 6'!$C$14</definedName>
    <definedName name="PLZ">'Seite 4'!$E$6</definedName>
    <definedName name="Pos_1.1_Jahr1">'Anl 2 Personalausgaben - Jahr 1'!$B$14</definedName>
    <definedName name="Pos_1.1_Jahr2">'Anl 2 Personalausgaben - Jahr 2'!$B$14</definedName>
    <definedName name="Pos_1.1_Jahr3">'Anl 2 Personalausgaben - Jahr 3'!$B$14</definedName>
    <definedName name="Pos_1.1_Jahr4">'Anl 2 Personalausgaben - Jahr 4'!$B$14</definedName>
    <definedName name="Pos_1.2_Jahr1">'Anl 3 Honorarausgaben - Jahr 1'!$B$10</definedName>
    <definedName name="Pos_1.2_Jahr2">'Anl 3 Honorarausgaben - Jahr 2'!$B$10</definedName>
    <definedName name="Pos_1.2_Jahr3">'Anl 3 Honorarausgaben - Jahr 3'!$B$10</definedName>
    <definedName name="Pos_1.2_Jahr4">'Anl 3 Honorarausgaben - Jahr 4'!$B$10</definedName>
    <definedName name="Pos_2._Jahr1">'Anl 4 Sachausgaben - Jahr 1'!$B$10</definedName>
    <definedName name="Pos_2._Jahr2">'Anl 4 Sachausgaben - Jahr 2'!$B$10</definedName>
    <definedName name="Pos_2._Jahr3">'Anl 4 Sachausgaben - Jahr 3'!$B$10</definedName>
    <definedName name="Pos_2._Jahr4">'Anl 4 Sachausgaben - Jahr 4'!$B$10</definedName>
    <definedName name="Sonstige_Mittel_des_Freistaats_Thüringen">'Seite 6'!$C$42</definedName>
    <definedName name="Sonstige_öffentliche_Mittel">'Seite 6'!$C$44</definedName>
    <definedName name="Unternehmen">'Seite 1'!$E$25</definedName>
    <definedName name="Vorhaben">'Seite 1'!$E$44</definedName>
    <definedName name="Vorhabensbeginn">'Seite 6'!$F$3</definedName>
    <definedName name="Vorhabensende">'Seite 6'!$F$5</definedName>
    <definedName name="Zuwendung_Jahr1">'Seite 6'!$N$47</definedName>
    <definedName name="Zuwendung_Jahr2">'Seite 6'!$P$47</definedName>
    <definedName name="Zuwendung_Jahr3">'Seite 6'!$R$47</definedName>
    <definedName name="Zuwendung_Jahr4">'Seite 6'!$T$47</definedName>
  </definedNames>
  <calcPr calcId="162913"/>
</workbook>
</file>

<file path=xl/calcChain.xml><?xml version="1.0" encoding="utf-8"?>
<calcChain xmlns="http://schemas.openxmlformats.org/spreadsheetml/2006/main">
  <c r="N14" i="2" l="1"/>
  <c r="N13" i="2"/>
  <c r="T25" i="2"/>
  <c r="R25" i="2"/>
  <c r="P25" i="2"/>
  <c r="N25" i="2"/>
  <c r="T15" i="2"/>
  <c r="T14" i="2"/>
  <c r="T13" i="2"/>
  <c r="R14" i="2"/>
  <c r="R13" i="2"/>
  <c r="P15" i="2"/>
  <c r="P14" i="2"/>
  <c r="N15" i="2"/>
  <c r="F5" i="2" l="1"/>
  <c r="F3" i="2"/>
  <c r="W12" i="2" l="1"/>
  <c r="X12" i="2" s="1"/>
  <c r="W15" i="2"/>
  <c r="X15" i="2" s="1"/>
  <c r="W13" i="2" l="1"/>
  <c r="X13" i="2" s="1"/>
  <c r="W14" i="2"/>
  <c r="X14" i="2" s="1"/>
  <c r="P48" i="9"/>
  <c r="T9" i="2" l="1"/>
  <c r="P9" i="2"/>
  <c r="P13" i="2" s="1"/>
  <c r="N9" i="2"/>
  <c r="J5" i="2"/>
  <c r="W20" i="2"/>
  <c r="W19" i="2"/>
  <c r="W18" i="2"/>
  <c r="R9" i="2" l="1"/>
  <c r="L14" i="2" s="1"/>
  <c r="AC1" i="135"/>
  <c r="AC1" i="123"/>
  <c r="AC1" i="130"/>
  <c r="AC1" i="134"/>
  <c r="C25" i="2"/>
  <c r="V11" i="130"/>
  <c r="V12" i="130"/>
  <c r="V13" i="130"/>
  <c r="V14" i="130"/>
  <c r="V15" i="130"/>
  <c r="V16" i="130"/>
  <c r="V17" i="130"/>
  <c r="V18" i="130"/>
  <c r="V19" i="130"/>
  <c r="V20" i="130"/>
  <c r="V21" i="130"/>
  <c r="V22" i="130"/>
  <c r="V23" i="130"/>
  <c r="V24" i="130"/>
  <c r="V25" i="130"/>
  <c r="V26" i="130"/>
  <c r="V27" i="130"/>
  <c r="V28" i="130"/>
  <c r="V29" i="130"/>
  <c r="V30" i="130"/>
  <c r="V31" i="130"/>
  <c r="V32" i="130"/>
  <c r="V33" i="130"/>
  <c r="V34" i="130"/>
  <c r="V10" i="130"/>
  <c r="V11" i="134"/>
  <c r="V12" i="134"/>
  <c r="V13" i="134"/>
  <c r="V14" i="134"/>
  <c r="V15" i="134"/>
  <c r="V16" i="134"/>
  <c r="V17" i="134"/>
  <c r="V18" i="134"/>
  <c r="V19" i="134"/>
  <c r="V20" i="134"/>
  <c r="V21" i="134"/>
  <c r="V22" i="134"/>
  <c r="V23" i="134"/>
  <c r="V24" i="134"/>
  <c r="V25" i="134"/>
  <c r="V26" i="134"/>
  <c r="V27" i="134"/>
  <c r="V28" i="134"/>
  <c r="V29" i="134"/>
  <c r="V30" i="134"/>
  <c r="V31" i="134"/>
  <c r="V32" i="134"/>
  <c r="V33" i="134"/>
  <c r="V34" i="134"/>
  <c r="V10" i="134"/>
  <c r="V11" i="135"/>
  <c r="V12" i="135"/>
  <c r="V13" i="135"/>
  <c r="V14" i="135"/>
  <c r="V15" i="135"/>
  <c r="V16" i="135"/>
  <c r="V17" i="135"/>
  <c r="V18" i="135"/>
  <c r="V19" i="135"/>
  <c r="V20" i="135"/>
  <c r="V21" i="135"/>
  <c r="V22" i="135"/>
  <c r="V23" i="135"/>
  <c r="V24" i="135"/>
  <c r="V25" i="135"/>
  <c r="V26" i="135"/>
  <c r="V27" i="135"/>
  <c r="V28" i="135"/>
  <c r="V29" i="135"/>
  <c r="V30" i="135"/>
  <c r="V31" i="135"/>
  <c r="V32" i="135"/>
  <c r="V33" i="135"/>
  <c r="V34" i="135"/>
  <c r="V10" i="135"/>
  <c r="V11" i="123"/>
  <c r="V12" i="123"/>
  <c r="V13" i="123"/>
  <c r="V14" i="123"/>
  <c r="V15" i="123"/>
  <c r="V16" i="123"/>
  <c r="V17" i="123"/>
  <c r="V18" i="123"/>
  <c r="V19" i="123"/>
  <c r="V20" i="123"/>
  <c r="V21" i="123"/>
  <c r="V22" i="123"/>
  <c r="V23" i="123"/>
  <c r="V24" i="123"/>
  <c r="V25" i="123"/>
  <c r="V26" i="123"/>
  <c r="V27" i="123"/>
  <c r="V28" i="123"/>
  <c r="V29" i="123"/>
  <c r="V30" i="123"/>
  <c r="V31" i="123"/>
  <c r="V32" i="123"/>
  <c r="V33" i="123"/>
  <c r="V34" i="123"/>
  <c r="V10" i="123"/>
  <c r="Q53" i="9"/>
  <c r="O53" i="9"/>
  <c r="M53" i="9"/>
  <c r="K53" i="9"/>
  <c r="L43" i="2" l="1"/>
  <c r="L45" i="2"/>
  <c r="L13" i="2"/>
  <c r="L47" i="2"/>
  <c r="L44" i="2"/>
  <c r="L29" i="2"/>
  <c r="L35" i="2"/>
  <c r="L25" i="2"/>
  <c r="L51" i="2"/>
  <c r="L38" i="2"/>
  <c r="L41" i="2"/>
  <c r="L37" i="2"/>
  <c r="L42" i="2"/>
  <c r="L36" i="2"/>
  <c r="C2" i="135"/>
  <c r="C2" i="134"/>
  <c r="C2" i="130"/>
  <c r="C2" i="123"/>
  <c r="Y34" i="135"/>
  <c r="Y33" i="135"/>
  <c r="Y32" i="135"/>
  <c r="Y31" i="135"/>
  <c r="Y30" i="135"/>
  <c r="Y29" i="135"/>
  <c r="Y28" i="135"/>
  <c r="Y27" i="135"/>
  <c r="Y26" i="135"/>
  <c r="Y25" i="135"/>
  <c r="Y24" i="135"/>
  <c r="Y23" i="135"/>
  <c r="Y22" i="135"/>
  <c r="Y21" i="135"/>
  <c r="Y20" i="135"/>
  <c r="Y19" i="135"/>
  <c r="Y18" i="135"/>
  <c r="Y17" i="135"/>
  <c r="Y16" i="135"/>
  <c r="Y15" i="135"/>
  <c r="Y14" i="135"/>
  <c r="Y13" i="135"/>
  <c r="Y12" i="135"/>
  <c r="Y11" i="135"/>
  <c r="Y10" i="135"/>
  <c r="AB3" i="135"/>
  <c r="Y34" i="134"/>
  <c r="Y33" i="134"/>
  <c r="Y32" i="134"/>
  <c r="Y31" i="134"/>
  <c r="Y30" i="134"/>
  <c r="Y29" i="134"/>
  <c r="Y28" i="134"/>
  <c r="Y27" i="134"/>
  <c r="Y26" i="134"/>
  <c r="Y25" i="134"/>
  <c r="Y24" i="134"/>
  <c r="Y23" i="134"/>
  <c r="Y22" i="134"/>
  <c r="Y21" i="134"/>
  <c r="Y20" i="134"/>
  <c r="Y19" i="134"/>
  <c r="Y18" i="134"/>
  <c r="Y17" i="134"/>
  <c r="Y16" i="134"/>
  <c r="Y15" i="134"/>
  <c r="Y14" i="134"/>
  <c r="Y13" i="134"/>
  <c r="Y12" i="134"/>
  <c r="Y11" i="134"/>
  <c r="Y10" i="134"/>
  <c r="AB3" i="134"/>
  <c r="Y34" i="130"/>
  <c r="Y33" i="130"/>
  <c r="Y32" i="130"/>
  <c r="Y31" i="130"/>
  <c r="Y30" i="130"/>
  <c r="Y29" i="130"/>
  <c r="Y28" i="130"/>
  <c r="Y27" i="130"/>
  <c r="Y26" i="130"/>
  <c r="Y25" i="130"/>
  <c r="Y24" i="130"/>
  <c r="Y23" i="130"/>
  <c r="Y22" i="130"/>
  <c r="Y21" i="130"/>
  <c r="Y20" i="130"/>
  <c r="Y19" i="130"/>
  <c r="Y18" i="130"/>
  <c r="Y17" i="130"/>
  <c r="Y16" i="130"/>
  <c r="Y15" i="130"/>
  <c r="Y14" i="130"/>
  <c r="Y13" i="130"/>
  <c r="Y12" i="130"/>
  <c r="Y11" i="130"/>
  <c r="Y10" i="130"/>
  <c r="AB3" i="130"/>
  <c r="Y34" i="129"/>
  <c r="Y33" i="129"/>
  <c r="Y32" i="129"/>
  <c r="Y31" i="129"/>
  <c r="Y30" i="129"/>
  <c r="Y29" i="129"/>
  <c r="Y28" i="129"/>
  <c r="Y27" i="129"/>
  <c r="Y26" i="129"/>
  <c r="Y25" i="129"/>
  <c r="Y24" i="129"/>
  <c r="Y23" i="129"/>
  <c r="Y22" i="129"/>
  <c r="Y21" i="129"/>
  <c r="Y20" i="129"/>
  <c r="Y19" i="129"/>
  <c r="Y18" i="129"/>
  <c r="Y17" i="129"/>
  <c r="Y16" i="129"/>
  <c r="Y15" i="129"/>
  <c r="Y14" i="129"/>
  <c r="Y13" i="129"/>
  <c r="Y12" i="129"/>
  <c r="Y11" i="129"/>
  <c r="Y10" i="129"/>
  <c r="Y35" i="129" s="1"/>
  <c r="AB3" i="129"/>
  <c r="Y34" i="128"/>
  <c r="Y33" i="128"/>
  <c r="Y32" i="128"/>
  <c r="Y31" i="128"/>
  <c r="Y30" i="128"/>
  <c r="Y29" i="128"/>
  <c r="Y28" i="128"/>
  <c r="Y27" i="128"/>
  <c r="Y26" i="128"/>
  <c r="Y25" i="128"/>
  <c r="Y24" i="128"/>
  <c r="Y23" i="128"/>
  <c r="Y22" i="128"/>
  <c r="Y21" i="128"/>
  <c r="Y20" i="128"/>
  <c r="Y19" i="128"/>
  <c r="Y18" i="128"/>
  <c r="Y17" i="128"/>
  <c r="Y16" i="128"/>
  <c r="Y15" i="128"/>
  <c r="Y14" i="128"/>
  <c r="Y13" i="128"/>
  <c r="Y12" i="128"/>
  <c r="Y11" i="128"/>
  <c r="Y10" i="128"/>
  <c r="AB3" i="128"/>
  <c r="Y34" i="127"/>
  <c r="Y33" i="127"/>
  <c r="Y32" i="127"/>
  <c r="Y31" i="127"/>
  <c r="Y30" i="127"/>
  <c r="Y29" i="127"/>
  <c r="Y28" i="127"/>
  <c r="Y27" i="127"/>
  <c r="Y26" i="127"/>
  <c r="Y25" i="127"/>
  <c r="Y24" i="127"/>
  <c r="Y23" i="127"/>
  <c r="Y22" i="127"/>
  <c r="Y21" i="127"/>
  <c r="Y20" i="127"/>
  <c r="Y19" i="127"/>
  <c r="Y18" i="127"/>
  <c r="Y17" i="127"/>
  <c r="Y16" i="127"/>
  <c r="Y15" i="127"/>
  <c r="Y14" i="127"/>
  <c r="Y13" i="127"/>
  <c r="Y12" i="127"/>
  <c r="Y11" i="127"/>
  <c r="Y10" i="127"/>
  <c r="Y35" i="127" s="1"/>
  <c r="AB3" i="127"/>
  <c r="W39" i="126"/>
  <c r="AB38" i="126"/>
  <c r="Y38" i="126"/>
  <c r="AB37" i="126"/>
  <c r="Y37" i="126"/>
  <c r="AB36" i="126"/>
  <c r="Y36" i="126"/>
  <c r="AB35" i="126"/>
  <c r="Y35" i="126"/>
  <c r="AB34" i="126"/>
  <c r="Y34" i="126"/>
  <c r="AB33" i="126"/>
  <c r="Y33" i="126"/>
  <c r="AB32" i="126"/>
  <c r="Y32" i="126"/>
  <c r="AB31" i="126"/>
  <c r="Y31" i="126"/>
  <c r="AB30" i="126"/>
  <c r="Y30" i="126"/>
  <c r="AB29" i="126"/>
  <c r="Y29" i="126"/>
  <c r="AB28" i="126"/>
  <c r="Y28" i="126"/>
  <c r="AB27" i="126"/>
  <c r="Y27" i="126"/>
  <c r="AB26" i="126"/>
  <c r="Y26" i="126"/>
  <c r="AB25" i="126"/>
  <c r="Y25" i="126"/>
  <c r="AB24" i="126"/>
  <c r="Y24" i="126"/>
  <c r="AB23" i="126"/>
  <c r="Y23" i="126"/>
  <c r="AB22" i="126"/>
  <c r="Y22" i="126"/>
  <c r="AB21" i="126"/>
  <c r="Y21" i="126"/>
  <c r="AB20" i="126"/>
  <c r="Y20" i="126"/>
  <c r="AB19" i="126"/>
  <c r="Y19" i="126"/>
  <c r="AB18" i="126"/>
  <c r="Y18" i="126"/>
  <c r="AB17" i="126"/>
  <c r="Y17" i="126"/>
  <c r="AB16" i="126"/>
  <c r="Y16" i="126"/>
  <c r="AB15" i="126"/>
  <c r="Y15" i="126"/>
  <c r="AB14" i="126"/>
  <c r="Y14" i="126"/>
  <c r="AF3" i="126"/>
  <c r="W39" i="125"/>
  <c r="AB38" i="125"/>
  <c r="Y38" i="125"/>
  <c r="AB37" i="125"/>
  <c r="Y37" i="125"/>
  <c r="AB36" i="125"/>
  <c r="Y36" i="125"/>
  <c r="AB35" i="125"/>
  <c r="Y35" i="125"/>
  <c r="AB34" i="125"/>
  <c r="Y34" i="125"/>
  <c r="AB33" i="125"/>
  <c r="Y33" i="125"/>
  <c r="AB32" i="125"/>
  <c r="Y32" i="125"/>
  <c r="AB31" i="125"/>
  <c r="Y31" i="125"/>
  <c r="AB30" i="125"/>
  <c r="Y30" i="125"/>
  <c r="AB29" i="125"/>
  <c r="Y29" i="125"/>
  <c r="AB28" i="125"/>
  <c r="Y28" i="125"/>
  <c r="AB27" i="125"/>
  <c r="Y27" i="125"/>
  <c r="AB26" i="125"/>
  <c r="Y26" i="125"/>
  <c r="AB25" i="125"/>
  <c r="Y25" i="125"/>
  <c r="AB24" i="125"/>
  <c r="Y24" i="125"/>
  <c r="AB23" i="125"/>
  <c r="Y23" i="125"/>
  <c r="AB22" i="125"/>
  <c r="Y22" i="125"/>
  <c r="AB21" i="125"/>
  <c r="Y21" i="125"/>
  <c r="AB20" i="125"/>
  <c r="Y20" i="125"/>
  <c r="AB19" i="125"/>
  <c r="Y19" i="125"/>
  <c r="AB18" i="125"/>
  <c r="Y18" i="125"/>
  <c r="AB17" i="125"/>
  <c r="Y17" i="125"/>
  <c r="AB16" i="125"/>
  <c r="Y16" i="125"/>
  <c r="AB15" i="125"/>
  <c r="Y15" i="125"/>
  <c r="AB14" i="125"/>
  <c r="Y14" i="125"/>
  <c r="AF3" i="125"/>
  <c r="Y39" i="124"/>
  <c r="W39" i="124"/>
  <c r="AB38" i="124"/>
  <c r="Y38" i="124"/>
  <c r="AB37" i="124"/>
  <c r="Y37" i="124"/>
  <c r="AB36" i="124"/>
  <c r="Y36" i="124"/>
  <c r="AB35" i="124"/>
  <c r="Y35" i="124"/>
  <c r="AB34" i="124"/>
  <c r="Y34" i="124"/>
  <c r="AB33" i="124"/>
  <c r="Y33" i="124"/>
  <c r="AB32" i="124"/>
  <c r="Y32" i="124"/>
  <c r="AB31" i="124"/>
  <c r="Y31" i="124"/>
  <c r="AB30" i="124"/>
  <c r="Y30" i="124"/>
  <c r="AB29" i="124"/>
  <c r="Y29" i="124"/>
  <c r="AB28" i="124"/>
  <c r="Y28" i="124"/>
  <c r="AB27" i="124"/>
  <c r="Y27" i="124"/>
  <c r="AB26" i="124"/>
  <c r="Y26" i="124"/>
  <c r="AB25" i="124"/>
  <c r="Y25" i="124"/>
  <c r="AB24" i="124"/>
  <c r="Y24" i="124"/>
  <c r="AB23" i="124"/>
  <c r="Y23" i="124"/>
  <c r="AB22" i="124"/>
  <c r="Y22" i="124"/>
  <c r="AB21" i="124"/>
  <c r="Y21" i="124"/>
  <c r="AB20" i="124"/>
  <c r="Y20" i="124"/>
  <c r="AB19" i="124"/>
  <c r="Y19" i="124"/>
  <c r="AB18" i="124"/>
  <c r="Y18" i="124"/>
  <c r="AB17" i="124"/>
  <c r="Y17" i="124"/>
  <c r="AB16" i="124"/>
  <c r="Y16" i="124"/>
  <c r="AB15" i="124"/>
  <c r="Y15" i="124"/>
  <c r="AB14" i="124"/>
  <c r="Y14" i="124"/>
  <c r="AF3" i="124"/>
  <c r="Y39" i="126" l="1"/>
  <c r="Y35" i="128"/>
  <c r="R15" i="2" s="1"/>
  <c r="L15" i="2" s="1"/>
  <c r="AB39" i="126"/>
  <c r="AB41" i="126" s="1"/>
  <c r="AB39" i="125"/>
  <c r="AB41" i="125" s="1"/>
  <c r="Y39" i="125"/>
  <c r="AB39" i="124"/>
  <c r="AB41" i="124" s="1"/>
  <c r="Y35" i="130"/>
  <c r="Y35" i="135"/>
  <c r="Y35" i="134"/>
  <c r="T16" i="2" l="1"/>
  <c r="T27" i="2" s="1"/>
  <c r="R16" i="2"/>
  <c r="P16" i="2"/>
  <c r="P27" i="2" s="1"/>
  <c r="T12" i="2"/>
  <c r="R12" i="2"/>
  <c r="P12" i="2"/>
  <c r="R27" i="2" l="1"/>
  <c r="Y2" i="106"/>
  <c r="AC2" i="120"/>
  <c r="K51" i="9"/>
  <c r="D25" i="119"/>
  <c r="D40" i="119" s="1"/>
  <c r="Y2" i="123"/>
  <c r="Y2" i="130" l="1"/>
  <c r="AC2" i="124"/>
  <c r="M51" i="9"/>
  <c r="Y2" i="127"/>
  <c r="D26" i="119"/>
  <c r="Y2" i="128" l="1"/>
  <c r="AC2" i="125"/>
  <c r="O51" i="9"/>
  <c r="Y2" i="134"/>
  <c r="D27" i="119"/>
  <c r="Y11" i="123"/>
  <c r="Y12" i="123"/>
  <c r="Y13" i="123"/>
  <c r="Y14" i="123"/>
  <c r="Y15" i="123"/>
  <c r="Y16" i="123"/>
  <c r="Y17" i="123"/>
  <c r="Y18" i="123"/>
  <c r="Y19" i="123"/>
  <c r="Y20" i="123"/>
  <c r="Y21" i="123"/>
  <c r="Y22" i="123"/>
  <c r="Y23" i="123"/>
  <c r="Y24" i="123"/>
  <c r="Y25" i="123"/>
  <c r="Y26" i="123"/>
  <c r="Y27" i="123"/>
  <c r="Y28" i="123"/>
  <c r="Y29" i="123"/>
  <c r="Y30" i="123"/>
  <c r="Y31" i="123"/>
  <c r="Y32" i="123"/>
  <c r="Y33" i="123"/>
  <c r="Y34" i="123"/>
  <c r="Y10" i="123"/>
  <c r="Q51" i="9" l="1"/>
  <c r="Y2" i="135"/>
  <c r="Y2" i="129"/>
  <c r="AC2" i="126"/>
  <c r="D28" i="119"/>
  <c r="Y35" i="123"/>
  <c r="K21" i="9"/>
  <c r="X1" i="123" l="1"/>
  <c r="X1" i="130"/>
  <c r="X1" i="134"/>
  <c r="X1" i="127"/>
  <c r="AB1" i="124"/>
  <c r="X1" i="135"/>
  <c r="X1" i="128"/>
  <c r="AB1" i="126"/>
  <c r="X1" i="129"/>
  <c r="AB1" i="125"/>
  <c r="Q1" i="2"/>
  <c r="O1" i="107"/>
  <c r="N1" i="89"/>
  <c r="N1" i="88"/>
  <c r="X1" i="106"/>
  <c r="N1" i="73"/>
  <c r="AB1" i="120"/>
  <c r="N1" i="118"/>
  <c r="N1" i="121"/>
  <c r="N1" i="116"/>
  <c r="N1" i="119"/>
  <c r="P77" i="107"/>
  <c r="N50" i="107"/>
  <c r="H50" i="107"/>
  <c r="F37" i="107"/>
  <c r="O17" i="107"/>
  <c r="A63" i="9"/>
  <c r="A64" i="9"/>
  <c r="A8" i="88"/>
  <c r="W39" i="120"/>
  <c r="AB38" i="120"/>
  <c r="Y38" i="120"/>
  <c r="AB37" i="120"/>
  <c r="Y37" i="120"/>
  <c r="AB36" i="120"/>
  <c r="Y36" i="120"/>
  <c r="AB35" i="120"/>
  <c r="Y35" i="120"/>
  <c r="AB34" i="120"/>
  <c r="Y34" i="120"/>
  <c r="AB33" i="120"/>
  <c r="Y33" i="120"/>
  <c r="AB32" i="120"/>
  <c r="Y32" i="120"/>
  <c r="AB31" i="120"/>
  <c r="Y31" i="120"/>
  <c r="AB30" i="120"/>
  <c r="Y30" i="120"/>
  <c r="AB29" i="120"/>
  <c r="Y29" i="120"/>
  <c r="AB28" i="120"/>
  <c r="Y28" i="120"/>
  <c r="AB27" i="120"/>
  <c r="Y27" i="120"/>
  <c r="AB26" i="120"/>
  <c r="Y26" i="120"/>
  <c r="AB25" i="120"/>
  <c r="Y25" i="120"/>
  <c r="AB24" i="120"/>
  <c r="Y24" i="120"/>
  <c r="AB23" i="120"/>
  <c r="Y23" i="120"/>
  <c r="AB22" i="120"/>
  <c r="Y22" i="120"/>
  <c r="AB21" i="120"/>
  <c r="Y21" i="120"/>
  <c r="AB20" i="120"/>
  <c r="Y20" i="120"/>
  <c r="AB19" i="120"/>
  <c r="Y19" i="120"/>
  <c r="AB18" i="120"/>
  <c r="Y18" i="120"/>
  <c r="AB17" i="120"/>
  <c r="Y17" i="120"/>
  <c r="AB16" i="120"/>
  <c r="Y16" i="120"/>
  <c r="AB15" i="120"/>
  <c r="Y15" i="120"/>
  <c r="AB14" i="120"/>
  <c r="AB39" i="120" s="1"/>
  <c r="AB41" i="120" s="1"/>
  <c r="Y14" i="120"/>
  <c r="Y39" i="120" s="1"/>
  <c r="C40" i="119"/>
  <c r="E40" i="119"/>
  <c r="E41" i="119"/>
  <c r="E42" i="119"/>
  <c r="E43" i="119"/>
  <c r="H44" i="119"/>
  <c r="K44" i="119"/>
  <c r="N44" i="119"/>
  <c r="AF3" i="120"/>
  <c r="N45" i="2"/>
  <c r="N38" i="2"/>
  <c r="S59" i="119"/>
  <c r="A58" i="119"/>
  <c r="Q29" i="119"/>
  <c r="O29" i="119"/>
  <c r="M29" i="119"/>
  <c r="K29" i="119"/>
  <c r="I29" i="119"/>
  <c r="E29" i="119" s="1"/>
  <c r="G29" i="119"/>
  <c r="E28" i="119"/>
  <c r="E27" i="119"/>
  <c r="E26" i="119"/>
  <c r="E25" i="119"/>
  <c r="S54" i="118"/>
  <c r="A53" i="118"/>
  <c r="T3" i="107"/>
  <c r="AB3" i="106"/>
  <c r="S70" i="116"/>
  <c r="A69" i="116"/>
  <c r="Y34" i="106"/>
  <c r="Y33" i="106"/>
  <c r="Y32" i="106"/>
  <c r="Y31" i="106"/>
  <c r="Y30" i="106"/>
  <c r="Y29" i="106"/>
  <c r="Y28" i="106"/>
  <c r="Y27" i="106"/>
  <c r="Y26" i="106"/>
  <c r="Y25" i="106"/>
  <c r="Y24" i="106"/>
  <c r="Y23" i="106"/>
  <c r="Y22" i="106"/>
  <c r="Y21" i="106"/>
  <c r="Y20" i="106"/>
  <c r="Y19" i="106"/>
  <c r="Y18" i="106"/>
  <c r="Y17" i="106"/>
  <c r="Y16" i="106"/>
  <c r="Y15" i="106"/>
  <c r="Y14" i="106"/>
  <c r="Y13" i="106"/>
  <c r="Y12" i="106"/>
  <c r="Y11" i="106"/>
  <c r="Y10" i="106"/>
  <c r="T45" i="2"/>
  <c r="R45" i="2"/>
  <c r="P45" i="2"/>
  <c r="T38" i="2"/>
  <c r="R38" i="2"/>
  <c r="P38" i="2"/>
  <c r="N32" i="2"/>
  <c r="J15" i="73"/>
  <c r="O20" i="9"/>
  <c r="H29" i="116" s="1"/>
  <c r="S71" i="88"/>
  <c r="A70" i="88"/>
  <c r="S71" i="89"/>
  <c r="A70" i="89"/>
  <c r="V90" i="2"/>
  <c r="B89" i="2"/>
  <c r="A213" i="73"/>
  <c r="S214" i="73"/>
  <c r="AB4" i="129" l="1"/>
  <c r="AF4" i="125"/>
  <c r="AF4" i="124"/>
  <c r="AB4" i="135"/>
  <c r="AB4" i="128"/>
  <c r="AF4" i="126"/>
  <c r="AB4" i="134"/>
  <c r="AB4" i="127"/>
  <c r="AB4" i="130"/>
  <c r="N12" i="2"/>
  <c r="L12" i="2" s="1"/>
  <c r="R51" i="2"/>
  <c r="Y35" i="106"/>
  <c r="T51" i="2"/>
  <c r="A71" i="89"/>
  <c r="AB4" i="123"/>
  <c r="R2" i="121"/>
  <c r="AB3" i="123"/>
  <c r="T32" i="2"/>
  <c r="P49" i="2"/>
  <c r="R49" i="2"/>
  <c r="P32" i="2"/>
  <c r="N51" i="2"/>
  <c r="E44" i="119"/>
  <c r="F53" i="9"/>
  <c r="S69" i="116"/>
  <c r="T4" i="107"/>
  <c r="AB4" i="106"/>
  <c r="R3" i="121"/>
  <c r="A71" i="88"/>
  <c r="A59" i="119"/>
  <c r="A214" i="73"/>
  <c r="B90" i="2"/>
  <c r="I59" i="2"/>
  <c r="A54" i="118"/>
  <c r="S70" i="89"/>
  <c r="S70" i="88"/>
  <c r="S213" i="73"/>
  <c r="V89" i="2"/>
  <c r="P51" i="2"/>
  <c r="A70" i="116"/>
  <c r="AF4" i="120"/>
  <c r="S58" i="119"/>
  <c r="S53" i="118"/>
  <c r="N16" i="2" l="1"/>
  <c r="L16" i="2" s="1"/>
  <c r="D43" i="119"/>
  <c r="R32" i="2"/>
  <c r="D42" i="119"/>
  <c r="P57" i="2"/>
  <c r="R57" i="2"/>
  <c r="D41" i="119"/>
  <c r="C26" i="119"/>
  <c r="C41" i="119" s="1"/>
  <c r="T57" i="2"/>
  <c r="T49" i="2"/>
  <c r="N27" i="2" l="1"/>
  <c r="C28" i="119"/>
  <c r="C43" i="119" s="1"/>
  <c r="C27" i="119"/>
  <c r="C42" i="119" s="1"/>
  <c r="L27" i="2" l="1"/>
  <c r="L57" i="2" s="1"/>
  <c r="J57" i="2" s="1"/>
  <c r="N57" i="2"/>
  <c r="N49" i="2"/>
  <c r="C48" i="2" s="1"/>
  <c r="O1" i="121"/>
  <c r="O1" i="116"/>
  <c r="P1" i="107"/>
  <c r="O1" i="73"/>
  <c r="O1" i="88"/>
  <c r="O1" i="118"/>
  <c r="O1" i="119"/>
  <c r="O1" i="89"/>
  <c r="AC1" i="125"/>
  <c r="AC1" i="120"/>
  <c r="Y1" i="135"/>
  <c r="Y1" i="123"/>
  <c r="Y1" i="134"/>
  <c r="AC1" i="124"/>
  <c r="Y1" i="129"/>
  <c r="Y1" i="106"/>
  <c r="Y1" i="127"/>
  <c r="R1" i="2"/>
  <c r="Y1" i="128" s="1"/>
  <c r="Y1" i="130" l="1"/>
  <c r="AC1" i="126"/>
</calcChain>
</file>

<file path=xl/comments1.xml><?xml version="1.0" encoding="utf-8"?>
<comments xmlns="http://schemas.openxmlformats.org/spreadsheetml/2006/main">
  <authors>
    <author>We</author>
    <author>GfAW mbH</author>
  </authors>
  <commentList>
    <comment ref="O20" authorId="0" shapeId="0">
      <text>
        <r>
          <rPr>
            <sz val="9"/>
            <color indexed="81"/>
            <rFont val="Arial"/>
            <family val="2"/>
          </rPr>
          <t>Das voreingestellte (aktuelle) 
Datum kann überschrieben werden.</t>
        </r>
      </text>
    </comment>
    <comment ref="O21" authorId="1" shapeId="0">
      <text>
        <r>
          <rPr>
            <sz val="9"/>
            <color indexed="81"/>
            <rFont val="Arial"/>
            <family val="2"/>
          </rPr>
          <t>Eintrag nur bei 
Änderungsanträgen!</t>
        </r>
      </text>
    </comment>
  </commentList>
</comments>
</file>

<file path=xl/sharedStrings.xml><?xml version="1.0" encoding="utf-8"?>
<sst xmlns="http://schemas.openxmlformats.org/spreadsheetml/2006/main" count="897" uniqueCount="625">
  <si>
    <t>Änderungsantrag</t>
  </si>
  <si>
    <t>Siehe Fußnote 1 Seite 1 dieses Antrages.</t>
  </si>
  <si>
    <t>Folgende Anlagen sind Bestandteil des Antrages:</t>
  </si>
  <si>
    <t>Bitte auswählen!</t>
  </si>
  <si>
    <t>Erzbergbau</t>
  </si>
  <si>
    <t>Gewinnung von Steinen und Erden, sonstiger Bergbau</t>
  </si>
  <si>
    <t>Tabakverarbeitung</t>
  </si>
  <si>
    <t>Herstellung von Gummi- und Kunststoffwaren</t>
  </si>
  <si>
    <t>Metallerzeugung und -bearbeitung</t>
  </si>
  <si>
    <t>Herstellung von Metallerzeugnissen</t>
  </si>
  <si>
    <t>Maschinenbau</t>
  </si>
  <si>
    <t>Herstellung von Kraftwagen und Kraftwagenteilen</t>
  </si>
  <si>
    <t>Sonstiger Fahrzeugbau</t>
  </si>
  <si>
    <t>Energieversorgung</t>
  </si>
  <si>
    <t>Wasserversorgung</t>
  </si>
  <si>
    <t>Luftfahrt</t>
  </si>
  <si>
    <t>Grundstücks- und Wohnungswesen</t>
  </si>
  <si>
    <t>Forschung und Entwicklung</t>
  </si>
  <si>
    <t>Erziehung und Unterricht</t>
  </si>
  <si>
    <t>er zum Vorsteuerabzug allgemein oder für das hier beantragte Vorhaben</t>
  </si>
  <si>
    <t>Landwirtschaft, Jagd und damit verbundene Tätigkeiten</t>
  </si>
  <si>
    <t>Forstwirtschaft und Holzeinschlag</t>
  </si>
  <si>
    <t>Fischerei und Aquakultur</t>
  </si>
  <si>
    <t>Kohlenbergbau</t>
  </si>
  <si>
    <t>Gewinnung von Erdöl und Erdgas</t>
  </si>
  <si>
    <t>Erbringung von Dienstleistungen für den Bergbau und für die Gewinnung von Steinen und Erden</t>
  </si>
  <si>
    <t>Herstellung von Nahrungs- und Futtermitteln</t>
  </si>
  <si>
    <t>Getränkeherstellung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</si>
  <si>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</si>
  <si>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</si>
  <si>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</si>
  <si>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</si>
  <si>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</t>
  </si>
  <si>
    <t>Herstellung von Druckerzeugnissen; Vervielfältigung von bespielten Ton-, Bild- und Datenträgern</t>
  </si>
  <si>
    <t>Kokerei und Mineralölverarbeitung</t>
  </si>
  <si>
    <t>Herstellung von chemischen Erzeugnissen</t>
  </si>
  <si>
    <t>Herstellung von pharmazeutischen Erzeugnissen</t>
  </si>
  <si>
    <t>Herstellung von Glas und Glaswaren, Keramik, Verarbeitung von Steinen und Erden</t>
  </si>
  <si>
    <t>Herstellung von Datenverarbeitungsgeräten, elektronischen und optischen Erzeugnissen</t>
  </si>
  <si>
    <t>Herstellung von elektrischen Ausrüstungen</t>
  </si>
  <si>
    <t>Herstellung von Möbeln</t>
  </si>
  <si>
    <t>Herstellung von sonstigen Waren</t>
  </si>
  <si>
    <t>Reparatur und Installation von Maschinen und Ausrüstungen</t>
  </si>
  <si>
    <t>Abwasserentsorgung</t>
  </si>
  <si>
    <t>Sammlung, Behandlung und Beseitigung von Abfällen;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</si>
  <si>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</si>
  <si>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</si>
  <si>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</si>
  <si>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</si>
  <si>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Kraftfahrzeugen; Instandhaltung und Reparatur von Kraftfahrzeugen</t>
  </si>
  <si>
    <t>Großhandel (ohne Handel mit Kraftfahrzeugen)</t>
  </si>
  <si>
    <t>Einzelhandel (ohne Handel mit Kraftfahrzeugen)</t>
  </si>
  <si>
    <t>Landverkehr und Transport in Rohrfernleitungen</t>
  </si>
  <si>
    <t>Schifffahrt</t>
  </si>
  <si>
    <t>Lagerei sowie Erbringung von sonstigen Dienstleistungen für den Verkehr</t>
  </si>
  <si>
    <t>Post-, Kurier- und Expressdienste</t>
  </si>
  <si>
    <t>Beherbergung</t>
  </si>
  <si>
    <t>Gastronomie</t>
  </si>
  <si>
    <t>Verlagswesen</t>
  </si>
  <si>
    <t>Herstellung, Verleih und Vertrieb von Filmen und Fernsehprogrammen; Kinos; Tonstudios und Verlegen von Musik</t>
  </si>
  <si>
    <t>Rundfunkveranstalter</t>
  </si>
  <si>
    <t>Telekommunikation</t>
  </si>
  <si>
    <t>Erbringung von Dienstleistungen der Informationstechnologie</t>
  </si>
  <si>
    <t>Informationsdienstleistungen</t>
  </si>
  <si>
    <t>Erbringung von Finanzdienstleistungen</t>
  </si>
  <si>
    <t>Versicherungen, Rückversicherungen und Pensionskassen (ohne Sozialversicherung)</t>
  </si>
  <si>
    <t>Mit Finanz- und Versicherungsdienstleistungen verbundene Tätigkeiten</t>
  </si>
  <si>
    <t>Rechts- und Steuerberatung, Wirtschaftsprüfung</t>
  </si>
  <si>
    <t>Verwaltung und Führung von Unternehmen und Betrieben; Unternehmensberatung</t>
  </si>
  <si>
    <t>Architektur- und Ingenieurbüros; technische, physikalische und chemische Untersuchung</t>
  </si>
  <si>
    <t>Werbung und Marktforschung</t>
  </si>
  <si>
    <t>Sonstige freiberufliche, wissenschaftliche und technische Tätigkeiten</t>
  </si>
  <si>
    <t>Veterinärwesen</t>
  </si>
  <si>
    <t>Vermietung von beweglichen Sachen</t>
  </si>
  <si>
    <t>Vermittlung und Überlassung von Arbeitskräften</t>
  </si>
  <si>
    <t>Reisebüros, Reiseveranstalter und Erbringung sonstiger Reservierungsdienstleistungen</t>
  </si>
  <si>
    <t>Wach- und Sicherheitsdienste sowie Detekteien</t>
  </si>
  <si>
    <t>Gebäudebetreuung; Garten- und Landschaftsbau</t>
  </si>
  <si>
    <t>Erbringung von wirtschaftlichen Dienstleistungen für Unternehmen und Privatpersonen a. n. g.</t>
  </si>
  <si>
    <t>Öffentliche Verwaltung, Verteidigung; Sozialversicherung</t>
  </si>
  <si>
    <t>Gesundheitswesen</t>
  </si>
  <si>
    <t>Heime (ohne Erholungs- und Ferienheime)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</si>
  <si>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</si>
  <si>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</si>
  <si>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</si>
  <si>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</si>
  <si>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</si>
  <si>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</si>
  <si>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</si>
  <si>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</si>
  <si>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Private Haushalte mit Hauspersonal</t>
  </si>
  <si>
    <t>Herstellung von Waren und Erbringung von Dienstleistungen durch private Haushalte für den Eigenbedarf ohne ausgeprägten Schwerpunkt</t>
  </si>
  <si>
    <t>Exterritoriale Organisationen und Körperschaften</t>
  </si>
  <si>
    <t>a)</t>
  </si>
  <si>
    <t>b)</t>
  </si>
  <si>
    <t>1.1</t>
  </si>
  <si>
    <t>1.2</t>
  </si>
  <si>
    <t>2.1</t>
  </si>
  <si>
    <t>2.2</t>
  </si>
  <si>
    <t>3.1</t>
  </si>
  <si>
    <t>3.2</t>
  </si>
  <si>
    <t>Der Antragsteller erklärt, dass</t>
  </si>
  <si>
    <t>I. Antragsteller</t>
  </si>
  <si>
    <t>II. Projektbezeichnung und Förderdauer</t>
  </si>
  <si>
    <t>§ 264 StGB (Auszug)</t>
  </si>
  <si>
    <t>(1)</t>
  </si>
  <si>
    <r>
      <t xml:space="preserve">Wirtschaftszweig:
</t>
    </r>
    <r>
      <rPr>
        <sz val="8"/>
        <rFont val="Arial"/>
        <family val="2"/>
      </rPr>
      <t>(Auswahl aus WZ2008)</t>
    </r>
  </si>
  <si>
    <t>Ort, Datum</t>
  </si>
  <si>
    <t>(2)</t>
  </si>
  <si>
    <t>(3)</t>
  </si>
  <si>
    <t>(4)</t>
  </si>
  <si>
    <t>(5)</t>
  </si>
  <si>
    <t>(6)</t>
  </si>
  <si>
    <t>(7)</t>
  </si>
  <si>
    <t>(8)</t>
  </si>
  <si>
    <t>1.</t>
  </si>
  <si>
    <t>1.3</t>
  </si>
  <si>
    <t>2.</t>
  </si>
  <si>
    <t>3.</t>
  </si>
  <si>
    <t>4.</t>
  </si>
  <si>
    <t>1.6</t>
  </si>
  <si>
    <t>1.4</t>
  </si>
  <si>
    <t>1.5</t>
  </si>
  <si>
    <t>Antrag</t>
  </si>
  <si>
    <t>GFAW - Gesellschaft für Arbeits- und Wirtschafts-</t>
  </si>
  <si>
    <t>förderung des Freistaats Thüringen mbH</t>
  </si>
  <si>
    <t>Warsbergstraße 1</t>
  </si>
  <si>
    <t>99092 Erfurt</t>
  </si>
  <si>
    <t>Tel.-Nr.:</t>
  </si>
  <si>
    <t>Fax-Nr.:</t>
  </si>
  <si>
    <t>Projektbezeichnung:</t>
  </si>
  <si>
    <t>- verbleibt beim Antragsteller -</t>
  </si>
  <si>
    <t>Erstantrag</t>
  </si>
  <si>
    <t>Datum:</t>
  </si>
  <si>
    <t>PLZ</t>
  </si>
  <si>
    <t>Ort</t>
  </si>
  <si>
    <t>III. Beantragte Zuwendung in €</t>
  </si>
  <si>
    <t>Bei Angaben, die auf diese Fußnote verweisen, handelt es sich um subventionserhebliche Tatsachen im Sinne des Thüringer Subventionsgesetzes</t>
  </si>
  <si>
    <t>in Verbindung mit dem Subventionsgesetz und des § 264 Absatz 8 des Strafgesetzbuches. Subventionserheblich sind Tatsachen, von denen die</t>
  </si>
  <si>
    <t>Bewilligung, Gewährung, Rückforderung, Weitergewährung oder das Belassen einer Subvention gesetzlich abhängig ist.</t>
  </si>
  <si>
    <t>er sämtliche Förderungen, einschließlich institutioneller Förderungen, die er in Bezug auf das beantragte</t>
  </si>
  <si>
    <t>für die Deckung der Ausgaben, die aus den hier beantragten ESF- und/oder komplementären Landesmitteln</t>
  </si>
  <si>
    <t>finanziert werden sollen, keine anderen Finanzmittel dauerhaft zur Verfügung stehen oder beantragt werden.</t>
  </si>
  <si>
    <t>ihm bekannt ist, dass die Angaben zur Antragsberechtigung und zum Verwendungszweck subventionserheblich</t>
  </si>
  <si>
    <t>und dem Thüringer Subventionsgesetz (Thür SubV) vom 16.12.1996 (GVBl. S. 319) sind und er sich wegen</t>
  </si>
  <si>
    <t>unrichtigen, unvollständigen oder unterlassenen Angaben wegen Subventionsbetruges strafbar machen kann.</t>
  </si>
  <si>
    <t>Subventionserheblich sind insbesondere alle Tatsachen auf die die Fußnoten dieses Antragsformulars</t>
  </si>
  <si>
    <t>hinweisen.</t>
  </si>
  <si>
    <t>ihm ferner bekannt ist, dass er verpflichtet ist, der Bewilligungsbehörde mitzuteilen, sobald sich Umstände</t>
  </si>
  <si>
    <t>er an der Datenerhebung zur Erfolgskontrolle mitwirken und die angeforderten Angaben in der im</t>
  </si>
  <si>
    <t>Bewilligungsbescheid festgelegten Form und Frist zur Verfügung stellen wird.</t>
  </si>
  <si>
    <t>ihm bekannt ist, dass die erhobenen Daten von der GFAW erfasst werden und über die Thüringer Aufbaubank</t>
  </si>
  <si>
    <t>Mit dem Antrag sind
folgende Anlagen
einzureichen:</t>
  </si>
  <si>
    <t>Durch den
Zuwendungs-
empfänger
auszufüllen!</t>
  </si>
  <si>
    <t>Durch
die GFAW
auszufüllen!</t>
  </si>
  <si>
    <t xml:space="preserve">   Nr. der Anlage</t>
  </si>
  <si>
    <t xml:space="preserve">Bezeichnung
</t>
  </si>
  <si>
    <t xml:space="preserve"> liegt dem
 Antrag bei</t>
  </si>
  <si>
    <t>in Kopie</t>
  </si>
  <si>
    <t>im Original</t>
  </si>
  <si>
    <t>Hinweis zum Subventionsbetrug</t>
  </si>
  <si>
    <t>Subventionsbetrug</t>
  </si>
  <si>
    <t>Mit Freiheitsstrafe bis zu fünf Jahren oder mit Geldstrafe wird bestraft, wer</t>
  </si>
  <si>
    <t>einer für die Bewilligung einer Subvention zuständigen Behörde oder einer anderen in das Subventionsverfahren</t>
  </si>
  <si>
    <t>eingeschalteten Stelle oder Person (Subventionsgeber) über subventionserhebliche Tatsachen für sich oder einen</t>
  </si>
  <si>
    <t>anderen unrichtige oder unvollständige Angaben macht, die für ihn oder den anderen vorteilhaft sind,</t>
  </si>
  <si>
    <t>einen Gegenstand oder eine Geldleistung, deren Verwendung durch Rechtsvorschriften oder durch den Subventions-</t>
  </si>
  <si>
    <t>geber im Hinblick auf eine Subvention beschränkt ist, entgegen der Verwendungsbeschränkung verwendet,</t>
  </si>
  <si>
    <t>den Subventionsgeber entgegen den Rechtsvorschriften über die Subventionsvergabe über subventionserhebliche</t>
  </si>
  <si>
    <t>Tatsachen in Unkenntnis lässt oder</t>
  </si>
  <si>
    <t>in einem Subventionsverfahren eine durch unrichtige oder unvollständige Angaben erlangte Bescheinigung über eine</t>
  </si>
  <si>
    <t>Subventionsberechtigung oder über subventionserhebliche Tatsachen gebraucht.</t>
  </si>
  <si>
    <t>In besonders schweren Fällen ist die Strafe Freiheitsstrafe von sechs Monaten bis zu zehn Jahren. Ein besonders schwerer</t>
  </si>
  <si>
    <t>Fall liegt in der Regel vor, wenn der Täter</t>
  </si>
  <si>
    <t>aus grobem Eigennutz oder unter Verwendung nachgemachter oder verfälschter Belege für sich oder einen anderen</t>
  </si>
  <si>
    <t>eine nicht gerechtfertigte Subvention großen Ausmaßes erlangt,</t>
  </si>
  <si>
    <t>seine Befugnisse oder seine Stellung als Amtsträger missbraucht oder</t>
  </si>
  <si>
    <t>die Mithilfe eines Amtsträgers ausnutzt, der seine Befugnisse oder seine Stellung missbraucht.</t>
  </si>
  <si>
    <t>§ 263 Abs. 5 gilt entsprechend.</t>
  </si>
  <si>
    <t>Wer in den Fällen des Absatzes 1 Nr. 1 bis 3 leichtfertig handelt, wird mit Freiheitsstrafe bis zu drei Jahren oder mit Geldstrafe</t>
  </si>
  <si>
    <t>bestraft.</t>
  </si>
  <si>
    <t>Nach den Absätzen 1 und 4 wird nicht bestraft, wer freiwillig verhindert, dass auf Grund der Tat die Subvention gewährt</t>
  </si>
  <si>
    <t>wird. Wird die Subvention ohne Zutun des Täters nicht gewährt, so wird er straflos, wenn er sich freiwillig und ernsthaft</t>
  </si>
  <si>
    <t>bemüht, das Gewähren der Subvention zu verhindern.</t>
  </si>
  <si>
    <t>Neben einer Freiheitsstrafe von mindestens einem Jahr wegen einer Straftat nach den Absätzen 1 bis 3 kann das Gericht die</t>
  </si>
  <si>
    <t>Fähigkeit, öffentliche Ämter zu bekleiden, und die Fähigkeit, Rechte aus öffentlichen Wahlen zu erlangen, aberkennen (§ 45</t>
  </si>
  <si>
    <t>Abs. 2). Gegenstände, auf die sich die Tat bezieht, können eingezogen werden; § 74a ist anzuwenden.</t>
  </si>
  <si>
    <t>Subvention im Sinne dieser Vorschrift ist</t>
  </si>
  <si>
    <t>eine Leistung aus öffentlichen Mitteln nach Bundes- oder Landesrecht an Betriebe oder Unternehmen, die wenigstens</t>
  </si>
  <si>
    <t>zum Teil</t>
  </si>
  <si>
    <t>ohne marktmäßige Gegenleistung gewährt wird und</t>
  </si>
  <si>
    <t>der Förderung der Wirtschaft dienen soll,</t>
  </si>
  <si>
    <t>eine Leistung aus öffentlichen Mitteln nach dem Recht der Europäischen Gemeinschaften, die wenigstens zum Teil</t>
  </si>
  <si>
    <t>ohne marktmäßige Gegenleistung gewährt wird.</t>
  </si>
  <si>
    <t>Betrieb oder Unternehmen im Sinne des Satzes 1 Nr. 1 ist auch das öffentliche Unternehmen.</t>
  </si>
  <si>
    <t>Subventionserheblich im Sinne des Absatzes 1 sind Tatsachen,</t>
  </si>
  <si>
    <t>die durch Gesetz oder auf Grund eines Gesetzes von dem Subventionsgeber als subventionserheblich bezeichnet</t>
  </si>
  <si>
    <t>sind oder</t>
  </si>
  <si>
    <t>von denen die Bewilligung, Gewährung, Rückforderung, Weitergewährung oder das Belassen einer Subvention oder</t>
  </si>
  <si>
    <t>eines Subventionsvorteils gesetzlich abhängig ist.</t>
  </si>
  <si>
    <t>§ 3 SubvG: Offenbarungspflicht bei der Inanspruchnahme von Subventionen</t>
  </si>
  <si>
    <t>Der Subventionsnehmer ist verpflichtet, dem Subventionsgeber unverzüglich alle Tatsachen mitzuteilen, die der Bewilligung,</t>
  </si>
  <si>
    <t>Gewährung, Weitergewährung, Inanspruchnahme oder dem Belassen der Subvention oder des Subventionsvorteils</t>
  </si>
  <si>
    <t>entgegenstehen oder für die Rückforderung der Subvention oder des Subventionsvorteils erheblich sind. Besonders</t>
  </si>
  <si>
    <t>bestehende Pflichten zur Offenbarung bleiben unberührt.</t>
  </si>
  <si>
    <t>Wer einen Gegenstand oder eine Geldleistung, deren Verwendung durch Gesetz oder durch den Subventionsgeber im</t>
  </si>
  <si>
    <t>Hinblick auf eine Subvention beschränkt ist, entgegen der Verwendungsbeschränkung verwenden will, hat dies rechtzeitig</t>
  </si>
  <si>
    <t>vorher dem Subventionsgeber anzuzeigen.</t>
  </si>
  <si>
    <t>§ 4 SubvG: Scheingeschäfte, Missbrauch von Gestaltungsmöglichkeiten</t>
  </si>
  <si>
    <t>Scheingeschäfte und Scheinhandlungen sind für die Bewilligung, Gewährung, Rückforderung und Weitergewährung oder das</t>
  </si>
  <si>
    <t>Belassen einer Subvention oder eines Subventionsvorteils unerheblich. Wird durch ein Scheingeschäft oder eine</t>
  </si>
  <si>
    <t>Scheinhandlung ein anderer Sachverhalt verdeckt, so ist der verdeckte Sachverhalt für die Bewilligung, Gewährung,</t>
  </si>
  <si>
    <t>Rückforderung, Weitergewährung oder das Belassen der Subvention oder des Subventionsvorteils maßgebend.</t>
  </si>
  <si>
    <t>Die Bewilligung oder Gewährung einer Subvention oder eines Subventionsvorteils ist ausgeschlossen, wenn im</t>
  </si>
  <si>
    <t>Zusammenhang mit einer beantragten Subvention ein Rechtsgeschäft oder eine Handlung unter Missbrauch von</t>
  </si>
  <si>
    <t>Gestaltungsmöglichkeiten vorgenommen wird. Ein Missbrauch liegt vor, wenn jemand eine den gegebenen Tatsachen und</t>
  </si>
  <si>
    <t>Verhältnissen unangemessene Gestaltungsmöglichkeit benutzt, um eine Subvention oder einen Subventionsvorteil für sich</t>
  </si>
  <si>
    <t>oder einen anderen in Anspruch zu nehmen oder zu nutzen, obwohl dies dem Subventionszweck widerspricht. Dies ist</t>
  </si>
  <si>
    <t>namentlich dann anzunehmen, wenn die förmlichen Voraussetzungen einer Subvention oder eines Subventionsvorteils in</t>
  </si>
  <si>
    <t>einer dem Subventionszweck widersprechenden Weise künstlich geschaffen werden.</t>
  </si>
  <si>
    <t>§ 5 SubvG: Herausgabe von Subventionsvorteilen</t>
  </si>
  <si>
    <t>Hinblick auf eine Subvention beschränkt ist, entgegen der Verwendungsbeschränkung verwendet und dadurch einen Vorteil</t>
  </si>
  <si>
    <t>erlangt, hat diesen dem Subventionsgeber herauszugeben.</t>
  </si>
  <si>
    <t>Für den Umfang der Herausgabe gelten die Vorschriften des Bürgerlichen Gesetzbuches über die Herausgabe einer</t>
  </si>
  <si>
    <t>ungerechtfertigten Bereicherung entsprechend. Auf den Wegfall der Bereicherung kann sich der Herausgabepflichtige nicht</t>
  </si>
  <si>
    <t>berufen, soweit er die Verwendungsbeschränkung kannte oder infolge grober Fahrlässigkeit nicht kannte.</t>
  </si>
  <si>
    <t>Besonders bestehende Verpflichtungen zur Herausgabe bleiben unberührt.</t>
  </si>
  <si>
    <t>¹</t>
  </si>
  <si>
    <t>Beginn des Projektes:¹</t>
  </si>
  <si>
    <t>Ende des Projektes:¹</t>
  </si>
  <si>
    <t>Anschrift:¹</t>
  </si>
  <si>
    <t>E-Mail-Adresse:</t>
  </si>
  <si>
    <t>Straße, Hausnummer</t>
  </si>
  <si>
    <t>1.7</t>
  </si>
  <si>
    <t>Unternehmen:¹</t>
  </si>
  <si>
    <t>IV. Angaben zum Antragsteller¹</t>
  </si>
  <si>
    <t>* * * Status- und Funktionsbezeichnungen dieses Antrages gelten jeweils in männlicher und weiblicher Form. * * *</t>
  </si>
  <si>
    <t>rechtsverbindliche Unterschrift des Antragstellers</t>
  </si>
  <si>
    <t>2.11</t>
  </si>
  <si>
    <t>2.12</t>
  </si>
  <si>
    <t>2.13</t>
  </si>
  <si>
    <t>2.3</t>
  </si>
  <si>
    <t>2.4</t>
  </si>
  <si>
    <t>2.5</t>
  </si>
  <si>
    <t>2.6</t>
  </si>
  <si>
    <t>2.7</t>
  </si>
  <si>
    <t>2.8</t>
  </si>
  <si>
    <t>2.9</t>
  </si>
  <si>
    <t>2.10</t>
  </si>
  <si>
    <t>nicht berechtigt ist</t>
  </si>
  <si>
    <t>berechtigt ist</t>
  </si>
  <si>
    <t xml:space="preserve"> in GFAW bereits
 vorhanden</t>
  </si>
  <si>
    <t>VI. Einzureichende Anlagen zum Antrag¹</t>
  </si>
  <si>
    <t>VII. Ausgaben- und Finanzierungsplan¹</t>
  </si>
  <si>
    <t>V. Angaben zum Projekt¹</t>
  </si>
  <si>
    <t>Ausgaben (in €)</t>
  </si>
  <si>
    <t>Finanzierung (in €)</t>
  </si>
  <si>
    <t>Betrag in €</t>
  </si>
  <si>
    <t>Eingangsstempel</t>
  </si>
  <si>
    <t>Überarbeitung</t>
  </si>
  <si>
    <t>Funktion:</t>
  </si>
  <si>
    <t>Träger, der Gewerkschaft angeschlossen ist</t>
  </si>
  <si>
    <t>sonstiger Träger</t>
  </si>
  <si>
    <t>Kammerzuordnung:</t>
  </si>
  <si>
    <t>HWK Erfurt</t>
  </si>
  <si>
    <t>HWK Südthüringen</t>
  </si>
  <si>
    <t>HWK für Ostthüringen</t>
  </si>
  <si>
    <t>IHK Erfurt</t>
  </si>
  <si>
    <t>IHK Südthüringen</t>
  </si>
  <si>
    <t>IHK Ostthüringen</t>
  </si>
  <si>
    <t>sonstige</t>
  </si>
  <si>
    <t>HRA - Handelsregister Abt. A</t>
  </si>
  <si>
    <t>HRB - Handelsregister Abt. B</t>
  </si>
  <si>
    <t>Vereinsregister</t>
  </si>
  <si>
    <t>Genossenschaftsregister</t>
  </si>
  <si>
    <t>ohne Zuordnung</t>
  </si>
  <si>
    <t>Registernummer:</t>
  </si>
  <si>
    <t>Register:</t>
  </si>
  <si>
    <t>Amtsgericht:</t>
  </si>
  <si>
    <t>Rechtsform:</t>
  </si>
  <si>
    <t>Name, Vorname</t>
  </si>
  <si>
    <t>Funktion</t>
  </si>
  <si>
    <t>Unterschrift</t>
  </si>
  <si>
    <t>Gegenstand
der Förderung:</t>
  </si>
  <si>
    <r>
      <t xml:space="preserve">Durchführungsort/e:
</t>
    </r>
    <r>
      <rPr>
        <i/>
        <sz val="8"/>
        <rFont val="Arial"/>
        <family val="2"/>
      </rPr>
      <t>(Anschrift/en)</t>
    </r>
  </si>
  <si>
    <t>Gesamt</t>
  </si>
  <si>
    <t>davon männlich</t>
  </si>
  <si>
    <t>davon weiblich</t>
  </si>
  <si>
    <t>50 Jahre u. älter</t>
  </si>
  <si>
    <t>für das Jahr</t>
  </si>
  <si>
    <t>Anzahl Teilnehmer:</t>
  </si>
  <si>
    <t>Voraussichtliche Zielqualifikation 
der Teilnehmer:</t>
  </si>
  <si>
    <t>Träger- oder sonstige Zertifikate</t>
  </si>
  <si>
    <t>Qualifizierungsbaustein der Kammer</t>
  </si>
  <si>
    <t>Zusatzqualifikation</t>
  </si>
  <si>
    <t>Theoretische
Ausbildung</t>
  </si>
  <si>
    <t>Fachpraktische
Ausbildung</t>
  </si>
  <si>
    <t>Berufs-
praktikum</t>
  </si>
  <si>
    <t>Geplante Stunden
je Teilnehmer:</t>
  </si>
  <si>
    <t>Kalkulation der beantragten Bezüge für Honorarkräfte</t>
  </si>
  <si>
    <t>Tätigkeitsbeschreibungen des Personals</t>
  </si>
  <si>
    <t>Qualifikationsnachweise des Personals</t>
  </si>
  <si>
    <t>TVL-Vergleich des Personals</t>
  </si>
  <si>
    <t>Verträge</t>
  </si>
  <si>
    <t>  Arbeitsverträge der Festangestellten</t>
  </si>
  <si>
    <t xml:space="preserve">  Honorarverträge </t>
  </si>
  <si>
    <t>  Kooperationsverträge</t>
  </si>
  <si>
    <t>Unterschrifts-/Vertretungsberechtigung</t>
  </si>
  <si>
    <t>Auszug aus Handels-/Vereinsregister</t>
  </si>
  <si>
    <t>Satzung/Gesellschaftervertrag</t>
  </si>
  <si>
    <t xml:space="preserve">im Original
</t>
  </si>
  <si>
    <t>Vorlage Original</t>
  </si>
  <si>
    <t xml:space="preserve"> wird
 nachgereicht</t>
  </si>
  <si>
    <t>Ausgaben für Personal</t>
  </si>
  <si>
    <t>Summe Ausgaben für Personal</t>
  </si>
  <si>
    <t>Private Mittel</t>
  </si>
  <si>
    <t>Summe Private Mittel</t>
  </si>
  <si>
    <t>Summe Öffentliche Mittel</t>
  </si>
  <si>
    <t>bei GFAW beantragte Mittel</t>
  </si>
  <si>
    <t>Gesamtsumme der Finanzierung</t>
  </si>
  <si>
    <t>rechtsverbindliche Unterschrift/-en des Antragstellers</t>
  </si>
  <si>
    <t>mit dem Projekt noch nicht begonnen wurde und auch vor Bekanntgabe des Zuwendungsbescheides nicht</t>
  </si>
  <si>
    <t xml:space="preserve">Haushaltsjahr: </t>
  </si>
  <si>
    <t>(Kopiervorlage)</t>
  </si>
  <si>
    <t>in €</t>
  </si>
  <si>
    <t>lfd.
Nr.</t>
  </si>
  <si>
    <t>Tätigkeit</t>
  </si>
  <si>
    <t>Sonderzahlung</t>
  </si>
  <si>
    <t xml:space="preserve"> Quali.-
 nachweis</t>
  </si>
  <si>
    <t xml:space="preserve"> Arbeits-
 vertrag</t>
  </si>
  <si>
    <t xml:space="preserve">Tätigkeit </t>
  </si>
  <si>
    <r>
      <t xml:space="preserve"> nebenberuflich
oder
freiberuflich
</t>
    </r>
    <r>
      <rPr>
        <sz val="7"/>
        <rFont val="Arial"/>
        <family val="2"/>
      </rPr>
      <t xml:space="preserve">
</t>
    </r>
    <r>
      <rPr>
        <sz val="7"/>
        <color indexed="10"/>
        <rFont val="Arial"/>
        <family val="2"/>
      </rPr>
      <t>Bitte auswählen!</t>
    </r>
  </si>
  <si>
    <t>Stunden
im Projekt</t>
  </si>
  <si>
    <t>Stunden-
satz
in €</t>
  </si>
  <si>
    <t>TVL-Vergleich</t>
  </si>
  <si>
    <t>Bitte für jeden beantragten Mitarbeiter kopieren und gesondert ausfüllen!</t>
  </si>
  <si>
    <t>bis</t>
  </si>
  <si>
    <t>Erhält Ehepartner kindbezogenen Teil des Ortszuschlages?</t>
  </si>
  <si>
    <t>Der/die Mitarbeiter/in wird vergütet nach:</t>
  </si>
  <si>
    <t>Vergütungsgruppe</t>
  </si>
  <si>
    <t>Entgeltgruppe</t>
  </si>
  <si>
    <t>Erfahrungsstufe</t>
  </si>
  <si>
    <t>Tatsächliches monatliches Bruttogehalt</t>
  </si>
  <si>
    <t>die für das beantragte Projekt angeschafften Güter nicht bereits aus öffentlichen (nationalen oder</t>
  </si>
  <si>
    <t>gemeinschaftlichen) Mitteln gefördert werden bzw. wurden.</t>
  </si>
  <si>
    <t>Haustarif</t>
  </si>
  <si>
    <t>BAT bzw. TVÜ-L</t>
  </si>
  <si>
    <t>TV-L</t>
  </si>
  <si>
    <t>Ansprechpartner:</t>
  </si>
  <si>
    <t>Kammer- oder gleichwertiger Berufsabschluss</t>
  </si>
  <si>
    <t>Arbeitsplan/Lehrplan (inhaltlich/zeitliche Planung)</t>
  </si>
  <si>
    <t>Nachweis Gemeinnützigkeit (falls zutreffend)</t>
  </si>
  <si>
    <t>Nicht zuwendungsfähige Ausgaben</t>
  </si>
  <si>
    <t>GmbH (Ges. mit beschr. Haftung)</t>
  </si>
  <si>
    <t>Einzelfirma</t>
  </si>
  <si>
    <t>eingetr. Genossenschaft (e.G.)</t>
  </si>
  <si>
    <t>Aktiengesellschaft (AG)</t>
  </si>
  <si>
    <t>AG &amp; Co.KG, AG &amp; Co.OHG</t>
  </si>
  <si>
    <t>Anstalt öffentlichen Rechts</t>
  </si>
  <si>
    <t>CAR (karitativ o. kirchlich)</t>
  </si>
  <si>
    <t>eingetr. Verein (e.V)</t>
  </si>
  <si>
    <t>GbR mit ges. Haftung</t>
  </si>
  <si>
    <t>GbR mbH</t>
  </si>
  <si>
    <t>Gemeinden, Gemeindeverbände</t>
  </si>
  <si>
    <t>GmbH i.G.</t>
  </si>
  <si>
    <t>GmbH &amp; Co. KG</t>
  </si>
  <si>
    <t>Kommanditgesellschaft (KG)</t>
  </si>
  <si>
    <t>Kommanditges. auf Aktien(KGaA)</t>
  </si>
  <si>
    <t>Körperschaft öffentl. Rechts</t>
  </si>
  <si>
    <t>Land</t>
  </si>
  <si>
    <t>Offene Handelsgesellsch. (OHG)</t>
  </si>
  <si>
    <t>Stiftung (öff-recht.u. priv)</t>
  </si>
  <si>
    <t>Vers.V. a. Gegens. (VVaG)</t>
  </si>
  <si>
    <t>Partnerschaft</t>
  </si>
  <si>
    <t>Bund</t>
  </si>
  <si>
    <t>Ehegemeinschaft</t>
  </si>
  <si>
    <t>GbR mit quotaler pers. Haftung</t>
  </si>
  <si>
    <t>Stille Gesellschaft (atypisch)</t>
  </si>
  <si>
    <t>Stille Gesellschaft (typisch)</t>
  </si>
  <si>
    <t>BV (niederländische GmbH)</t>
  </si>
  <si>
    <t>Ltd. (=englische GmbH)</t>
  </si>
  <si>
    <t>PLC (=englische AG)</t>
  </si>
  <si>
    <t>S.A. (=französische AG)</t>
  </si>
  <si>
    <t>kommunale ZV</t>
  </si>
  <si>
    <t>Societas Europaea</t>
  </si>
  <si>
    <t>wirtschaftlicher Verein</t>
  </si>
  <si>
    <t>Anstalt Liechtenstein</t>
  </si>
  <si>
    <t>sonstige Gemeinschaft</t>
  </si>
  <si>
    <t>Vertretungsberechtigte:</t>
  </si>
  <si>
    <t>2.1 Beratungsstellen für Jugendliche</t>
  </si>
  <si>
    <t>2.2 TIZIAN</t>
  </si>
  <si>
    <t>2.3 praxisorientierte Maßnahmen für Jugendliche</t>
  </si>
  <si>
    <r>
      <t xml:space="preserve">Kurzbeschreibung
des Vorhabens:
</t>
    </r>
    <r>
      <rPr>
        <i/>
        <sz val="8"/>
        <color indexed="30"/>
        <rFont val="Arial"/>
        <family val="2"/>
      </rPr>
      <t>Bitte fassen Sie hier die wichtigsten Aussagen zur Zielgruppe, Anzahl der Teilnehmer, speziellen Ausgangslage und Zielstellung des Projektes, der Projektumsetzung (Inhalte, Berufsfelder, ggf. kooperierende Schulen) und den Erfolgsindikatoren zusammen.</t>
    </r>
  </si>
  <si>
    <t>ist als Anlage dem Antrag beigefügt.</t>
  </si>
  <si>
    <t>bis 30 Jahre</t>
  </si>
  <si>
    <t>31 bis 49 Jahre</t>
  </si>
  <si>
    <t>Durch 
die GFAW
auszufüllen!</t>
  </si>
  <si>
    <t>Bemerkung</t>
  </si>
  <si>
    <t>Arbeitsentgelte (AN-Brutto)</t>
  </si>
  <si>
    <t>Bezüge für Honorarkräfte</t>
  </si>
  <si>
    <t>Eigenmittel</t>
  </si>
  <si>
    <t>Mittel von Stiftungen und Spenden, Sonstiges</t>
  </si>
  <si>
    <t>Bundesmittel</t>
  </si>
  <si>
    <t>Sonstige Mittel des Freistaates Thüringen</t>
  </si>
  <si>
    <t>Kommunale Mittel</t>
  </si>
  <si>
    <t>sonstige öffentliche Mittel</t>
  </si>
  <si>
    <t>1.1.2</t>
  </si>
  <si>
    <t>1.1.1</t>
  </si>
  <si>
    <t>im Vorjahr</t>
  </si>
  <si>
    <t>im laufenden Geschäftsjahr (Prognose)</t>
  </si>
  <si>
    <t>Zuständiges Finanzamt:</t>
  </si>
  <si>
    <t>Steuernummer:</t>
  </si>
  <si>
    <t>Gesamtsumme der zuwendungsfähigen Ausgaben</t>
  </si>
  <si>
    <r>
      <t xml:space="preserve">Durch die GFAW auszufüllen!
</t>
    </r>
    <r>
      <rPr>
        <sz val="8"/>
        <rFont val="Arial"/>
        <family val="2"/>
      </rPr>
      <t>Träger-Kennzeichen:</t>
    </r>
  </si>
  <si>
    <t>öffentlich-rechtlich</t>
  </si>
  <si>
    <t>privatrechtlich</t>
  </si>
  <si>
    <r>
      <t xml:space="preserve">Unterschriftsprobe:
</t>
    </r>
    <r>
      <rPr>
        <i/>
        <sz val="8"/>
        <color indexed="30"/>
        <rFont val="Arial"/>
        <family val="2"/>
      </rPr>
      <t>Unterschriftsberechtigte Personen lt. Handels-/
Vereinsregister bzw. vertretungsberechtigte 
Person entsprechend Vollmacht.
(Bitte die Vollmacht im Original beifügen!)</t>
    </r>
  </si>
  <si>
    <r>
      <t xml:space="preserve">Aufbewahrungsort 
der Belege: </t>
    </r>
    <r>
      <rPr>
        <i/>
        <sz val="8"/>
        <rFont val="Arial"/>
        <family val="2"/>
      </rPr>
      <t>(Anschrift/en)</t>
    </r>
  </si>
  <si>
    <t>V. Angaben zum Projekt¹ (Fortsetzung)</t>
  </si>
  <si>
    <t>Detaillierte Vorhabens-
beschreibung:</t>
  </si>
  <si>
    <t>Sonstige Unterlagen (Selbstdarstellung/Referenzen)</t>
  </si>
  <si>
    <t xml:space="preserve"> Bescheid-
 auflage</t>
  </si>
  <si>
    <t xml:space="preserve">1
</t>
  </si>
  <si>
    <t>Sachausgaben/indirekte Ausgaben</t>
  </si>
  <si>
    <t>Einnahmen von Dritten/Teilnehmergebühren</t>
  </si>
  <si>
    <t>Pauschale für Sozialabgaben inkl. Berufsgenossenschaft</t>
  </si>
  <si>
    <t>Ausgabenposition - Arbeitsentgelte (AN-Brutto)</t>
  </si>
  <si>
    <t>Ausgabenposition - Pauschale für Sozialabgaben inkl. Berufsgenossenschaft</t>
  </si>
  <si>
    <t>Summe</t>
  </si>
  <si>
    <t>Anlage 3:</t>
  </si>
  <si>
    <t>Ausgabenposition - Bezüge für Honorarkräfte</t>
  </si>
  <si>
    <t>VIII. Subventionserhebliche Erklärungen des Antragstellers</t>
  </si>
  <si>
    <t>1. Allgemeine Erklärungen des Antragstellers</t>
  </si>
  <si>
    <t>im Sinne § 264 Strafgesetzbuch in Verbindung mit §§ 3-5 Subventionsgesetz vom 29.07.1976 (BGBl. S. 2037)</t>
  </si>
  <si>
    <t>ihm die Auszüge zu § 264 StGB und die Auszüge zu §§ 3-5 Subventionsgesetz ausgehändigt wurden (Anlage</t>
  </si>
  <si>
    <t>dieser Antragsvorlage) und er diese zur Kenntnis genommen hat.</t>
  </si>
  <si>
    <t>ändern, die subventionserhebliche Tatsachen betreffen.</t>
  </si>
  <si>
    <t xml:space="preserve">Die nachfolgenden Erklärungen sind unter anderem erforderlich, um prüfen zu können, ob eine ordnungsgemäße </t>
  </si>
  <si>
    <t>Durchführung und Abrechnung des beantragten Förderverfahrens gesichert erscheint. Die Angaben werden nicht an</t>
  </si>
  <si>
    <t>Dritte übermittelt.</t>
  </si>
  <si>
    <t>die antragsgemäße Durchführung des Projektes gewährleistet ist, insbesondere dass er nicht überschuldet ist</t>
  </si>
  <si>
    <t xml:space="preserve">und über eine geordnete Buchführung und ausreichend qualifiziertes Personal verfügt. </t>
  </si>
  <si>
    <t>die Gesamtfinanzierung im beschriebenen Vorhaben bei Gewährung der beantragten Zuwendung gesichert ist.</t>
  </si>
  <si>
    <t>er seinen Zahlungsverpflichtungen insbesondere der Verpflichtung zur Zahlung von Steuern fristgerecht</t>
  </si>
  <si>
    <t>nachgekommen ist.</t>
  </si>
  <si>
    <t>kein Insolvenzeröffnungsverfahren anhängig ist.</t>
  </si>
  <si>
    <t>1.8</t>
  </si>
  <si>
    <t>kein Insolvenzverfahren eröffnet wurde.</t>
  </si>
  <si>
    <t>1.9</t>
  </si>
  <si>
    <t>keine Eintragung im Schuldnerverzeichnis nach Maßgabe des § 882b ZPO besteht.</t>
  </si>
  <si>
    <t>1.10</t>
  </si>
  <si>
    <t>ihm bekannt ist, dass er bis zum Zeitpunkt der Bewilligung verpflichtet ist, das unmittelbare Bevorstehen eines</t>
  </si>
  <si>
    <t>Insolvenzverfahrens unverzüglich mitzuteilen.</t>
  </si>
  <si>
    <t>2. Erklärungen zum Antrag</t>
  </si>
  <si>
    <t>begonnen wird.</t>
  </si>
  <si>
    <t>ihm bekannt ist, dass ein Vorhabenbeginn vor Erteilung des Zuwendungsbescheides die Förderung</t>
  </si>
  <si>
    <t>ausschließt, bzw. dass bei Vorliegen einer Zustimmung zum vorzeitigen Maßnahmenbeginn kein Anspruch auf</t>
  </si>
  <si>
    <t>eine Förderung besteht.</t>
  </si>
  <si>
    <t xml:space="preserve">ihm bekannt ist, dass der Abschluss eines der Durchführung des Projekts zuzurechnenden Lieferungs- und </t>
  </si>
  <si>
    <t>Leistungsvertrages als Vorhabenbeginn zu werten ist.</t>
  </si>
  <si>
    <t>und er die sich ggf. ergebenden Vorteile im Ausgaben- und Finanzierungsplan ausgewiesen hat.</t>
  </si>
  <si>
    <t>Projekt erhalten hat, angegeben hat und nachträgliche Förderungen unverzüglich mitteilt.</t>
  </si>
  <si>
    <t>er sein Einverständnis über die Aufnahme in die Liste der Vorhaben gemäß Art. 115 Abs. 2  der VO (EU)</t>
  </si>
  <si>
    <t>Nr. 1303/2013 erteilt.</t>
  </si>
  <si>
    <t>er sich der Informationspflichten gegenüber der Öffentlichkeit gemäß Anhang XII der VO (EU) Nr. 1303/2013,</t>
  </si>
  <si>
    <t>der Verwendung des Unionslogos, dem Hinweis auf den ESF, den Umfang der Unterstützung auf der Webseite</t>
  </si>
  <si>
    <t>und der Information der Teilnehmer über die Finanzierung bewusst ist.</t>
  </si>
  <si>
    <t>die in diesem Antrag (einschließlich beigefügter Antragsunterlagen) gemachten Angaben vollständig und richtig</t>
  </si>
  <si>
    <t>sind.</t>
  </si>
  <si>
    <t>ihm bekannt ist, dass der auf Basis des Antrages erlassene Zuwendungsbescheid insoweit aufgehoben</t>
  </si>
  <si>
    <t>werden kann, als die Zuwendung durch in wesentlicher Beziehung unrichtige oder unvollständige Angaben</t>
  </si>
  <si>
    <t>oder sonst zu Unrecht erlangt wurde. In diesem Falle ist er verpflichtet, die Zuwendung zurückzuzahlen und</t>
  </si>
  <si>
    <t>gemäß § 49a Thüringer Verwaltungsverfahrensgesetz (GVBl. Nr.11/2009 vom 28.08.2009) zu verzinsen.</t>
  </si>
  <si>
    <t>VIII. Subventionserhebliche Erklärungen des Antragstellers (Fortsetzung)</t>
  </si>
  <si>
    <t xml:space="preserve">2
</t>
  </si>
  <si>
    <t>Antrag Aktivierung - Armutsbekämpfung</t>
  </si>
  <si>
    <t xml:space="preserve">projektbezogenes
Arbeitsentgelt
(AN-Brutto)
</t>
  </si>
  <si>
    <t>ODER</t>
  </si>
  <si>
    <t>Jahres-
stunden</t>
  </si>
  <si>
    <t>Nachweis der öffentlichen Förderung bzw. anderer Finanzierungsquellen (Beschreibung des quantitativen und qualitativen Förderbedarfs)</t>
  </si>
  <si>
    <t xml:space="preserve">in Kopie
</t>
  </si>
  <si>
    <t>3. Richtlinienspezifische Erklärungen des Antragstellers</t>
  </si>
  <si>
    <t>er bei der Beantragung nur die in der Richtlinie definierten vereinfachten Kostenoptionen</t>
  </si>
  <si>
    <t>ihm bekannt ist, dass er nur die vereinfachten Kostenoptionen abrechnen darf.</t>
  </si>
  <si>
    <t>3.3</t>
  </si>
  <si>
    <t>ihm bekannt ist, dass eine Finanzierung von Sachausgaben voraussetzt, dass die Teilnehmenden mindestens</t>
  </si>
  <si>
    <t>Teilnehmenden direkten Kontakt hat.</t>
  </si>
  <si>
    <t>drei Tage des Monats im Projekt anwesend sind bzw. das pädagogische Personal dreimal im Monat mit dem</t>
  </si>
  <si>
    <t>(Standardeinheitskosten, Festbeträge und Pauschalen) in Ansatz gebracht hat.</t>
  </si>
  <si>
    <t>Berechnung
über Stundenanteil</t>
  </si>
  <si>
    <t>Berechnung über %-Anteil</t>
  </si>
  <si>
    <t xml:space="preserve">entspricht 
Vollzeit-
Äquivalent
(VZÄ)
</t>
  </si>
  <si>
    <t>Tätigkeit
im Projekt
inkl. anteil. Urlaub</t>
  </si>
  <si>
    <t xml:space="preserve">Anteil an der
geregelten
Sollarbeits-
zeit
</t>
  </si>
  <si>
    <t>in Stunden</t>
  </si>
  <si>
    <t>in %</t>
  </si>
  <si>
    <t>Kalkulation der projektbezogenen Personalausgaben</t>
  </si>
  <si>
    <t>Kalkulation der projektbezogenen Personalausgaben für Festangestellte (eigenes Personal)</t>
  </si>
  <si>
    <t>liegt im Rahmen des Konzeptauswahlverfahrens vor.</t>
  </si>
  <si>
    <t>Art des Trägers:</t>
  </si>
  <si>
    <t>Gewerkschaft</t>
  </si>
  <si>
    <t>Arbeitgeberverband</t>
  </si>
  <si>
    <t>Träger der freien Wohlfahrtspflege</t>
  </si>
  <si>
    <t>weitere Nichtregierungsorganisation</t>
  </si>
  <si>
    <t>Kammer oder Träger, der Kammer oder Wirtschaftsverband angeschlossen ist</t>
  </si>
  <si>
    <t>(TAB) an das für die Verwaltung und Durchführung des ESF zuständige Thüringer Ministerium übermittelt werden.</t>
  </si>
  <si>
    <t>Erfassungsdaten Querschnittsziele zum Projekt</t>
  </si>
  <si>
    <t>Querschnittsziel "Gleichstellung von Frauen und Männern"</t>
  </si>
  <si>
    <t>Welche Bedeutung hat die Förderung der Gleichstellung von Frauen und Männern für das Vorhaben?</t>
  </si>
  <si>
    <t>Förderung der Gleichstellung von Frauen und Männern steht im Vordergrund des Vorhabens</t>
  </si>
  <si>
    <t>Förderung von Gleichstellung von Frauen und Männern für das Vorhaben wichtig, das Thema steht aber nicht im Vordergrund</t>
  </si>
  <si>
    <t>Das Thema spielt für das Vorhaben keine bzw. nur eine geringe Rolle</t>
  </si>
  <si>
    <t>In welchem der folgenden Bereiche leistet das Vorhaben einen wesentlichen Beitrag, um die Gleichstellung von Frauen und Männern zu fördern?</t>
  </si>
  <si>
    <r>
      <t xml:space="preserve">Erläuterung: Nur auszufüllen, wenn gemäß Antwort auf Frage 1 die Förderung der Gleichstellung von Frauen und Männern im </t>
    </r>
    <r>
      <rPr>
        <i/>
        <u/>
        <sz val="8"/>
        <color indexed="30"/>
        <rFont val="Arial"/>
        <family val="2"/>
      </rPr>
      <t>Vordergrund</t>
    </r>
    <r>
      <rPr>
        <i/>
        <sz val="8"/>
        <color indexed="30"/>
        <rFont val="Arial"/>
        <family val="2"/>
      </rPr>
      <t xml:space="preserve"> steht oder für das Vorhaben </t>
    </r>
    <r>
      <rPr>
        <i/>
        <u/>
        <sz val="8"/>
        <color indexed="30"/>
        <rFont val="Arial"/>
        <family val="2"/>
      </rPr>
      <t>wichtig</t>
    </r>
    <r>
      <rPr>
        <i/>
        <sz val="8"/>
        <color indexed="30"/>
        <rFont val="Arial"/>
        <family val="2"/>
      </rPr>
      <t xml:space="preserve"> ist. Sollten zwei oder mehrere Bereiche zutreffen, bitte nur den Bereich angeben, der für das Vorhaben die größte Bedeutung hat!</t>
    </r>
  </si>
  <si>
    <t>Erhöhung der Aufstiegschancen von Frauen/Steigerung des Frauenanteils an den Führungskräften (in Unternehmen, in Wissenschaft und Forschung etc.)</t>
  </si>
  <si>
    <t>Verstärkte Beteiligung von Frauen an der Unternehmensgründung</t>
  </si>
  <si>
    <t>Unterstützung familienfreundlicher Formen der Arbeitszeit und Arbeitsorganisation</t>
  </si>
  <si>
    <t>Weitere Maßnahmen zur Verbesserung der Vereinbarkeit von Erwerbs- und Privatleben und zur Förderung einer gleichen Verteilung von Betreuungsmaßnahmen zwischen Männern und Frauen</t>
  </si>
  <si>
    <t>Abbau geschlechtsspezifischer Ausbildungs- und Berufswahlmuster (z. B. stärkere Orientierung von Frauen auf technische Berufe bzw. Studienfächer)</t>
  </si>
  <si>
    <t>Bekämpfung von geschlechterspezifischen Stereotypen</t>
  </si>
  <si>
    <t>Verbesserung der Beschäftigungschancen von arbeitslosen bzw. unterbeschäftigten Frauen</t>
  </si>
  <si>
    <t>Maßnahmen gegen die besondere Armutsgefährdung von Frauen</t>
  </si>
  <si>
    <t>sonstiges</t>
  </si>
  <si>
    <t>Erfassungsdaten Querschnittsziel
"Gleichstellung von Frauen und Männern"</t>
  </si>
  <si>
    <t>Anlage 7:</t>
  </si>
  <si>
    <t>Anteil der Zuwendungen der öffentlichen Hand zur Finanzierung der Gesamtausgaben des Antragstellers (in %):¹</t>
  </si>
  <si>
    <t>Anlage 2:</t>
  </si>
  <si>
    <t>Zielsetzung/Konzeption, (Kurz-)Beschreibung
 des Vorhabens</t>
  </si>
  <si>
    <t>Muster Teilnehmerzertifikat</t>
  </si>
  <si>
    <t xml:space="preserve">Richtlinie über die Gewährung von Zuschüssen aus Mitteln des Europäischen Sozialfonds und/oder des Freistaats Thüringen zur Förderung der sozialen Integration und zur Armutsbekämpfung (Aktivierungsrichtlinie)
</t>
  </si>
  <si>
    <t>Änderungsdokumentation</t>
  </si>
  <si>
    <t>Version</t>
  </si>
  <si>
    <t>Datum</t>
  </si>
  <si>
    <t>Beschreibung der Änderung</t>
  </si>
  <si>
    <t>Ersterstellung</t>
  </si>
  <si>
    <t>V 1.1</t>
  </si>
  <si>
    <t>Anpassung EU-Logo</t>
  </si>
  <si>
    <t>V 1.0.0</t>
  </si>
  <si>
    <t>V 1.2</t>
  </si>
  <si>
    <t>Änderung der Bezeichnung »Trägertyp« in »Art des Trägers« inklusive der Anpassung der Auswahlmöglichkeiten, Änderung des Punktes 2.9 der Erklärung des Antragstellers in: „…an das für die Verwaltung und Durchführung des ESF zuständige Thüringer Ministerium …“, Ergänzung der Anlage für die Erfassungsdaten zum Querschnittsziel „Gleichstellung von Frauen und Männern“, Ergänzung des Ausgaben- und Finanzierungsplan um die Hinweiszeile bei den „bei GFAW beantragten Mitteln“ und Berechnung des 80%igen Anteils an den zuwendungsfähigen Ausgaben (abgerundet), wenn mehr als 80% der zuwendungsfähigen Ausgaben (abgerundet) eingegeben werden, Löschen der Teilnehmerliste im Punkt Anlagen zum Antrag</t>
  </si>
  <si>
    <t>Bitte den Namen zusätzlich in Druckbuchstaben angeben!</t>
  </si>
  <si>
    <t>V 1.3</t>
  </si>
  <si>
    <t>angelehnt an TV-L</t>
  </si>
  <si>
    <t>Sonstiges</t>
  </si>
  <si>
    <t>Anpassung ANBest-P und Anlage TVL-Vergleich,
Ergänzung der Abfrage zum "Besserstellungsverbot",
Entfernen des Feldes "Landkreis/kreisfreie Stadt"</t>
  </si>
  <si>
    <t>Die folgenden Angaben sind nur erforderlich, wenn die beantragte 
Zuwendung für dieses Projekt mehr als 50.000 € beträgt:</t>
  </si>
  <si>
    <t>für die geplante Projektlaufzeit (Prognose)</t>
  </si>
  <si>
    <t>(Nur bei Auseinanderfallen des laufenden Geschäftsjahres
und der geplanten Projektlaufzeit angeben!)</t>
  </si>
  <si>
    <t>Werden die Gesamtausgaben des Antragstellers 
überwiegend (größer als 50%) aus Zuwendungen 
der öffentlichen Hand bestritten, wird die Einhaltung 
des Besserstellungsverbotes bestätigt.</t>
  </si>
  <si>
    <t>Angaben zu dem/der beantragten Mitarbeiter/in</t>
  </si>
  <si>
    <t>Tätigkeit im beantragten Projekt</t>
  </si>
  <si>
    <t>Qualifikation</t>
  </si>
  <si>
    <t>Geburtsdatum</t>
  </si>
  <si>
    <t>Einstellungsdatum im Unternehmen</t>
  </si>
  <si>
    <t>Ist der Arbeitsvertrag befristet?</t>
  </si>
  <si>
    <t>Im beantragten Projekt beschäftigt vom</t>
  </si>
  <si>
    <t>wöchentlich geschuldete Arbeitszeit gemäß Arbeitsvertrag</t>
  </si>
  <si>
    <t>Stunden pro Woche</t>
  </si>
  <si>
    <t>davon im beantragten Projekt beschäftigt</t>
  </si>
  <si>
    <r>
      <t xml:space="preserve">Nur für
Neueinstellungen
</t>
    </r>
    <r>
      <rPr>
        <b/>
        <u/>
        <sz val="9"/>
        <rFont val="Arial"/>
        <family val="2"/>
      </rPr>
      <t>bis</t>
    </r>
    <r>
      <rPr>
        <b/>
        <sz val="9"/>
        <rFont val="Arial"/>
        <family val="2"/>
      </rPr>
      <t xml:space="preserve"> 31.10.2006:
</t>
    </r>
  </si>
  <si>
    <t>Familienstand</t>
  </si>
  <si>
    <t>Anzahl Kinder lt. Lohnsteuerkarte</t>
  </si>
  <si>
    <t>ununterbrochener Kindergeldbezug seit</t>
  </si>
  <si>
    <t>Partner im öffentlichen Dienst</t>
  </si>
  <si>
    <r>
      <t xml:space="preserve">Nur für
Neueinstellungen
</t>
    </r>
    <r>
      <rPr>
        <b/>
        <u/>
        <sz val="9"/>
        <rFont val="Arial"/>
        <family val="2"/>
      </rPr>
      <t>nach</t>
    </r>
    <r>
      <rPr>
        <b/>
        <sz val="9"/>
        <rFont val="Arial"/>
        <family val="2"/>
      </rPr>
      <t xml:space="preserve"> dem 31.10.2006:
</t>
    </r>
  </si>
  <si>
    <r>
      <t>Kann der/die Mitarbeiter/in gleichwertige Berufserfahrungen 
bei anderen Arbeitgebern vorweisen?</t>
    </r>
    <r>
      <rPr>
        <i/>
        <sz val="9"/>
        <color indexed="30"/>
        <rFont val="Arial"/>
        <family val="2"/>
      </rPr>
      <t/>
    </r>
  </si>
  <si>
    <t>Bemerkungen:</t>
  </si>
  <si>
    <t>TVöD</t>
  </si>
  <si>
    <t>Bitte erläutern!</t>
  </si>
  <si>
    <t>Berechnung des Jahresbruttogehaltes</t>
  </si>
  <si>
    <t>für Anzahl Monate</t>
  </si>
  <si>
    <t>Sofern im Jahresverlauf das monatliche Bruttogehalt voneinander abweicht (z. B. durch Tariferhöhung, Stufenanstieg) sind die unterschiedlichen Monatsbeträge mit der dazugehörige Anzahl Monate anzugeben.</t>
  </si>
  <si>
    <t>Vermögenswirksame Leistungen</t>
  </si>
  <si>
    <t>Jahresbruttogehalt inkl. Sonderzahlungen</t>
  </si>
  <si>
    <r>
      <t>beantragtes Jahresbruttogehalt</t>
    </r>
    <r>
      <rPr>
        <i/>
        <sz val="8"/>
        <color indexed="30"/>
        <rFont val="Arial"/>
        <family val="2"/>
      </rPr>
      <t xml:space="preserve"> (wenn abweichend vom berechneten Wert, bitte begründen)</t>
    </r>
  </si>
  <si>
    <t>V 1.4</t>
  </si>
  <si>
    <t>Anpassung Anlage 2 Personalausgaben und Anlage 3 Honorarausgaben</t>
  </si>
  <si>
    <t>V 1.5</t>
  </si>
  <si>
    <t>Umstellung auf Office-Version ab 2007 (Format .xlsx),
Entfernen der ANBest-P (da über den Downloadbereich des Förderprogramms auf gfaw-thueringen.de abrufbar)</t>
  </si>
  <si>
    <t>§ 264 Strafgesetzbuch und §§ 3-5 Subventionsgesetz (nicht mit einreichen, verbleiben beim Antragsteller)</t>
  </si>
  <si>
    <t>ANBest-P (abrufbar über den Downloadbereich des Förderprogramms auf: gfaw-thueringen.de, verbleibt beim Antragsteller)</t>
  </si>
  <si>
    <t>V 1.6</t>
  </si>
  <si>
    <t>Anlage 4:</t>
  </si>
  <si>
    <t>Bezeichnung</t>
  </si>
  <si>
    <t>Anzahl
Monate</t>
  </si>
  <si>
    <t>Anzahl
Teilnehmer</t>
  </si>
  <si>
    <t>Zeitraum</t>
  </si>
  <si>
    <t>vom</t>
  </si>
  <si>
    <t>Kalkulation der Sachausgaben/indirekten Ausgaben (Standardeinheitskosten)</t>
  </si>
  <si>
    <t>Gesamtbetrag
in €</t>
  </si>
  <si>
    <t xml:space="preserve">4
</t>
  </si>
  <si>
    <t xml:space="preserve">9
</t>
  </si>
  <si>
    <t>Anlage 8:</t>
  </si>
  <si>
    <t>Standard-
einheitskosten
in €</t>
  </si>
  <si>
    <t>Bezüge für Festangestellte inkl. Sozialabgaben, BG</t>
  </si>
  <si>
    <t xml:space="preserve">8
</t>
  </si>
  <si>
    <t>ANBRUTTO</t>
  </si>
  <si>
    <t>SOZIALABG</t>
  </si>
  <si>
    <t>BEZHONORAR</t>
  </si>
  <si>
    <t>EMEINZEL</t>
  </si>
  <si>
    <t>EMTEILN</t>
  </si>
  <si>
    <t>FMSPEND</t>
  </si>
  <si>
    <t>OMBUND</t>
  </si>
  <si>
    <t>OMLAND</t>
  </si>
  <si>
    <t>OMKOMMUN</t>
  </si>
  <si>
    <t>OMSONST</t>
  </si>
  <si>
    <r>
      <t>Öffentliche Mittel</t>
    </r>
    <r>
      <rPr>
        <sz val="9"/>
        <rFont val="Arial"/>
        <family val="2"/>
      </rPr>
      <t xml:space="preserve"> (nicht von GFAW bewirtschaftet)</t>
    </r>
  </si>
  <si>
    <t>Beratungsstellen für Jugendliche</t>
  </si>
  <si>
    <t>TIZIAN</t>
  </si>
  <si>
    <t>praxisorientierte Maßnahmen für Jugendliche</t>
  </si>
  <si>
    <t>Ergänzung der Plausibilitätsprüfung bei Eingabe des Projektzeitraumes, Ergänzung Anlage 4  und Anpassung des Ausgaben- und Finanzierungsplanes, Einfügen der Anlage 2, Anlage 3 und Anlage 4 pro Haushaltsjahr</t>
  </si>
  <si>
    <t>V 1.7</t>
  </si>
  <si>
    <r>
      <t xml:space="preserve">RV-pflichtiges
Jahresentgelt
</t>
    </r>
    <r>
      <rPr>
        <sz val="7"/>
        <rFont val="Arial"/>
        <family val="2"/>
      </rPr>
      <t>als Grundlage zur 
Berechnung der 
Pauschale für Sozial-
abgaben inkl. BG</t>
    </r>
  </si>
  <si>
    <t>Ergänzung der Laufzeit auf der Seite 6 (wegen eCohesion),
Umbenennung in Anlage 2:
          "Jahressteuerbrutto" in "RV-pflichtiges Jahresentgelt" und
          "projektbezogenes Steuerbrutto" in "projektbezogenes RV-pflichtiges Arbeitsentgelt"</t>
  </si>
  <si>
    <t xml:space="preserve">Jahresgehalt
(AN-Brutto)
</t>
  </si>
  <si>
    <t xml:space="preserve">projektbezogenes
RV-pflichtiges
Arbeitsentgelt
</t>
  </si>
  <si>
    <t>V 1.8</t>
  </si>
  <si>
    <t>Anpassung der Erklärung zum Datenschutz</t>
  </si>
  <si>
    <t>4. Erklärung zum Datenschutz</t>
  </si>
  <si>
    <t>Der Antragsteller verpflichtet sich, die "Datenschutzerklärung Förderverfahren" den betroffenen Personen</t>
  </si>
  <si>
    <t>(z. B. Mitarbeiter/in, Ansprechpartner/in, Teilnehmer/in im Projekt) zur Kenntnis zu geben und sicherzustellen,</t>
  </si>
  <si>
    <t>dass die betroffenen Personen die Kenntnisnahme der "Datenschutzerklärung Förderverfahren" auf dem</t>
  </si>
  <si>
    <t>Formular »Bestätigung der Kenntnisnahme der "Datenschutzerklärung Förderverfahren"« bestätigen</t>
  </si>
  <si>
    <t>(Dokumente abrufbar über den Downloadbereich des Förderprogramms auf: gfaw-thueringen.de). Das</t>
  </si>
  <si>
    <t>unterzeichnete Formular verbleibt beim Antragsteller und ist der GFAW auf Anforderung vorzulegen.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</si>
</sst>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0000"/>
    <numFmt numFmtId="165" formatCode="dd/mm/yy;@"/>
    <numFmt numFmtId="166" formatCode="_-* #,##0.00\ [$€-1]_-;\-* #,##0.00\ [$€-1]_-;_-* &quot;-&quot;??\ [$€-1]_-"/>
    <numFmt numFmtId="167" formatCode="0.000%"/>
    <numFmt numFmtId="168" formatCode="0;;"/>
    <numFmt numFmtId="169" formatCode=";;;&quot;X&quot;"/>
    <numFmt numFmtId="170" formatCode="#,##0.000"/>
    <numFmt numFmtId="171" formatCode="#,##0.00;\-#,##0.00;"/>
    <numFmt numFmtId="172" formatCode="0.0"/>
    <numFmt numFmtId="173" formatCode="#,##0.000;\-#,##0.000;"/>
  </numFmts>
  <fonts count="5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u/>
      <sz val="9"/>
      <color indexed="12"/>
      <name val="Arial"/>
      <family val="2"/>
    </font>
    <font>
      <i/>
      <sz val="8"/>
      <color indexed="30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i/>
      <u/>
      <sz val="8"/>
      <color indexed="30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indexed="3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rgb="FF0070C0"/>
      <name val="Arial"/>
      <family val="2"/>
    </font>
    <font>
      <b/>
      <i/>
      <sz val="9"/>
      <color rgb="FF0070C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  <font>
      <b/>
      <sz val="9"/>
      <color indexed="10"/>
      <name val="Arial"/>
      <family val="2"/>
    </font>
    <font>
      <b/>
      <u/>
      <sz val="8"/>
      <name val="Arial"/>
      <family val="2"/>
    </font>
    <font>
      <sz val="8"/>
      <color indexed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CC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0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61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1" applyNumberFormat="0" applyAlignment="0" applyProtection="0"/>
    <xf numFmtId="0" fontId="25" fillId="2" borderId="2" applyNumberFormat="0" applyAlignment="0" applyProtection="0"/>
    <xf numFmtId="0" fontId="26" fillId="3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9" fillId="14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0" fillId="3" borderId="0" applyNumberFormat="0" applyBorder="0" applyAlignment="0" applyProtection="0"/>
    <xf numFmtId="0" fontId="1" fillId="4" borderId="4" applyNumberFormat="0" applyFont="0" applyAlignment="0" applyProtection="0"/>
    <xf numFmtId="0" fontId="31" fillId="15" borderId="0" applyNumberFormat="0" applyBorder="0" applyAlignment="0" applyProtection="0"/>
    <xf numFmtId="0" fontId="2" fillId="0" borderId="0"/>
    <xf numFmtId="0" fontId="47" fillId="0" borderId="0"/>
    <xf numFmtId="0" fontId="2" fillId="0" borderId="0"/>
    <xf numFmtId="0" fontId="2" fillId="0" borderId="0"/>
    <xf numFmtId="0" fontId="3" fillId="0" borderId="0"/>
    <xf numFmtId="0" fontId="1" fillId="0" borderId="0" applyBorder="0"/>
    <xf numFmtId="0" fontId="1" fillId="0" borderId="0"/>
    <xf numFmtId="0" fontId="2" fillId="0" borderId="0"/>
    <xf numFmtId="0" fontId="40" fillId="0" borderId="0"/>
    <xf numFmtId="0" fontId="2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19" fillId="16" borderId="9" applyNumberFormat="0" applyAlignment="0" applyProtection="0"/>
    <xf numFmtId="0" fontId="1" fillId="0" borderId="0"/>
  </cellStyleXfs>
  <cellXfs count="1102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5" fillId="0" borderId="0" xfId="43" applyFont="1" applyFill="1" applyAlignment="1" applyProtection="1">
      <alignment horizontal="left" vertical="center"/>
      <protection hidden="1"/>
    </xf>
    <xf numFmtId="0" fontId="15" fillId="0" borderId="0" xfId="50" applyNumberFormat="1" applyFont="1" applyAlignment="1" applyProtection="1">
      <alignment horizontal="right" vertical="center"/>
      <protection hidden="1"/>
    </xf>
    <xf numFmtId="0" fontId="15" fillId="0" borderId="0" xfId="5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50" applyFont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Fill="1" applyAlignment="1" applyProtection="1">
      <alignment vertical="center"/>
      <protection hidden="1"/>
    </xf>
    <xf numFmtId="0" fontId="4" fillId="21" borderId="10" xfId="50" applyFont="1" applyFill="1" applyBorder="1" applyAlignment="1" applyProtection="1">
      <alignment horizontal="left" vertical="center" indent="2"/>
      <protection hidden="1"/>
    </xf>
    <xf numFmtId="0" fontId="4" fillId="21" borderId="11" xfId="50" applyFont="1" applyFill="1" applyBorder="1" applyAlignment="1" applyProtection="1">
      <alignment horizontal="left" vertical="center" indent="2"/>
      <protection hidden="1"/>
    </xf>
    <xf numFmtId="0" fontId="4" fillId="0" borderId="10" xfId="50" applyFont="1" applyFill="1" applyBorder="1" applyAlignment="1" applyProtection="1">
      <alignment horizontal="left" vertical="center" indent="2"/>
      <protection hidden="1"/>
    </xf>
    <xf numFmtId="0" fontId="4" fillId="0" borderId="11" xfId="50" applyFont="1" applyFill="1" applyBorder="1" applyAlignment="1" applyProtection="1">
      <alignment horizontal="left" vertical="center" indent="2"/>
      <protection hidden="1"/>
    </xf>
    <xf numFmtId="0" fontId="4" fillId="17" borderId="10" xfId="50" applyNumberFormat="1" applyFont="1" applyFill="1" applyBorder="1" applyAlignment="1" applyProtection="1">
      <alignment horizontal="left" vertical="center" indent="2"/>
      <protection hidden="1"/>
    </xf>
    <xf numFmtId="0" fontId="4" fillId="17" borderId="11" xfId="50" applyNumberFormat="1" applyFont="1" applyFill="1" applyBorder="1" applyAlignment="1" applyProtection="1">
      <alignment horizontal="left" vertical="center" indent="2"/>
      <protection hidden="1"/>
    </xf>
    <xf numFmtId="0" fontId="5" fillId="22" borderId="12" xfId="0" applyFont="1" applyFill="1" applyBorder="1" applyAlignment="1" applyProtection="1">
      <alignment horizontal="left" vertical="center" indent="1"/>
      <protection hidden="1"/>
    </xf>
    <xf numFmtId="0" fontId="5" fillId="22" borderId="10" xfId="0" applyFont="1" applyFill="1" applyBorder="1" applyAlignment="1" applyProtection="1">
      <alignment horizontal="left" vertical="center" indent="1"/>
      <protection hidden="1"/>
    </xf>
    <xf numFmtId="0" fontId="5" fillId="22" borderId="11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13" xfId="50" applyFont="1" applyBorder="1" applyProtection="1">
      <protection hidden="1"/>
    </xf>
    <xf numFmtId="0" fontId="3" fillId="0" borderId="0" xfId="50" applyFont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50" applyFont="1" applyFill="1" applyBorder="1" applyAlignment="1" applyProtection="1">
      <alignment horizontal="center" vertical="top"/>
      <protection hidden="1"/>
    </xf>
    <xf numFmtId="0" fontId="6" fillId="0" borderId="0" xfId="50" applyFont="1" applyFill="1" applyBorder="1" applyAlignment="1" applyProtection="1">
      <alignment vertical="top" wrapText="1"/>
      <protection hidden="1"/>
    </xf>
    <xf numFmtId="49" fontId="4" fillId="0" borderId="0" xfId="50" applyNumberFormat="1" applyFont="1" applyAlignment="1" applyProtection="1">
      <alignment horizontal="right" vertical="center"/>
      <protection hidden="1"/>
    </xf>
    <xf numFmtId="0" fontId="4" fillId="0" borderId="0" xfId="50" applyNumberFormat="1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13" fillId="0" borderId="0" xfId="0" applyFont="1" applyFill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0" fillId="0" borderId="0" xfId="5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vertical="center" wrapText="1"/>
      <protection hidden="1"/>
    </xf>
    <xf numFmtId="0" fontId="3" fillId="0" borderId="14" xfId="5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/>
      <protection hidden="1"/>
    </xf>
    <xf numFmtId="164" fontId="3" fillId="0" borderId="0" xfId="50" applyNumberFormat="1" applyFont="1" applyFill="1" applyBorder="1" applyAlignment="1" applyProtection="1">
      <alignment horizontal="left" vertical="center"/>
      <protection hidden="1"/>
    </xf>
    <xf numFmtId="0" fontId="3" fillId="0" borderId="14" xfId="50" applyFont="1" applyFill="1" applyBorder="1" applyAlignment="1" applyProtection="1">
      <alignment horizontal="left" vertical="center"/>
      <protection hidden="1"/>
    </xf>
    <xf numFmtId="0" fontId="5" fillId="0" borderId="0" xfId="50" applyFont="1" applyFill="1" applyBorder="1" applyAlignment="1" applyProtection="1">
      <alignment vertical="center"/>
      <protection hidden="1"/>
    </xf>
    <xf numFmtId="0" fontId="5" fillId="0" borderId="0" xfId="50" applyFont="1" applyFill="1" applyBorder="1" applyAlignment="1" applyProtection="1">
      <alignment horizontal="left" vertical="center" indent="1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3" fillId="0" borderId="15" xfId="50" applyFont="1" applyFill="1" applyBorder="1" applyAlignment="1" applyProtection="1">
      <alignment vertical="center"/>
      <protection hidden="1"/>
    </xf>
    <xf numFmtId="0" fontId="3" fillId="0" borderId="14" xfId="50" applyFont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left" vertical="center" indent="1"/>
      <protection hidden="1"/>
    </xf>
    <xf numFmtId="0" fontId="3" fillId="0" borderId="15" xfId="50" applyFont="1" applyFill="1" applyBorder="1" applyAlignment="1" applyProtection="1">
      <alignment horizontal="left" vertical="center" indent="1"/>
      <protection hidden="1"/>
    </xf>
    <xf numFmtId="0" fontId="3" fillId="0" borderId="0" xfId="5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17" borderId="13" xfId="0" applyFont="1" applyFill="1" applyBorder="1" applyAlignment="1" applyProtection="1">
      <alignment vertical="center"/>
      <protection hidden="1"/>
    </xf>
    <xf numFmtId="0" fontId="3" fillId="17" borderId="17" xfId="0" applyFont="1" applyFill="1" applyBorder="1" applyAlignment="1" applyProtection="1">
      <alignment vertical="center"/>
      <protection hidden="1"/>
    </xf>
    <xf numFmtId="0" fontId="3" fillId="0" borderId="18" xfId="50" applyFont="1" applyFill="1" applyBorder="1" applyAlignment="1" applyProtection="1">
      <alignment vertical="center"/>
      <protection hidden="1"/>
    </xf>
    <xf numFmtId="0" fontId="3" fillId="0" borderId="19" xfId="50" applyFont="1" applyFill="1" applyBorder="1" applyAlignment="1" applyProtection="1">
      <alignment vertical="center"/>
      <protection hidden="1"/>
    </xf>
    <xf numFmtId="0" fontId="3" fillId="0" borderId="20" xfId="50" applyFont="1" applyFill="1" applyBorder="1" applyAlignment="1" applyProtection="1">
      <alignment vertical="center"/>
      <protection hidden="1"/>
    </xf>
    <xf numFmtId="0" fontId="5" fillId="0" borderId="16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vertical="center"/>
      <protection hidden="1"/>
    </xf>
    <xf numFmtId="0" fontId="3" fillId="0" borderId="15" xfId="50" applyFont="1" applyFill="1" applyBorder="1" applyAlignment="1" applyProtection="1">
      <alignment horizontal="left"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center"/>
      <protection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3" fillId="0" borderId="0" xfId="50" applyFont="1" applyFill="1" applyBorder="1" applyAlignment="1" applyProtection="1">
      <alignment horizontal="right" vertical="center" indent="1"/>
      <protection hidden="1"/>
    </xf>
    <xf numFmtId="0" fontId="3" fillId="0" borderId="10" xfId="50" applyFont="1" applyFill="1" applyBorder="1" applyAlignment="1" applyProtection="1">
      <alignment vertical="center" wrapText="1"/>
      <protection hidden="1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Alignment="1" applyProtection="1">
      <alignment vertical="center"/>
      <protection hidden="1"/>
    </xf>
    <xf numFmtId="0" fontId="6" fillId="0" borderId="13" xfId="51" applyFont="1" applyFill="1" applyBorder="1" applyAlignment="1" applyProtection="1">
      <alignment vertical="center"/>
      <protection hidden="1"/>
    </xf>
    <xf numFmtId="0" fontId="6" fillId="0" borderId="0" xfId="51" applyFont="1" applyFill="1" applyAlignment="1" applyProtection="1">
      <alignment vertical="center"/>
      <protection hidden="1"/>
    </xf>
    <xf numFmtId="49" fontId="9" fillId="0" borderId="0" xfId="51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/>
    </xf>
    <xf numFmtId="49" fontId="4" fillId="0" borderId="0" xfId="44" applyNumberFormat="1" applyFont="1" applyFill="1" applyAlignment="1" applyProtection="1">
      <alignment horizontal="left" vertical="top"/>
    </xf>
    <xf numFmtId="49" fontId="18" fillId="0" borderId="0" xfId="44" applyNumberFormat="1" applyFont="1" applyFill="1" applyAlignment="1" applyProtection="1">
      <alignment horizontal="right" vertical="top"/>
    </xf>
    <xf numFmtId="49" fontId="9" fillId="0" borderId="0" xfId="37" applyNumberFormat="1" applyFont="1" applyFill="1" applyAlignment="1" applyProtection="1">
      <alignment horizontal="left" vertical="top"/>
    </xf>
    <xf numFmtId="49" fontId="4" fillId="0" borderId="0" xfId="51" applyNumberFormat="1" applyFont="1" applyFill="1" applyAlignment="1" applyProtection="1">
      <alignment horizontal="left" vertical="top"/>
    </xf>
    <xf numFmtId="49" fontId="4" fillId="0" borderId="0" xfId="37" applyNumberFormat="1" applyFont="1" applyFill="1" applyAlignment="1" applyProtection="1">
      <alignment horizontal="left" vertical="top" indent="1"/>
    </xf>
    <xf numFmtId="49" fontId="4" fillId="0" borderId="0" xfId="37" applyNumberFormat="1" applyFont="1" applyFill="1" applyAlignment="1" applyProtection="1">
      <alignment horizontal="right" vertical="top"/>
    </xf>
    <xf numFmtId="0" fontId="3" fillId="0" borderId="0" xfId="51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3" fillId="0" borderId="0" xfId="0" applyNumberFormat="1" applyFont="1" applyFill="1" applyAlignment="1" applyProtection="1">
      <alignment vertical="center"/>
      <protection hidden="1"/>
    </xf>
    <xf numFmtId="0" fontId="3" fillId="0" borderId="14" xfId="51" applyFont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43" applyFont="1" applyFill="1" applyAlignment="1" applyProtection="1">
      <alignment vertical="center"/>
      <protection hidden="1"/>
    </xf>
    <xf numFmtId="0" fontId="3" fillId="0" borderId="0" xfId="47" applyFont="1" applyAlignment="1" applyProtection="1">
      <alignment vertical="center"/>
      <protection hidden="1"/>
    </xf>
    <xf numFmtId="0" fontId="3" fillId="0" borderId="0" xfId="47" applyFont="1" applyBorder="1" applyAlignment="1" applyProtection="1">
      <alignment vertical="center"/>
      <protection hidden="1"/>
    </xf>
    <xf numFmtId="0" fontId="3" fillId="0" borderId="14" xfId="47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49" fontId="3" fillId="0" borderId="0" xfId="43" applyNumberFormat="1" applyFont="1" applyFill="1" applyBorder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vertical="center"/>
      <protection hidden="1"/>
    </xf>
    <xf numFmtId="165" fontId="3" fillId="0" borderId="0" xfId="43" applyNumberFormat="1" applyFont="1" applyFill="1" applyAlignment="1" applyProtection="1">
      <alignment horizontal="center" vertical="center"/>
      <protection hidden="1"/>
    </xf>
    <xf numFmtId="0" fontId="3" fillId="0" borderId="0" xfId="43" applyFont="1" applyFill="1" applyBorder="1" applyAlignment="1" applyProtection="1">
      <alignment horizontal="center" vertical="center"/>
      <protection hidden="1"/>
    </xf>
    <xf numFmtId="0" fontId="4" fillId="0" borderId="0" xfId="47" applyFont="1" applyBorder="1" applyAlignment="1" applyProtection="1">
      <alignment vertical="center"/>
      <protection hidden="1"/>
    </xf>
    <xf numFmtId="0" fontId="3" fillId="0" borderId="0" xfId="47" applyFont="1" applyBorder="1" applyAlignment="1" applyProtection="1">
      <alignment vertical="top" wrapText="1"/>
      <protection hidden="1"/>
    </xf>
    <xf numFmtId="0" fontId="3" fillId="0" borderId="19" xfId="47" applyFont="1" applyBorder="1" applyAlignment="1" applyProtection="1">
      <alignment vertical="top" wrapText="1"/>
      <protection hidden="1"/>
    </xf>
    <xf numFmtId="0" fontId="3" fillId="0" borderId="0" xfId="47" applyFont="1" applyBorder="1" applyAlignment="1" applyProtection="1">
      <alignment horizontal="left" vertical="center" wrapText="1" indent="1"/>
      <protection hidden="1"/>
    </xf>
    <xf numFmtId="0" fontId="3" fillId="0" borderId="0" xfId="47" applyFont="1" applyBorder="1" applyAlignment="1" applyProtection="1">
      <alignment horizontal="left" vertical="top" indent="1"/>
      <protection hidden="1"/>
    </xf>
    <xf numFmtId="0" fontId="3" fillId="0" borderId="15" xfId="0" applyFont="1" applyFill="1" applyBorder="1" applyAlignment="1" applyProtection="1">
      <alignment horizontal="left" vertical="center" indent="1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4" xfId="43" applyFont="1" applyFill="1" applyBorder="1" applyAlignment="1" applyProtection="1">
      <alignment vertical="center"/>
      <protection hidden="1"/>
    </xf>
    <xf numFmtId="0" fontId="3" fillId="0" borderId="19" xfId="47" applyFont="1" applyBorder="1" applyAlignment="1" applyProtection="1">
      <alignment vertical="center"/>
      <protection hidden="1"/>
    </xf>
    <xf numFmtId="0" fontId="3" fillId="0" borderId="19" xfId="47" applyFont="1" applyBorder="1" applyAlignment="1" applyProtection="1">
      <alignment horizontal="left" vertical="center" wrapText="1" indent="1"/>
      <protection hidden="1"/>
    </xf>
    <xf numFmtId="0" fontId="3" fillId="0" borderId="19" xfId="47" applyFont="1" applyBorder="1" applyAlignment="1" applyProtection="1">
      <alignment horizontal="left" vertical="top" indent="1"/>
      <protection hidden="1"/>
    </xf>
    <xf numFmtId="0" fontId="4" fillId="0" borderId="19" xfId="47" applyFont="1" applyBorder="1" applyAlignment="1" applyProtection="1">
      <alignment vertical="center"/>
      <protection hidden="1"/>
    </xf>
    <xf numFmtId="0" fontId="5" fillId="0" borderId="16" xfId="51" applyFont="1" applyFill="1" applyBorder="1" applyAlignment="1" applyProtection="1">
      <alignment horizontal="left" vertical="center" indent="1"/>
      <protection hidden="1"/>
    </xf>
    <xf numFmtId="0" fontId="3" fillId="0" borderId="15" xfId="51" applyFont="1" applyFill="1" applyBorder="1" applyAlignment="1" applyProtection="1">
      <alignment horizontal="left" vertical="center" indent="1"/>
      <protection hidden="1"/>
    </xf>
    <xf numFmtId="49" fontId="5" fillId="22" borderId="12" xfId="43" applyNumberFormat="1" applyFont="1" applyFill="1" applyBorder="1" applyAlignment="1" applyProtection="1">
      <alignment horizontal="left" vertical="center" indent="1"/>
      <protection hidden="1"/>
    </xf>
    <xf numFmtId="49" fontId="5" fillId="22" borderId="10" xfId="43" applyNumberFormat="1" applyFont="1" applyFill="1" applyBorder="1" applyAlignment="1" applyProtection="1">
      <alignment horizontal="left" vertical="center"/>
      <protection hidden="1"/>
    </xf>
    <xf numFmtId="49" fontId="5" fillId="22" borderId="11" xfId="43" applyNumberFormat="1" applyFont="1" applyFill="1" applyBorder="1" applyAlignment="1" applyProtection="1">
      <alignment horizontal="left" vertical="center"/>
      <protection hidden="1"/>
    </xf>
    <xf numFmtId="49" fontId="5" fillId="22" borderId="12" xfId="44" applyNumberFormat="1" applyFont="1" applyFill="1" applyBorder="1" applyAlignment="1" applyProtection="1">
      <alignment horizontal="left" vertical="center" indent="1"/>
      <protection hidden="1"/>
    </xf>
    <xf numFmtId="0" fontId="3" fillId="0" borderId="0" xfId="44" applyFont="1" applyFill="1" applyAlignment="1" applyProtection="1">
      <alignment vertical="center"/>
      <protection hidden="1"/>
    </xf>
    <xf numFmtId="0" fontId="3" fillId="21" borderId="12" xfId="51" applyFont="1" applyFill="1" applyBorder="1" applyAlignment="1" applyProtection="1">
      <alignment horizontal="left" vertical="center"/>
      <protection hidden="1"/>
    </xf>
    <xf numFmtId="0" fontId="3" fillId="21" borderId="10" xfId="51" applyFont="1" applyFill="1" applyBorder="1" applyAlignment="1" applyProtection="1">
      <alignment horizontal="left" vertical="center"/>
      <protection hidden="1"/>
    </xf>
    <xf numFmtId="0" fontId="3" fillId="23" borderId="10" xfId="0" applyNumberFormat="1" applyFont="1" applyFill="1" applyBorder="1" applyAlignment="1" applyProtection="1">
      <alignment horizontal="left" vertical="center"/>
      <protection hidden="1"/>
    </xf>
    <xf numFmtId="0" fontId="3" fillId="23" borderId="11" xfId="0" applyNumberFormat="1" applyFont="1" applyFill="1" applyBorder="1" applyAlignment="1" applyProtection="1">
      <alignment horizontal="left" vertical="center"/>
      <protection hidden="1"/>
    </xf>
    <xf numFmtId="0" fontId="3" fillId="21" borderId="11" xfId="51" applyFont="1" applyFill="1" applyBorder="1" applyAlignment="1" applyProtection="1">
      <alignment horizontal="left" vertical="center"/>
      <protection hidden="1"/>
    </xf>
    <xf numFmtId="0" fontId="5" fillId="22" borderId="12" xfId="44" applyFont="1" applyFill="1" applyBorder="1" applyAlignment="1" applyProtection="1">
      <alignment horizontal="left" vertical="center" indent="1"/>
      <protection hidden="1"/>
    </xf>
    <xf numFmtId="0" fontId="5" fillId="22" borderId="10" xfId="44" applyFont="1" applyFill="1" applyBorder="1" applyAlignment="1" applyProtection="1">
      <alignment horizontal="left" vertical="center" indent="1"/>
      <protection hidden="1"/>
    </xf>
    <xf numFmtId="0" fontId="5" fillId="22" borderId="11" xfId="44" applyFont="1" applyFill="1" applyBorder="1" applyAlignment="1" applyProtection="1">
      <alignment horizontal="left" vertical="center" indent="1"/>
      <protection hidden="1"/>
    </xf>
    <xf numFmtId="0" fontId="3" fillId="0" borderId="16" xfId="44" applyFont="1" applyFill="1" applyBorder="1" applyAlignment="1" applyProtection="1">
      <alignment vertical="center"/>
      <protection hidden="1"/>
    </xf>
    <xf numFmtId="0" fontId="3" fillId="0" borderId="13" xfId="44" applyFont="1" applyFill="1" applyBorder="1" applyAlignment="1" applyProtection="1">
      <alignment vertical="center"/>
      <protection hidden="1"/>
    </xf>
    <xf numFmtId="0" fontId="3" fillId="0" borderId="17" xfId="44" applyFont="1" applyFill="1" applyBorder="1" applyAlignment="1" applyProtection="1">
      <alignment vertical="center"/>
      <protection hidden="1"/>
    </xf>
    <xf numFmtId="0" fontId="3" fillId="23" borderId="16" xfId="44" applyFont="1" applyFill="1" applyBorder="1" applyAlignment="1" applyProtection="1">
      <alignment vertical="center"/>
      <protection hidden="1"/>
    </xf>
    <xf numFmtId="0" fontId="3" fillId="23" borderId="13" xfId="44" applyFont="1" applyFill="1" applyBorder="1" applyAlignment="1" applyProtection="1">
      <alignment vertical="center"/>
      <protection hidden="1"/>
    </xf>
    <xf numFmtId="0" fontId="3" fillId="0" borderId="0" xfId="44" applyFont="1" applyFill="1" applyBorder="1" applyAlignment="1" applyProtection="1">
      <alignment vertical="center"/>
      <protection hidden="1"/>
    </xf>
    <xf numFmtId="49" fontId="5" fillId="0" borderId="15" xfId="44" applyNumberFormat="1" applyFont="1" applyFill="1" applyBorder="1" applyAlignment="1" applyProtection="1">
      <alignment horizontal="left" vertical="center" indent="1"/>
      <protection hidden="1"/>
    </xf>
    <xf numFmtId="49" fontId="5" fillId="0" borderId="0" xfId="44" applyNumberFormat="1" applyFont="1" applyFill="1" applyBorder="1" applyAlignment="1" applyProtection="1">
      <alignment horizontal="left" vertical="center" indent="1"/>
      <protection hidden="1"/>
    </xf>
    <xf numFmtId="1" fontId="4" fillId="23" borderId="21" xfId="42" applyNumberFormat="1" applyFont="1" applyFill="1" applyBorder="1" applyAlignment="1" applyProtection="1">
      <alignment horizontal="left" vertical="center" indent="1"/>
      <protection locked="0"/>
    </xf>
    <xf numFmtId="0" fontId="3" fillId="0" borderId="19" xfId="44" applyFont="1" applyFill="1" applyBorder="1" applyAlignment="1" applyProtection="1">
      <alignment vertical="center"/>
      <protection hidden="1"/>
    </xf>
    <xf numFmtId="0" fontId="4" fillId="0" borderId="19" xfId="42" applyFont="1" applyFill="1" applyBorder="1" applyAlignment="1" applyProtection="1">
      <alignment vertical="center"/>
      <protection hidden="1"/>
    </xf>
    <xf numFmtId="0" fontId="3" fillId="0" borderId="19" xfId="42" applyFont="1" applyFill="1" applyBorder="1" applyAlignment="1" applyProtection="1">
      <alignment vertical="center"/>
      <protection hidden="1"/>
    </xf>
    <xf numFmtId="165" fontId="5" fillId="0" borderId="19" xfId="44" applyNumberFormat="1" applyFont="1" applyFill="1" applyBorder="1" applyAlignment="1" applyProtection="1">
      <alignment vertical="center"/>
      <protection hidden="1"/>
    </xf>
    <xf numFmtId="165" fontId="3" fillId="0" borderId="19" xfId="42" applyNumberFormat="1" applyFont="1" applyFill="1" applyBorder="1" applyAlignment="1" applyProtection="1">
      <alignment horizontal="center" vertical="center"/>
      <protection hidden="1"/>
    </xf>
    <xf numFmtId="0" fontId="3" fillId="0" borderId="20" xfId="44" applyFont="1" applyFill="1" applyBorder="1" applyAlignment="1" applyProtection="1">
      <alignment vertical="center"/>
      <protection hidden="1"/>
    </xf>
    <xf numFmtId="0" fontId="4" fillId="0" borderId="22" xfId="42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right"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7" xfId="0" applyFont="1" applyFill="1" applyBorder="1" applyAlignment="1" applyProtection="1">
      <alignment horizontal="left" vertical="center" indent="1"/>
      <protection hidden="1"/>
    </xf>
    <xf numFmtId="0" fontId="12" fillId="0" borderId="14" xfId="0" applyFont="1" applyFill="1" applyBorder="1" applyAlignment="1" applyProtection="1">
      <alignment horizontal="left"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3" fillId="0" borderId="0" xfId="43" applyNumberFormat="1" applyFont="1" applyFill="1" applyAlignment="1" applyProtection="1">
      <alignment vertical="center"/>
      <protection hidden="1"/>
    </xf>
    <xf numFmtId="0" fontId="3" fillId="0" borderId="0" xfId="43" applyFont="1" applyFill="1" applyBorder="1" applyAlignment="1" applyProtection="1">
      <alignment horizontal="right" vertical="center"/>
      <protection hidden="1"/>
    </xf>
    <xf numFmtId="0" fontId="3" fillId="0" borderId="0" xfId="43" applyNumberFormat="1" applyFont="1" applyFill="1" applyBorder="1" applyAlignment="1" applyProtection="1">
      <alignment horizontal="right" vertical="center"/>
      <protection hidden="1"/>
    </xf>
    <xf numFmtId="0" fontId="17" fillId="0" borderId="0" xfId="43" applyFont="1" applyFill="1" applyBorder="1" applyAlignment="1" applyProtection="1">
      <alignment horizontal="center" vertical="center" wrapText="1"/>
      <protection hidden="1"/>
    </xf>
    <xf numFmtId="0" fontId="4" fillId="0" borderId="23" xfId="42" applyFont="1" applyFill="1" applyBorder="1" applyAlignment="1" applyProtection="1">
      <alignment horizontal="left" vertical="center"/>
      <protection hidden="1"/>
    </xf>
    <xf numFmtId="0" fontId="4" fillId="0" borderId="21" xfId="42" applyFont="1" applyFill="1" applyBorder="1" applyAlignment="1" applyProtection="1">
      <alignment horizontal="left" vertical="center" indent="1"/>
      <protection hidden="1"/>
    </xf>
    <xf numFmtId="0" fontId="3" fillId="0" borderId="0" xfId="49" applyFont="1" applyFill="1" applyAlignment="1" applyProtection="1">
      <alignment vertical="center" wrapText="1"/>
      <protection hidden="1"/>
    </xf>
    <xf numFmtId="0" fontId="3" fillId="0" borderId="0" xfId="49" applyFont="1" applyFill="1" applyAlignment="1" applyProtection="1">
      <alignment vertical="center"/>
      <protection hidden="1"/>
    </xf>
    <xf numFmtId="0" fontId="6" fillId="0" borderId="0" xfId="50" applyFont="1" applyFill="1" applyBorder="1" applyAlignment="1" applyProtection="1">
      <alignment vertical="center"/>
      <protection hidden="1"/>
    </xf>
    <xf numFmtId="0" fontId="6" fillId="0" borderId="0" xfId="50" applyFont="1" applyFill="1" applyAlignment="1" applyProtection="1">
      <alignment vertical="center"/>
      <protection hidden="1"/>
    </xf>
    <xf numFmtId="0" fontId="3" fillId="0" borderId="0" xfId="49" applyFont="1" applyProtection="1">
      <protection hidden="1"/>
    </xf>
    <xf numFmtId="0" fontId="5" fillId="24" borderId="12" xfId="0" applyFont="1" applyFill="1" applyBorder="1" applyAlignment="1" applyProtection="1">
      <alignment horizontal="left" vertical="center" indent="1"/>
      <protection hidden="1"/>
    </xf>
    <xf numFmtId="0" fontId="3" fillId="0" borderId="24" xfId="0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49" fontId="3" fillId="0" borderId="18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43" applyFont="1" applyFill="1" applyBorder="1" applyAlignment="1" applyProtection="1">
      <alignment horizontal="center" vertical="top"/>
      <protection hidden="1"/>
    </xf>
    <xf numFmtId="0" fontId="6" fillId="0" borderId="0" xfId="43" applyFont="1" applyFill="1" applyBorder="1" applyAlignment="1" applyProtection="1">
      <alignment vertical="top"/>
      <protection hidden="1"/>
    </xf>
    <xf numFmtId="0" fontId="4" fillId="0" borderId="16" xfId="50" applyFont="1" applyFill="1" applyBorder="1" applyAlignment="1" applyProtection="1">
      <alignment vertical="top"/>
      <protection hidden="1"/>
    </xf>
    <xf numFmtId="0" fontId="4" fillId="0" borderId="13" xfId="50" applyFont="1" applyFill="1" applyBorder="1" applyAlignment="1" applyProtection="1">
      <alignment vertical="top"/>
      <protection hidden="1"/>
    </xf>
    <xf numFmtId="0" fontId="4" fillId="0" borderId="17" xfId="50" applyFont="1" applyFill="1" applyBorder="1" applyAlignment="1" applyProtection="1">
      <alignment vertical="top"/>
      <protection hidden="1"/>
    </xf>
    <xf numFmtId="0" fontId="4" fillId="0" borderId="15" xfId="50" applyFont="1" applyFill="1" applyBorder="1" applyAlignment="1" applyProtection="1">
      <alignment vertical="top"/>
      <protection hidden="1"/>
    </xf>
    <xf numFmtId="0" fontId="4" fillId="0" borderId="0" xfId="50" applyFont="1" applyFill="1" applyBorder="1" applyAlignment="1" applyProtection="1">
      <alignment vertical="top"/>
      <protection hidden="1"/>
    </xf>
    <xf numFmtId="0" fontId="4" fillId="0" borderId="14" xfId="50" applyFont="1" applyFill="1" applyBorder="1" applyAlignment="1" applyProtection="1">
      <alignment vertical="top"/>
      <protection hidden="1"/>
    </xf>
    <xf numFmtId="0" fontId="4" fillId="0" borderId="18" xfId="50" applyFont="1" applyFill="1" applyBorder="1" applyAlignment="1" applyProtection="1">
      <alignment vertical="top"/>
      <protection hidden="1"/>
    </xf>
    <xf numFmtId="0" fontId="4" fillId="0" borderId="19" xfId="50" applyFont="1" applyFill="1" applyBorder="1" applyAlignment="1" applyProtection="1">
      <alignment vertical="top"/>
      <protection hidden="1"/>
    </xf>
    <xf numFmtId="0" fontId="4" fillId="0" borderId="20" xfId="50" applyFont="1" applyFill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5" xfId="51" applyFont="1" applyFill="1" applyBorder="1" applyAlignment="1" applyProtection="1">
      <alignment horizontal="right" vertical="center" indent="1"/>
      <protection hidden="1"/>
    </xf>
    <xf numFmtId="0" fontId="3" fillId="0" borderId="13" xfId="43" applyFont="1" applyFill="1" applyBorder="1" applyAlignment="1" applyProtection="1">
      <alignment vertical="center"/>
      <protection hidden="1"/>
    </xf>
    <xf numFmtId="49" fontId="3" fillId="0" borderId="13" xfId="43" applyNumberFormat="1" applyFont="1" applyFill="1" applyBorder="1" applyAlignment="1" applyProtection="1">
      <alignment vertical="center"/>
      <protection hidden="1"/>
    </xf>
    <xf numFmtId="0" fontId="6" fillId="0" borderId="25" xfId="50" applyFont="1" applyFill="1" applyBorder="1" applyAlignment="1" applyProtection="1">
      <alignment horizontal="left" vertical="center" indent="1"/>
      <protection hidden="1"/>
    </xf>
    <xf numFmtId="0" fontId="6" fillId="0" borderId="26" xfId="50" applyFont="1" applyFill="1" applyBorder="1" applyAlignment="1" applyProtection="1">
      <alignment horizontal="left" vertical="center" indent="1"/>
      <protection hidden="1"/>
    </xf>
    <xf numFmtId="0" fontId="6" fillId="0" borderId="27" xfId="50" applyFont="1" applyFill="1" applyBorder="1" applyAlignment="1" applyProtection="1">
      <alignment horizontal="left" vertical="center" indent="1"/>
      <protection hidden="1"/>
    </xf>
    <xf numFmtId="164" fontId="6" fillId="0" borderId="25" xfId="50" applyNumberFormat="1" applyFont="1" applyFill="1" applyBorder="1" applyAlignment="1" applyProtection="1">
      <alignment horizontal="left" vertical="center" indent="1"/>
      <protection hidden="1"/>
    </xf>
    <xf numFmtId="164" fontId="6" fillId="0" borderId="26" xfId="50" applyNumberFormat="1" applyFont="1" applyFill="1" applyBorder="1" applyAlignment="1" applyProtection="1">
      <alignment horizontal="left" vertical="center" indent="1"/>
      <protection hidden="1"/>
    </xf>
    <xf numFmtId="0" fontId="6" fillId="0" borderId="28" xfId="50" applyFont="1" applyFill="1" applyBorder="1" applyAlignment="1" applyProtection="1">
      <alignment horizontal="left" vertical="center" indent="1"/>
      <protection hidden="1"/>
    </xf>
    <xf numFmtId="0" fontId="5" fillId="0" borderId="15" xfId="0" applyFont="1" applyFill="1" applyBorder="1" applyAlignment="1" applyProtection="1">
      <alignment vertical="center"/>
      <protection hidden="1"/>
    </xf>
    <xf numFmtId="1" fontId="4" fillId="0" borderId="18" xfId="42" applyNumberFormat="1" applyFont="1" applyFill="1" applyBorder="1" applyAlignment="1" applyProtection="1">
      <alignment horizontal="left" vertical="center" indent="1"/>
      <protection hidden="1"/>
    </xf>
    <xf numFmtId="1" fontId="4" fillId="0" borderId="21" xfId="42" applyNumberFormat="1" applyFont="1" applyFill="1" applyBorder="1" applyAlignment="1" applyProtection="1">
      <alignment horizontal="left" vertical="center" wrapText="1" indent="1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165" fontId="3" fillId="0" borderId="0" xfId="43" applyNumberFormat="1" applyFont="1" applyFill="1" applyBorder="1" applyAlignment="1" applyProtection="1">
      <alignment horizontal="center" vertical="center"/>
      <protection hidden="1"/>
    </xf>
    <xf numFmtId="49" fontId="3" fillId="0" borderId="15" xfId="43" applyNumberFormat="1" applyFont="1" applyFill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5" xfId="43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5" borderId="0" xfId="0" applyFont="1" applyFill="1" applyBorder="1" applyAlignment="1" applyProtection="1">
      <alignment vertical="center"/>
      <protection hidden="1"/>
    </xf>
    <xf numFmtId="0" fontId="3" fillId="25" borderId="0" xfId="0" applyFont="1" applyFill="1" applyBorder="1" applyAlignment="1" applyProtection="1">
      <alignment horizontal="right" vertical="center"/>
      <protection hidden="1"/>
    </xf>
    <xf numFmtId="0" fontId="4" fillId="25" borderId="0" xfId="0" applyNumberFormat="1" applyFont="1" applyFill="1" applyBorder="1" applyAlignment="1" applyProtection="1">
      <alignment horizontal="left" vertical="center" indent="1"/>
      <protection hidden="1"/>
    </xf>
    <xf numFmtId="0" fontId="9" fillId="25" borderId="0" xfId="0" applyNumberFormat="1" applyFont="1" applyFill="1" applyBorder="1" applyAlignment="1" applyProtection="1">
      <alignment horizontal="center" vertical="center"/>
      <protection hidden="1"/>
    </xf>
    <xf numFmtId="0" fontId="4" fillId="25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0" fontId="4" fillId="25" borderId="0" xfId="0" applyFont="1" applyFill="1" applyBorder="1" applyAlignment="1" applyProtection="1">
      <alignment horizontal="left" vertical="center" indent="1"/>
      <protection hidden="1"/>
    </xf>
    <xf numFmtId="0" fontId="4" fillId="25" borderId="0" xfId="0" applyNumberFormat="1" applyFont="1" applyFill="1" applyBorder="1" applyAlignment="1" applyProtection="1">
      <alignment horizontal="left" vertical="top" indent="1"/>
      <protection hidden="1"/>
    </xf>
    <xf numFmtId="0" fontId="3" fillId="23" borderId="10" xfId="47" applyFont="1" applyFill="1" applyBorder="1" applyAlignment="1" applyProtection="1">
      <alignment horizontal="left" vertical="center" wrapText="1" indent="1"/>
      <protection hidden="1"/>
    </xf>
    <xf numFmtId="0" fontId="3" fillId="23" borderId="10" xfId="47" applyFont="1" applyFill="1" applyBorder="1" applyAlignment="1" applyProtection="1">
      <alignment vertical="top" wrapText="1"/>
      <protection hidden="1"/>
    </xf>
    <xf numFmtId="0" fontId="4" fillId="23" borderId="10" xfId="47" applyFont="1" applyFill="1" applyBorder="1" applyAlignment="1" applyProtection="1">
      <alignment vertical="center"/>
      <protection hidden="1"/>
    </xf>
    <xf numFmtId="0" fontId="4" fillId="23" borderId="11" xfId="47" applyFont="1" applyFill="1" applyBorder="1" applyAlignment="1" applyProtection="1">
      <alignment vertical="center"/>
      <protection hidden="1"/>
    </xf>
    <xf numFmtId="0" fontId="3" fillId="0" borderId="23" xfId="43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9" fontId="3" fillId="0" borderId="15" xfId="43" applyNumberFormat="1" applyFont="1" applyFill="1" applyBorder="1" applyAlignment="1" applyProtection="1">
      <alignment horizontal="left" vertical="center" indent="1"/>
      <protection hidden="1"/>
    </xf>
    <xf numFmtId="49" fontId="3" fillId="0" borderId="18" xfId="43" applyNumberFormat="1" applyFont="1" applyFill="1" applyBorder="1" applyAlignment="1" applyProtection="1">
      <alignment vertical="center"/>
      <protection hidden="1"/>
    </xf>
    <xf numFmtId="0" fontId="3" fillId="0" borderId="19" xfId="43" applyFont="1" applyFill="1" applyBorder="1" applyAlignment="1" applyProtection="1">
      <alignment vertical="center"/>
      <protection hidden="1"/>
    </xf>
    <xf numFmtId="165" fontId="3" fillId="0" borderId="19" xfId="43" applyNumberFormat="1" applyFont="1" applyFill="1" applyBorder="1" applyAlignment="1" applyProtection="1">
      <alignment horizontal="center" vertical="center"/>
      <protection hidden="1"/>
    </xf>
    <xf numFmtId="0" fontId="3" fillId="0" borderId="20" xfId="43" applyFont="1" applyFill="1" applyBorder="1" applyAlignment="1" applyProtection="1">
      <alignment vertical="center"/>
      <protection hidden="1"/>
    </xf>
    <xf numFmtId="1" fontId="4" fillId="0" borderId="29" xfId="42" applyNumberFormat="1" applyFont="1" applyFill="1" applyBorder="1" applyAlignment="1" applyProtection="1">
      <alignment horizontal="left" vertical="center" wrapText="1" indent="1"/>
      <protection hidden="1"/>
    </xf>
    <xf numFmtId="0" fontId="4" fillId="0" borderId="23" xfId="42" applyFont="1" applyFill="1" applyBorder="1" applyAlignment="1" applyProtection="1">
      <alignment horizontal="left" vertical="center" indent="1"/>
      <protection hidden="1"/>
    </xf>
    <xf numFmtId="49" fontId="5" fillId="24" borderId="10" xfId="0" applyNumberFormat="1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vertical="center"/>
      <protection hidden="1"/>
    </xf>
    <xf numFmtId="0" fontId="5" fillId="24" borderId="10" xfId="0" applyFont="1" applyFill="1" applyBorder="1" applyAlignment="1" applyProtection="1">
      <alignment horizontal="left" vertical="center"/>
      <protection hidden="1"/>
    </xf>
    <xf numFmtId="0" fontId="5" fillId="24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49" fontId="5" fillId="0" borderId="16" xfId="0" applyNumberFormat="1" applyFont="1" applyFill="1" applyBorder="1" applyAlignment="1" applyProtection="1">
      <alignment horizontal="left" vertical="center" indent="1"/>
      <protection hidden="1"/>
    </xf>
    <xf numFmtId="49" fontId="5" fillId="0" borderId="13" xfId="0" applyNumberFormat="1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horizontal="left" vertical="center"/>
      <protection hidden="1"/>
    </xf>
    <xf numFmtId="0" fontId="5" fillId="0" borderId="17" xfId="0" applyFont="1" applyFill="1" applyBorder="1" applyAlignment="1" applyProtection="1">
      <alignment horizontal="left" vertical="center"/>
      <protection hidden="1"/>
    </xf>
    <xf numFmtId="3" fontId="3" fillId="0" borderId="19" xfId="0" applyNumberFormat="1" applyFont="1" applyFill="1" applyBorder="1" applyAlignment="1" applyProtection="1">
      <alignment vertical="center"/>
      <protection hidden="1"/>
    </xf>
    <xf numFmtId="3" fontId="3" fillId="0" borderId="19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5" fillId="0" borderId="0" xfId="0" applyFont="1" applyBorder="1" applyAlignment="1" applyProtection="1">
      <alignment horizontal="right" vertical="top"/>
      <protection hidden="1"/>
    </xf>
    <xf numFmtId="0" fontId="3" fillId="0" borderId="0" xfId="45" applyFont="1" applyFill="1" applyAlignment="1" applyProtection="1">
      <alignment vertical="center"/>
    </xf>
    <xf numFmtId="0" fontId="5" fillId="0" borderId="0" xfId="45" applyFont="1" applyFill="1" applyAlignment="1" applyProtection="1">
      <alignment vertical="center"/>
    </xf>
    <xf numFmtId="0" fontId="3" fillId="0" borderId="0" xfId="45" applyFont="1" applyFill="1" applyAlignment="1" applyProtection="1">
      <alignment horizontal="right" vertical="center"/>
    </xf>
    <xf numFmtId="0" fontId="3" fillId="0" borderId="0" xfId="45" applyFont="1" applyAlignment="1">
      <alignment vertical="center"/>
    </xf>
    <xf numFmtId="0" fontId="3" fillId="0" borderId="32" xfId="45" applyFont="1" applyFill="1" applyBorder="1" applyAlignment="1" applyProtection="1">
      <alignment horizontal="center" vertical="center"/>
    </xf>
    <xf numFmtId="0" fontId="3" fillId="0" borderId="33" xfId="45" applyFont="1" applyFill="1" applyBorder="1" applyAlignment="1" applyProtection="1">
      <alignment horizontal="center" vertical="center"/>
    </xf>
    <xf numFmtId="0" fontId="3" fillId="0" borderId="34" xfId="45" applyFont="1" applyFill="1" applyBorder="1" applyAlignment="1" applyProtection="1">
      <alignment horizontal="center" vertical="center"/>
    </xf>
    <xf numFmtId="0" fontId="3" fillId="0" borderId="35" xfId="45" applyFont="1" applyFill="1" applyBorder="1" applyAlignment="1" applyProtection="1">
      <alignment horizontal="center" vertical="center"/>
    </xf>
    <xf numFmtId="0" fontId="5" fillId="0" borderId="0" xfId="45" applyFont="1" applyAlignment="1">
      <alignment vertical="center"/>
    </xf>
    <xf numFmtId="0" fontId="3" fillId="0" borderId="0" xfId="0" applyFont="1" applyAlignment="1">
      <alignment vertical="center"/>
    </xf>
    <xf numFmtId="0" fontId="5" fillId="17" borderId="36" xfId="0" applyFont="1" applyFill="1" applyBorder="1" applyAlignment="1" applyProtection="1">
      <alignment horizontal="center" vertical="center"/>
    </xf>
    <xf numFmtId="0" fontId="5" fillId="17" borderId="37" xfId="0" applyFont="1" applyFill="1" applyBorder="1" applyAlignment="1" applyProtection="1">
      <alignment vertical="center"/>
    </xf>
    <xf numFmtId="0" fontId="3" fillId="0" borderId="37" xfId="0" applyFont="1" applyBorder="1" applyAlignment="1">
      <alignment vertical="center"/>
    </xf>
    <xf numFmtId="0" fontId="3" fillId="0" borderId="0" xfId="45" applyFont="1" applyFill="1" applyAlignment="1" applyProtection="1">
      <alignment horizontal="right" vertical="center"/>
      <protection hidden="1"/>
    </xf>
    <xf numFmtId="0" fontId="3" fillId="0" borderId="38" xfId="0" applyFont="1" applyFill="1" applyBorder="1" applyAlignment="1" applyProtection="1">
      <alignment horizontal="left" vertical="center" indent="1"/>
      <protection hidden="1"/>
    </xf>
    <xf numFmtId="0" fontId="3" fillId="0" borderId="38" xfId="0" applyFont="1" applyFill="1" applyBorder="1" applyAlignment="1" applyProtection="1">
      <alignment vertical="center"/>
      <protection hidden="1"/>
    </xf>
    <xf numFmtId="0" fontId="3" fillId="0" borderId="39" xfId="0" applyFont="1" applyFill="1" applyBorder="1" applyAlignment="1" applyProtection="1">
      <alignment vertical="center"/>
      <protection hidden="1"/>
    </xf>
    <xf numFmtId="4" fontId="3" fillId="17" borderId="0" xfId="0" applyNumberFormat="1" applyFont="1" applyFill="1" applyBorder="1" applyAlignment="1" applyProtection="1">
      <alignment horizontal="left" vertical="center"/>
      <protection hidden="1"/>
    </xf>
    <xf numFmtId="4" fontId="3" fillId="0" borderId="0" xfId="0" applyNumberFormat="1" applyFont="1" applyFill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0" fontId="3" fillId="0" borderId="39" xfId="0" applyFont="1" applyBorder="1" applyAlignment="1" applyProtection="1">
      <alignment vertical="center"/>
      <protection hidden="1"/>
    </xf>
    <xf numFmtId="0" fontId="3" fillId="0" borderId="38" xfId="0" applyFont="1" applyFill="1" applyBorder="1" applyAlignment="1" applyProtection="1">
      <alignment horizontal="right" vertical="center" indent="1"/>
      <protection hidden="1"/>
    </xf>
    <xf numFmtId="0" fontId="3" fillId="0" borderId="38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 indent="1"/>
      <protection hidden="1"/>
    </xf>
    <xf numFmtId="0" fontId="3" fillId="0" borderId="29" xfId="0" applyFont="1" applyBorder="1" applyAlignment="1" applyProtection="1">
      <alignment vertical="center"/>
      <protection hidden="1"/>
    </xf>
    <xf numFmtId="4" fontId="5" fillId="0" borderId="19" xfId="0" applyNumberFormat="1" applyFont="1" applyFill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21" borderId="12" xfId="50" applyFont="1" applyFill="1" applyBorder="1" applyAlignment="1" applyProtection="1">
      <alignment horizontal="left" vertical="center" indent="2"/>
      <protection hidden="1"/>
    </xf>
    <xf numFmtId="0" fontId="3" fillId="0" borderId="12" xfId="50" applyFont="1" applyFill="1" applyBorder="1" applyAlignment="1" applyProtection="1">
      <alignment horizontal="left" vertical="center" indent="2"/>
      <protection hidden="1"/>
    </xf>
    <xf numFmtId="0" fontId="3" fillId="17" borderId="12" xfId="50" applyNumberFormat="1" applyFont="1" applyFill="1" applyBorder="1" applyAlignment="1" applyProtection="1">
      <alignment horizontal="left" vertical="center" indent="2"/>
      <protection hidden="1"/>
    </xf>
    <xf numFmtId="169" fontId="2" fillId="23" borderId="40" xfId="38" applyNumberFormat="1" applyFont="1" applyFill="1" applyBorder="1" applyAlignment="1" applyProtection="1">
      <alignment horizontal="center" vertical="center"/>
      <protection locked="0"/>
    </xf>
    <xf numFmtId="169" fontId="2" fillId="23" borderId="41" xfId="38" applyNumberFormat="1" applyFont="1" applyFill="1" applyBorder="1" applyAlignment="1" applyProtection="1">
      <alignment horizontal="center" vertical="center"/>
      <protection locked="0"/>
    </xf>
    <xf numFmtId="169" fontId="2" fillId="23" borderId="42" xfId="38" applyNumberFormat="1" applyFont="1" applyFill="1" applyBorder="1" applyAlignment="1" applyProtection="1">
      <alignment horizontal="center" vertical="center"/>
      <protection locked="0"/>
    </xf>
    <xf numFmtId="169" fontId="2" fillId="23" borderId="43" xfId="38" applyNumberFormat="1" applyFont="1" applyFill="1" applyBorder="1" applyAlignment="1" applyProtection="1">
      <alignment horizontal="center" vertical="center"/>
      <protection locked="0"/>
    </xf>
    <xf numFmtId="169" fontId="2" fillId="23" borderId="44" xfId="38" applyNumberFormat="1" applyFont="1" applyFill="1" applyBorder="1" applyAlignment="1" applyProtection="1">
      <alignment horizontal="center" vertical="center"/>
      <protection locked="0"/>
    </xf>
    <xf numFmtId="169" fontId="2" fillId="23" borderId="45" xfId="38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15" xfId="0" applyFont="1" applyFill="1" applyBorder="1" applyAlignment="1" applyProtection="1">
      <alignment horizontal="left" vertical="top" wrapText="1" indent="1"/>
      <protection hidden="1"/>
    </xf>
    <xf numFmtId="0" fontId="3" fillId="0" borderId="14" xfId="48" applyFont="1" applyBorder="1" applyAlignment="1" applyProtection="1">
      <alignment vertical="center"/>
      <protection hidden="1"/>
    </xf>
    <xf numFmtId="0" fontId="3" fillId="0" borderId="0" xfId="48" applyFont="1" applyAlignment="1" applyProtection="1">
      <alignment vertical="center"/>
      <protection hidden="1"/>
    </xf>
    <xf numFmtId="0" fontId="5" fillId="0" borderId="15" xfId="0" applyFont="1" applyBorder="1" applyAlignment="1" applyProtection="1">
      <alignment horizontal="left" vertical="center" indent="1"/>
    </xf>
    <xf numFmtId="0" fontId="3" fillId="0" borderId="14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 indent="1"/>
    </xf>
    <xf numFmtId="0" fontId="3" fillId="0" borderId="0" xfId="0" applyFont="1" applyFill="1" applyBorder="1" applyAlignment="1" applyProtection="1">
      <alignment horizontal="left" vertical="center"/>
    </xf>
    <xf numFmtId="0" fontId="48" fillId="0" borderId="0" xfId="0" applyFont="1" applyFill="1" applyAlignment="1" applyProtection="1">
      <alignment vertical="center"/>
      <protection hidden="1"/>
    </xf>
    <xf numFmtId="0" fontId="5" fillId="0" borderId="13" xfId="51" applyFont="1" applyFill="1" applyBorder="1" applyAlignment="1" applyProtection="1">
      <alignment vertical="center"/>
      <protection hidden="1"/>
    </xf>
    <xf numFmtId="0" fontId="5" fillId="0" borderId="0" xfId="51" applyFont="1" applyFill="1" applyBorder="1" applyAlignment="1" applyProtection="1">
      <alignment vertical="center"/>
      <protection hidden="1"/>
    </xf>
    <xf numFmtId="0" fontId="5" fillId="0" borderId="17" xfId="51" applyFont="1" applyFill="1" applyBorder="1" applyAlignment="1" applyProtection="1">
      <alignment vertical="center"/>
      <protection hidden="1"/>
    </xf>
    <xf numFmtId="0" fontId="5" fillId="0" borderId="14" xfId="51" applyFont="1" applyFill="1" applyBorder="1" applyAlignment="1" applyProtection="1">
      <alignment vertical="center"/>
      <protection hidden="1"/>
    </xf>
    <xf numFmtId="0" fontId="5" fillId="0" borderId="18" xfId="51" applyFont="1" applyFill="1" applyBorder="1" applyAlignment="1" applyProtection="1">
      <alignment horizontal="left" vertical="center" indent="1"/>
      <protection hidden="1"/>
    </xf>
    <xf numFmtId="0" fontId="5" fillId="0" borderId="19" xfId="51" applyFont="1" applyFill="1" applyBorder="1" applyAlignment="1" applyProtection="1">
      <alignment vertical="center"/>
      <protection hidden="1"/>
    </xf>
    <xf numFmtId="0" fontId="5" fillId="0" borderId="20" xfId="5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horizontal="left" vertical="center"/>
    </xf>
    <xf numFmtId="16" fontId="3" fillId="21" borderId="10" xfId="51" applyNumberFormat="1" applyFont="1" applyFill="1" applyBorder="1" applyAlignment="1" applyProtection="1">
      <alignment horizontal="left" vertical="center"/>
      <protection hidden="1"/>
    </xf>
    <xf numFmtId="0" fontId="3" fillId="0" borderId="31" xfId="48" applyFont="1" applyBorder="1" applyAlignment="1" applyProtection="1">
      <alignment vertical="center"/>
      <protection hidden="1"/>
    </xf>
    <xf numFmtId="0" fontId="3" fillId="0" borderId="24" xfId="48" applyFont="1" applyBorder="1" applyAlignment="1" applyProtection="1">
      <alignment vertical="center"/>
      <protection hidden="1"/>
    </xf>
    <xf numFmtId="0" fontId="4" fillId="0" borderId="24" xfId="48" applyFont="1" applyBorder="1" applyAlignment="1" applyProtection="1">
      <alignment horizontal="left" vertical="center" indent="1"/>
      <protection hidden="1"/>
    </xf>
    <xf numFmtId="0" fontId="4" fillId="0" borderId="24" xfId="48" applyFont="1" applyBorder="1" applyAlignment="1" applyProtection="1">
      <alignment vertical="center"/>
      <protection hidden="1"/>
    </xf>
    <xf numFmtId="0" fontId="3" fillId="0" borderId="46" xfId="48" applyFont="1" applyBorder="1" applyAlignment="1" applyProtection="1">
      <alignment vertical="center"/>
      <protection hidden="1"/>
    </xf>
    <xf numFmtId="0" fontId="3" fillId="0" borderId="15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 indent="1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48" applyFont="1" applyBorder="1" applyAlignment="1" applyProtection="1">
      <alignment horizontal="left" vertical="center" wrapText="1" indent="1"/>
      <protection hidden="1"/>
    </xf>
    <xf numFmtId="0" fontId="3" fillId="0" borderId="0" xfId="48" applyFont="1" applyBorder="1" applyAlignment="1" applyProtection="1">
      <alignment horizontal="left" vertical="top" indent="1"/>
      <protection hidden="1"/>
    </xf>
    <xf numFmtId="0" fontId="3" fillId="0" borderId="0" xfId="48" applyFont="1" applyBorder="1" applyAlignment="1" applyProtection="1">
      <alignment vertical="top" wrapText="1"/>
      <protection hidden="1"/>
    </xf>
    <xf numFmtId="0" fontId="3" fillId="0" borderId="16" xfId="43" applyFont="1" applyFill="1" applyBorder="1" applyAlignment="1" applyProtection="1">
      <alignment vertical="center"/>
      <protection hidden="1"/>
    </xf>
    <xf numFmtId="165" fontId="3" fillId="0" borderId="13" xfId="43" applyNumberFormat="1" applyFont="1" applyFill="1" applyBorder="1" applyAlignment="1" applyProtection="1">
      <alignment horizontal="center" vertical="center"/>
      <protection hidden="1"/>
    </xf>
    <xf numFmtId="0" fontId="3" fillId="0" borderId="17" xfId="43" applyFont="1" applyFill="1" applyBorder="1" applyAlignment="1" applyProtection="1">
      <alignment vertical="center"/>
      <protection hidden="1"/>
    </xf>
    <xf numFmtId="0" fontId="3" fillId="0" borderId="23" xfId="44" applyFont="1" applyFill="1" applyBorder="1" applyAlignment="1" applyProtection="1">
      <alignment vertical="center"/>
      <protection hidden="1"/>
    </xf>
    <xf numFmtId="0" fontId="2" fillId="0" borderId="40" xfId="38" applyNumberFormat="1" applyFont="1" applyFill="1" applyBorder="1" applyAlignment="1" applyProtection="1">
      <alignment horizontal="center" vertical="center"/>
      <protection hidden="1"/>
    </xf>
    <xf numFmtId="0" fontId="3" fillId="0" borderId="39" xfId="44" applyNumberFormat="1" applyFont="1" applyFill="1" applyBorder="1" applyAlignment="1" applyProtection="1">
      <alignment vertical="center"/>
      <protection hidden="1"/>
    </xf>
    <xf numFmtId="0" fontId="2" fillId="0" borderId="43" xfId="38" applyNumberFormat="1" applyFont="1" applyFill="1" applyBorder="1" applyAlignment="1" applyProtection="1">
      <alignment horizontal="center" vertical="center"/>
      <protection hidden="1"/>
    </xf>
    <xf numFmtId="0" fontId="3" fillId="0" borderId="30" xfId="43" applyFont="1" applyFill="1" applyBorder="1" applyAlignment="1" applyProtection="1">
      <alignment vertical="center"/>
      <protection hidden="1"/>
    </xf>
    <xf numFmtId="0" fontId="3" fillId="0" borderId="4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46" applyFont="1" applyFill="1" applyAlignment="1" applyProtection="1">
      <alignment vertical="center"/>
      <protection hidden="1"/>
    </xf>
    <xf numFmtId="0" fontId="5" fillId="0" borderId="0" xfId="46" applyFont="1" applyFill="1" applyAlignment="1" applyProtection="1">
      <alignment vertical="center"/>
      <protection hidden="1"/>
    </xf>
    <xf numFmtId="0" fontId="3" fillId="0" borderId="0" xfId="46" applyFont="1" applyAlignment="1" applyProtection="1">
      <alignment vertical="center"/>
      <protection hidden="1"/>
    </xf>
    <xf numFmtId="0" fontId="3" fillId="0" borderId="0" xfId="46" applyFont="1" applyFill="1" applyAlignment="1" applyProtection="1">
      <alignment horizontal="right" vertical="center"/>
      <protection hidden="1"/>
    </xf>
    <xf numFmtId="0" fontId="3" fillId="0" borderId="33" xfId="46" applyFont="1" applyFill="1" applyBorder="1" applyAlignment="1" applyProtection="1">
      <alignment horizontal="center" vertical="center"/>
      <protection hidden="1"/>
    </xf>
    <xf numFmtId="0" fontId="3" fillId="0" borderId="34" xfId="46" applyFont="1" applyFill="1" applyBorder="1" applyAlignment="1" applyProtection="1">
      <alignment horizontal="center" vertical="center"/>
      <protection hidden="1"/>
    </xf>
    <xf numFmtId="0" fontId="3" fillId="0" borderId="47" xfId="46" applyFont="1" applyFill="1" applyBorder="1" applyAlignment="1" applyProtection="1">
      <alignment horizontal="center" vertical="center"/>
      <protection hidden="1"/>
    </xf>
    <xf numFmtId="0" fontId="5" fillId="0" borderId="36" xfId="46" applyFont="1" applyFill="1" applyBorder="1" applyAlignment="1" applyProtection="1">
      <alignment horizontal="left" vertical="center" indent="1"/>
      <protection hidden="1"/>
    </xf>
    <xf numFmtId="0" fontId="5" fillId="0" borderId="37" xfId="46" applyFont="1" applyFill="1" applyBorder="1" applyAlignment="1" applyProtection="1">
      <alignment horizontal="left" vertical="center" indent="1"/>
      <protection hidden="1"/>
    </xf>
    <xf numFmtId="0" fontId="3" fillId="0" borderId="0" xfId="46" applyFont="1" applyBorder="1" applyAlignment="1" applyProtection="1">
      <alignment vertical="center"/>
      <protection hidden="1"/>
    </xf>
    <xf numFmtId="0" fontId="3" fillId="0" borderId="0" xfId="46" applyFont="1" applyBorder="1" applyAlignment="1" applyProtection="1">
      <alignment horizontal="center" vertical="top" wrapText="1"/>
      <protection hidden="1"/>
    </xf>
    <xf numFmtId="0" fontId="5" fillId="0" borderId="36" xfId="46" applyFont="1" applyBorder="1" applyAlignment="1" applyProtection="1">
      <alignment horizontal="left" vertical="center" indent="1"/>
      <protection hidden="1"/>
    </xf>
    <xf numFmtId="0" fontId="3" fillId="0" borderId="37" xfId="46" applyFont="1" applyBorder="1" applyAlignment="1" applyProtection="1">
      <alignment vertical="center"/>
      <protection hidden="1"/>
    </xf>
    <xf numFmtId="0" fontId="3" fillId="0" borderId="37" xfId="46" applyFont="1" applyBorder="1" applyAlignment="1" applyProtection="1">
      <alignment horizontal="center" vertical="top" wrapText="1"/>
      <protection hidden="1"/>
    </xf>
    <xf numFmtId="49" fontId="3" fillId="0" borderId="40" xfId="46" applyNumberFormat="1" applyFont="1" applyFill="1" applyBorder="1" applyAlignment="1" applyProtection="1">
      <alignment horizontal="center" vertical="center" wrapText="1"/>
      <protection hidden="1"/>
    </xf>
    <xf numFmtId="49" fontId="3" fillId="0" borderId="48" xfId="46" applyNumberFormat="1" applyFont="1" applyFill="1" applyBorder="1" applyAlignment="1" applyProtection="1">
      <alignment horizontal="center" vertical="center" wrapText="1"/>
      <protection hidden="1"/>
    </xf>
    <xf numFmtId="49" fontId="3" fillId="0" borderId="43" xfId="46" applyNumberFormat="1" applyFont="1" applyFill="1" applyBorder="1" applyAlignment="1" applyProtection="1">
      <alignment horizontal="center" vertical="center" wrapText="1"/>
      <protection hidden="1"/>
    </xf>
    <xf numFmtId="49" fontId="3" fillId="0" borderId="49" xfId="46" applyNumberFormat="1" applyFont="1" applyFill="1" applyBorder="1" applyAlignment="1" applyProtection="1">
      <alignment horizontal="center" vertical="center" wrapText="1"/>
      <protection hidden="1"/>
    </xf>
    <xf numFmtId="49" fontId="5" fillId="22" borderId="10" xfId="44" applyNumberFormat="1" applyFont="1" applyFill="1" applyBorder="1" applyAlignment="1" applyProtection="1">
      <alignment horizontal="left" vertical="center"/>
      <protection hidden="1"/>
    </xf>
    <xf numFmtId="49" fontId="5" fillId="22" borderId="11" xfId="44" applyNumberFormat="1" applyFont="1" applyFill="1" applyBorder="1" applyAlignment="1" applyProtection="1">
      <alignment horizontal="left" vertical="center"/>
      <protection hidden="1"/>
    </xf>
    <xf numFmtId="0" fontId="5" fillId="0" borderId="13" xfId="51" applyFont="1" applyFill="1" applyBorder="1" applyAlignment="1" applyProtection="1">
      <alignment horizontal="left" vertical="center"/>
      <protection hidden="1"/>
    </xf>
    <xf numFmtId="0" fontId="5" fillId="0" borderId="17" xfId="51" applyFont="1" applyFill="1" applyBorder="1" applyAlignment="1" applyProtection="1">
      <alignment horizontal="left" vertical="center"/>
      <protection hidden="1"/>
    </xf>
    <xf numFmtId="0" fontId="5" fillId="0" borderId="0" xfId="51" applyFont="1" applyFill="1" applyBorder="1" applyAlignment="1" applyProtection="1">
      <alignment horizontal="left" vertical="center"/>
      <protection hidden="1"/>
    </xf>
    <xf numFmtId="0" fontId="5" fillId="0" borderId="14" xfId="51" applyFont="1" applyFill="1" applyBorder="1" applyAlignment="1" applyProtection="1">
      <alignment horizontal="left" vertical="center"/>
      <protection hidden="1"/>
    </xf>
    <xf numFmtId="49" fontId="3" fillId="0" borderId="15" xfId="51" applyNumberFormat="1" applyFont="1" applyFill="1" applyBorder="1" applyAlignment="1" applyProtection="1">
      <alignment horizontal="left" vertical="center" indent="1"/>
      <protection hidden="1"/>
    </xf>
    <xf numFmtId="0" fontId="3" fillId="0" borderId="14" xfId="51" applyFont="1" applyFill="1" applyBorder="1" applyAlignment="1" applyProtection="1">
      <alignment vertical="center"/>
      <protection hidden="1"/>
    </xf>
    <xf numFmtId="49" fontId="3" fillId="0" borderId="15" xfId="51" applyNumberFormat="1" applyFont="1" applyBorder="1" applyAlignment="1" applyProtection="1">
      <alignment horizontal="left" vertical="center" indent="1"/>
      <protection hidden="1"/>
    </xf>
    <xf numFmtId="0" fontId="3" fillId="0" borderId="0" xfId="0" quotePrefix="1" applyFont="1" applyFill="1" applyBorder="1" applyAlignment="1" applyProtection="1">
      <alignment horizontal="left" vertical="center"/>
      <protection hidden="1"/>
    </xf>
    <xf numFmtId="0" fontId="3" fillId="0" borderId="15" xfId="51" applyFont="1" applyBorder="1" applyAlignment="1" applyProtection="1">
      <alignment horizontal="left" vertical="center" indent="1"/>
      <protection hidden="1"/>
    </xf>
    <xf numFmtId="0" fontId="3" fillId="0" borderId="18" xfId="51" applyFont="1" applyBorder="1" applyAlignment="1" applyProtection="1">
      <alignment horizontal="left" vertical="center" indent="1"/>
      <protection hidden="1"/>
    </xf>
    <xf numFmtId="0" fontId="3" fillId="0" borderId="19" xfId="51" applyFont="1" applyFill="1" applyBorder="1" applyAlignment="1" applyProtection="1">
      <alignment vertical="center"/>
      <protection hidden="1"/>
    </xf>
    <xf numFmtId="0" fontId="3" fillId="0" borderId="20" xfId="51" applyFont="1" applyFill="1" applyBorder="1" applyAlignment="1" applyProtection="1">
      <alignment vertical="center"/>
      <protection hidden="1"/>
    </xf>
    <xf numFmtId="0" fontId="5" fillId="0" borderId="15" xfId="51" applyFont="1" applyFill="1" applyBorder="1" applyAlignment="1" applyProtection="1">
      <alignment horizontal="left" vertical="center" indent="1"/>
      <protection hidden="1"/>
    </xf>
    <xf numFmtId="0" fontId="3" fillId="0" borderId="19" xfId="51" applyFont="1" applyBorder="1" applyAlignment="1" applyProtection="1">
      <alignment vertical="center"/>
      <protection hidden="1"/>
    </xf>
    <xf numFmtId="0" fontId="3" fillId="0" borderId="20" xfId="51" applyFont="1" applyBorder="1" applyAlignment="1" applyProtection="1">
      <alignment vertical="center"/>
      <protection hidden="1"/>
    </xf>
    <xf numFmtId="0" fontId="48" fillId="0" borderId="0" xfId="51" applyFont="1" applyFill="1" applyBorder="1" applyAlignment="1" applyProtection="1">
      <alignment horizontal="left" vertical="center"/>
      <protection hidden="1"/>
    </xf>
    <xf numFmtId="0" fontId="3" fillId="0" borderId="18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vertical="center" wrapText="1"/>
      <protection hidden="1"/>
    </xf>
    <xf numFmtId="0" fontId="4" fillId="0" borderId="0" xfId="46" applyFont="1" applyBorder="1" applyAlignment="1" applyProtection="1">
      <alignment horizontal="center" vertical="center" wrapText="1"/>
      <protection hidden="1"/>
    </xf>
    <xf numFmtId="0" fontId="4" fillId="0" borderId="50" xfId="46" applyFont="1" applyBorder="1" applyAlignment="1" applyProtection="1">
      <alignment horizontal="center" vertical="center" wrapText="1"/>
      <protection hidden="1"/>
    </xf>
    <xf numFmtId="0" fontId="3" fillId="0" borderId="36" xfId="46" applyFont="1" applyBorder="1" applyAlignment="1" applyProtection="1">
      <alignment vertical="center"/>
      <protection hidden="1"/>
    </xf>
    <xf numFmtId="0" fontId="3" fillId="0" borderId="51" xfId="46" applyFont="1" applyBorder="1" applyAlignment="1" applyProtection="1">
      <alignment vertical="center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14" xfId="51" applyFont="1" applyFill="1" applyBorder="1" applyAlignment="1" applyProtection="1">
      <alignment horizontal="left" vertical="center"/>
      <protection hidden="1"/>
    </xf>
    <xf numFmtId="49" fontId="3" fillId="0" borderId="15" xfId="51" applyNumberFormat="1" applyFont="1" applyFill="1" applyBorder="1" applyAlignment="1" applyProtection="1">
      <alignment horizontal="left" vertical="center"/>
      <protection hidden="1"/>
    </xf>
    <xf numFmtId="49" fontId="3" fillId="0" borderId="18" xfId="51" applyNumberFormat="1" applyFont="1" applyFill="1" applyBorder="1" applyAlignment="1" applyProtection="1">
      <alignment horizontal="left" vertical="center"/>
      <protection hidden="1"/>
    </xf>
    <xf numFmtId="0" fontId="3" fillId="0" borderId="19" xfId="51" applyFont="1" applyFill="1" applyBorder="1" applyAlignment="1" applyProtection="1">
      <alignment horizontal="left" vertical="center"/>
      <protection hidden="1"/>
    </xf>
    <xf numFmtId="0" fontId="3" fillId="0" borderId="0" xfId="37" applyFont="1" applyFill="1" applyAlignment="1" applyProtection="1">
      <alignment vertical="center"/>
      <protection hidden="1"/>
    </xf>
    <xf numFmtId="0" fontId="5" fillId="0" borderId="0" xfId="37" applyFont="1" applyFill="1" applyAlignment="1" applyProtection="1">
      <alignment vertical="center"/>
      <protection hidden="1"/>
    </xf>
    <xf numFmtId="0" fontId="3" fillId="0" borderId="0" xfId="37" applyFont="1" applyFill="1" applyAlignment="1" applyProtection="1">
      <alignment horizontal="right" vertical="center"/>
      <protection hidden="1"/>
    </xf>
    <xf numFmtId="0" fontId="5" fillId="0" borderId="0" xfId="37" applyFont="1" applyFill="1" applyBorder="1" applyAlignment="1" applyProtection="1">
      <alignment horizontal="center" vertical="center"/>
      <protection hidden="1"/>
    </xf>
    <xf numFmtId="0" fontId="15" fillId="0" borderId="0" xfId="37" applyFont="1" applyBorder="1" applyAlignment="1" applyProtection="1">
      <alignment horizontal="right" vertical="top"/>
      <protection hidden="1"/>
    </xf>
    <xf numFmtId="0" fontId="11" fillId="0" borderId="0" xfId="37" applyFont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vertical="center"/>
      <protection hidden="1"/>
    </xf>
    <xf numFmtId="0" fontId="3" fillId="0" borderId="0" xfId="37" applyFont="1" applyFill="1" applyBorder="1" applyAlignment="1" applyProtection="1">
      <alignment horizontal="right" vertical="center"/>
      <protection hidden="1"/>
    </xf>
    <xf numFmtId="0" fontId="15" fillId="0" borderId="0" xfId="37" applyFont="1" applyFill="1" applyBorder="1" applyAlignment="1" applyProtection="1">
      <alignment horizontal="right" vertical="top"/>
      <protection hidden="1"/>
    </xf>
    <xf numFmtId="0" fontId="5" fillId="22" borderId="12" xfId="37" applyFont="1" applyFill="1" applyBorder="1" applyAlignment="1" applyProtection="1">
      <alignment horizontal="left" vertical="center" indent="1"/>
      <protection hidden="1"/>
    </xf>
    <xf numFmtId="0" fontId="5" fillId="22" borderId="10" xfId="37" applyFont="1" applyFill="1" applyBorder="1" applyAlignment="1" applyProtection="1">
      <alignment vertical="center"/>
      <protection hidden="1"/>
    </xf>
    <xf numFmtId="0" fontId="3" fillId="22" borderId="10" xfId="37" applyFont="1" applyFill="1" applyBorder="1" applyAlignment="1" applyProtection="1">
      <alignment vertical="center"/>
      <protection hidden="1"/>
    </xf>
    <xf numFmtId="0" fontId="3" fillId="22" borderId="10" xfId="37" applyFont="1" applyFill="1" applyBorder="1" applyAlignment="1" applyProtection="1">
      <alignment horizontal="right" vertical="center"/>
      <protection hidden="1"/>
    </xf>
    <xf numFmtId="0" fontId="5" fillId="22" borderId="10" xfId="37" applyFont="1" applyFill="1" applyBorder="1" applyAlignment="1" applyProtection="1">
      <alignment horizontal="center" vertical="center"/>
      <protection hidden="1"/>
    </xf>
    <xf numFmtId="0" fontId="3" fillId="22" borderId="11" xfId="37" applyFont="1" applyFill="1" applyBorder="1" applyAlignment="1" applyProtection="1">
      <alignment vertical="center"/>
      <protection hidden="1"/>
    </xf>
    <xf numFmtId="0" fontId="3" fillId="0" borderId="16" xfId="37" applyFont="1" applyFill="1" applyBorder="1" applyAlignment="1" applyProtection="1">
      <alignment vertical="center"/>
      <protection hidden="1"/>
    </xf>
    <xf numFmtId="0" fontId="3" fillId="0" borderId="13" xfId="37" applyFont="1" applyFill="1" applyBorder="1" applyAlignment="1" applyProtection="1">
      <alignment vertical="center"/>
      <protection hidden="1"/>
    </xf>
    <xf numFmtId="4" fontId="3" fillId="0" borderId="13" xfId="37" applyNumberFormat="1" applyFont="1" applyFill="1" applyBorder="1" applyAlignment="1" applyProtection="1">
      <alignment horizontal="left" vertical="center"/>
      <protection hidden="1"/>
    </xf>
    <xf numFmtId="0" fontId="3" fillId="0" borderId="13" xfId="37" applyFont="1" applyBorder="1" applyAlignment="1" applyProtection="1">
      <alignment vertical="center"/>
      <protection hidden="1"/>
    </xf>
    <xf numFmtId="0" fontId="3" fillId="0" borderId="17" xfId="37" applyFont="1" applyBorder="1" applyAlignment="1" applyProtection="1">
      <alignment vertical="center"/>
      <protection hidden="1"/>
    </xf>
    <xf numFmtId="0" fontId="3" fillId="0" borderId="0" xfId="37" applyFont="1" applyAlignment="1" applyProtection="1">
      <alignment vertical="center"/>
      <protection hidden="1"/>
    </xf>
    <xf numFmtId="0" fontId="3" fillId="0" borderId="15" xfId="37" applyFont="1" applyFill="1" applyBorder="1" applyAlignment="1" applyProtection="1">
      <alignment vertical="center"/>
      <protection hidden="1"/>
    </xf>
    <xf numFmtId="0" fontId="3" fillId="23" borderId="10" xfId="37" applyFont="1" applyFill="1" applyBorder="1" applyAlignment="1" applyProtection="1">
      <alignment vertical="center"/>
      <protection hidden="1"/>
    </xf>
    <xf numFmtId="0" fontId="3" fillId="23" borderId="11" xfId="37" applyFont="1" applyFill="1" applyBorder="1" applyAlignment="1" applyProtection="1">
      <alignment vertical="center"/>
      <protection hidden="1"/>
    </xf>
    <xf numFmtId="0" fontId="3" fillId="0" borderId="14" xfId="37" applyFont="1" applyBorder="1" applyAlignment="1" applyProtection="1">
      <alignment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3" fillId="21" borderId="16" xfId="51" applyFont="1" applyFill="1" applyBorder="1" applyAlignment="1" applyProtection="1">
      <alignment horizontal="left" vertical="center"/>
      <protection hidden="1"/>
    </xf>
    <xf numFmtId="0" fontId="3" fillId="23" borderId="18" xfId="37" applyFont="1" applyFill="1" applyBorder="1" applyAlignment="1" applyProtection="1">
      <alignment vertical="center"/>
      <protection hidden="1"/>
    </xf>
    <xf numFmtId="0" fontId="3" fillId="0" borderId="18" xfId="37" applyFont="1" applyFill="1" applyBorder="1" applyAlignment="1" applyProtection="1">
      <alignment vertical="center"/>
      <protection hidden="1"/>
    </xf>
    <xf numFmtId="0" fontId="3" fillId="0" borderId="19" xfId="37" applyFont="1" applyFill="1" applyBorder="1" applyAlignment="1" applyProtection="1">
      <alignment vertical="center"/>
      <protection hidden="1"/>
    </xf>
    <xf numFmtId="0" fontId="3" fillId="0" borderId="19" xfId="37" applyFont="1" applyBorder="1" applyAlignment="1" applyProtection="1">
      <alignment vertical="center"/>
      <protection hidden="1"/>
    </xf>
    <xf numFmtId="0" fontId="3" fillId="0" borderId="20" xfId="37" applyFont="1" applyBorder="1" applyAlignment="1" applyProtection="1">
      <alignment vertical="center"/>
      <protection hidden="1"/>
    </xf>
    <xf numFmtId="0" fontId="5" fillId="22" borderId="16" xfId="37" applyFont="1" applyFill="1" applyBorder="1" applyAlignment="1" applyProtection="1">
      <alignment horizontal="left" vertical="center" indent="1"/>
      <protection hidden="1"/>
    </xf>
    <xf numFmtId="0" fontId="5" fillId="22" borderId="17" xfId="37" applyFont="1" applyFill="1" applyBorder="1" applyAlignment="1" applyProtection="1">
      <alignment vertical="center"/>
      <protection hidden="1"/>
    </xf>
    <xf numFmtId="0" fontId="5" fillId="22" borderId="18" xfId="37" applyFont="1" applyFill="1" applyBorder="1" applyAlignment="1" applyProtection="1">
      <alignment vertical="center"/>
      <protection hidden="1"/>
    </xf>
    <xf numFmtId="0" fontId="5" fillId="22" borderId="20" xfId="37" applyFont="1" applyFill="1" applyBorder="1" applyAlignment="1" applyProtection="1">
      <alignment vertical="center"/>
      <protection hidden="1"/>
    </xf>
    <xf numFmtId="0" fontId="3" fillId="0" borderId="16" xfId="37" applyFont="1" applyBorder="1" applyAlignment="1" applyProtection="1">
      <alignment vertical="center"/>
      <protection hidden="1"/>
    </xf>
    <xf numFmtId="0" fontId="3" fillId="0" borderId="15" xfId="37" applyFont="1" applyBorder="1" applyAlignment="1" applyProtection="1">
      <alignment vertical="center"/>
      <protection hidden="1"/>
    </xf>
    <xf numFmtId="0" fontId="3" fillId="0" borderId="14" xfId="37" applyFont="1" applyFill="1" applyBorder="1" applyAlignment="1" applyProtection="1">
      <alignment vertical="center"/>
      <protection hidden="1"/>
    </xf>
    <xf numFmtId="0" fontId="43" fillId="0" borderId="0" xfId="0" applyFont="1" applyFill="1" applyAlignment="1" applyProtection="1">
      <alignment horizontal="right" vertical="center"/>
      <protection hidden="1"/>
    </xf>
    <xf numFmtId="0" fontId="3" fillId="0" borderId="19" xfId="50" applyFont="1" applyFill="1" applyBorder="1" applyAlignment="1" applyProtection="1">
      <alignment vertical="center" wrapText="1"/>
      <protection hidden="1"/>
    </xf>
    <xf numFmtId="0" fontId="3" fillId="0" borderId="0" xfId="41" applyNumberFormat="1" applyAlignment="1" applyProtection="1">
      <alignment vertical="center"/>
      <protection hidden="1"/>
    </xf>
    <xf numFmtId="0" fontId="3" fillId="0" borderId="0" xfId="41" applyNumberFormat="1" applyAlignment="1" applyProtection="1">
      <alignment horizontal="center" vertical="center"/>
      <protection hidden="1"/>
    </xf>
    <xf numFmtId="0" fontId="3" fillId="0" borderId="0" xfId="41" applyNumberFormat="1" applyBorder="1" applyAlignment="1" applyProtection="1">
      <alignment vertical="center"/>
      <protection hidden="1"/>
    </xf>
    <xf numFmtId="0" fontId="5" fillId="22" borderId="44" xfId="41" applyNumberFormat="1" applyFont="1" applyFill="1" applyBorder="1" applyAlignment="1" applyProtection="1">
      <alignment horizontal="center" vertical="center"/>
      <protection hidden="1"/>
    </xf>
    <xf numFmtId="0" fontId="5" fillId="22" borderId="44" xfId="41" applyNumberFormat="1" applyFont="1" applyFill="1" applyBorder="1" applyAlignment="1" applyProtection="1">
      <alignment horizontal="left" vertical="center" indent="1"/>
      <protection hidden="1"/>
    </xf>
    <xf numFmtId="165" fontId="3" fillId="0" borderId="44" xfId="41" applyNumberFormat="1" applyBorder="1" applyAlignment="1" applyProtection="1">
      <alignment horizontal="left" vertical="center" indent="1"/>
      <protection hidden="1"/>
    </xf>
    <xf numFmtId="165" fontId="3" fillId="0" borderId="44" xfId="41" applyNumberFormat="1" applyFont="1" applyBorder="1" applyAlignment="1" applyProtection="1">
      <alignment horizontal="center" vertical="center"/>
      <protection hidden="1"/>
    </xf>
    <xf numFmtId="0" fontId="3" fillId="0" borderId="44" xfId="41" applyNumberFormat="1" applyFont="1" applyBorder="1" applyAlignment="1" applyProtection="1">
      <alignment horizontal="left" vertical="center" wrapText="1" indent="1"/>
      <protection hidden="1"/>
    </xf>
    <xf numFmtId="165" fontId="3" fillId="0" borderId="44" xfId="41" applyNumberFormat="1" applyFont="1" applyBorder="1" applyAlignment="1" applyProtection="1">
      <alignment horizontal="left" vertical="center" indent="1"/>
      <protection hidden="1"/>
    </xf>
    <xf numFmtId="14" fontId="3" fillId="21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indent="1"/>
      <protection hidden="1"/>
    </xf>
    <xf numFmtId="0" fontId="3" fillId="0" borderId="31" xfId="0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 applyProtection="1">
      <alignment vertical="center"/>
      <protection hidden="1"/>
    </xf>
    <xf numFmtId="0" fontId="5" fillId="22" borderId="10" xfId="0" applyFont="1" applyFill="1" applyBorder="1" applyAlignment="1" applyProtection="1">
      <alignment vertical="center"/>
      <protection hidden="1"/>
    </xf>
    <xf numFmtId="0" fontId="3" fillId="22" borderId="10" xfId="0" applyFont="1" applyFill="1" applyBorder="1" applyAlignment="1" applyProtection="1">
      <alignment vertical="center"/>
      <protection hidden="1"/>
    </xf>
    <xf numFmtId="0" fontId="3" fillId="22" borderId="11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left" vertical="center" wrapText="1" indent="1"/>
      <protection hidden="1"/>
    </xf>
    <xf numFmtId="14" fontId="3" fillId="0" borderId="14" xfId="0" applyNumberFormat="1" applyFont="1" applyFill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 applyProtection="1">
      <alignment vertical="center"/>
      <protection hidden="1"/>
    </xf>
    <xf numFmtId="4" fontId="3" fillId="0" borderId="38" xfId="0" applyNumberFormat="1" applyFont="1" applyFill="1" applyBorder="1" applyAlignment="1" applyProtection="1">
      <alignment horizontal="right" vertical="center" indent="1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39" xfId="0" applyFont="1" applyBorder="1" applyAlignment="1" applyProtection="1">
      <alignment horizontal="right" vertical="center" indent="1"/>
      <protection hidden="1"/>
    </xf>
    <xf numFmtId="1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3" fillId="0" borderId="52" xfId="0" applyFont="1" applyFill="1" applyBorder="1" applyAlignment="1" applyProtection="1">
      <alignment horizontal="left" vertical="center" indent="1"/>
      <protection hidden="1"/>
    </xf>
    <xf numFmtId="0" fontId="3" fillId="0" borderId="52" xfId="0" applyFont="1" applyFill="1" applyBorder="1" applyAlignment="1" applyProtection="1">
      <alignment vertical="center"/>
      <protection hidden="1"/>
    </xf>
    <xf numFmtId="0" fontId="3" fillId="0" borderId="53" xfId="0" applyFont="1" applyFill="1" applyBorder="1" applyAlignment="1" applyProtection="1">
      <alignment vertical="center"/>
      <protection hidden="1"/>
    </xf>
    <xf numFmtId="49" fontId="3" fillId="0" borderId="14" xfId="0" applyNumberFormat="1" applyFont="1" applyFill="1" applyBorder="1" applyAlignment="1" applyProtection="1">
      <alignment horizontal="left" vertical="center" indent="1"/>
      <protection hidden="1"/>
    </xf>
    <xf numFmtId="0" fontId="5" fillId="0" borderId="38" xfId="0" applyFont="1" applyFill="1" applyBorder="1" applyAlignment="1" applyProtection="1">
      <alignment horizontal="left" vertical="center" wrapText="1" indent="1"/>
      <protection hidden="1"/>
    </xf>
    <xf numFmtId="0" fontId="5" fillId="0" borderId="54" xfId="0" applyFont="1" applyFill="1" applyBorder="1" applyAlignment="1" applyProtection="1">
      <alignment horizontal="left" vertical="center" wrapText="1" indent="1"/>
      <protection hidden="1"/>
    </xf>
    <xf numFmtId="0" fontId="3" fillId="0" borderId="55" xfId="0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left" vertical="center" wrapText="1" indent="1"/>
      <protection hidden="1"/>
    </xf>
    <xf numFmtId="0" fontId="49" fillId="0" borderId="38" xfId="0" applyFont="1" applyFill="1" applyBorder="1" applyAlignment="1" applyProtection="1">
      <alignment horizontal="left" vertical="center" wrapText="1" indent="1"/>
      <protection hidden="1"/>
    </xf>
    <xf numFmtId="0" fontId="3" fillId="0" borderId="18" xfId="0" applyFont="1" applyBorder="1" applyAlignment="1" applyProtection="1">
      <alignment vertical="center"/>
      <protection hidden="1"/>
    </xf>
    <xf numFmtId="4" fontId="3" fillId="0" borderId="19" xfId="0" applyNumberFormat="1" applyFont="1" applyFill="1" applyBorder="1" applyAlignment="1" applyProtection="1">
      <alignment horizontal="left" vertical="center"/>
      <protection hidden="1"/>
    </xf>
    <xf numFmtId="0" fontId="3" fillId="0" borderId="19" xfId="0" applyFont="1" applyFill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168" fontId="3" fillId="0" borderId="0" xfId="0" applyNumberFormat="1" applyFont="1" applyFill="1" applyBorder="1" applyAlignment="1" applyProtection="1">
      <alignment horizontal="left" vertical="center" indent="1"/>
      <protection hidden="1"/>
    </xf>
    <xf numFmtId="0" fontId="15" fillId="25" borderId="0" xfId="0" applyFont="1" applyFill="1" applyBorder="1" applyAlignment="1" applyProtection="1">
      <alignment horizontal="left" vertical="center" indent="1"/>
      <protection hidden="1"/>
    </xf>
    <xf numFmtId="0" fontId="3" fillId="22" borderId="12" xfId="0" applyFont="1" applyFill="1" applyBorder="1" applyAlignment="1" applyProtection="1">
      <alignment vertical="center"/>
      <protection hidden="1"/>
    </xf>
    <xf numFmtId="0" fontId="3" fillId="0" borderId="16" xfId="0" applyFont="1" applyFill="1" applyBorder="1" applyAlignment="1" applyProtection="1">
      <alignment horizontal="left" vertical="center" indent="1"/>
      <protection hidden="1"/>
    </xf>
    <xf numFmtId="0" fontId="5" fillId="0" borderId="13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Border="1" applyAlignment="1" applyProtection="1">
      <alignment horizontal="left" vertical="center" indent="2"/>
      <protection hidden="1"/>
    </xf>
    <xf numFmtId="0" fontId="3" fillId="0" borderId="13" xfId="0" applyFont="1" applyBorder="1" applyAlignment="1" applyProtection="1">
      <alignment horizontal="left" vertical="center" indent="1"/>
      <protection hidden="1"/>
    </xf>
    <xf numFmtId="0" fontId="3" fillId="0" borderId="17" xfId="0" applyFont="1" applyBorder="1" applyAlignment="1" applyProtection="1">
      <alignment horizontal="left" vertical="center" indent="1"/>
      <protection hidden="1"/>
    </xf>
    <xf numFmtId="4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right" vertical="center" inden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5" fillId="0" borderId="36" xfId="0" applyFont="1" applyFill="1" applyBorder="1" applyAlignment="1" applyProtection="1">
      <alignment horizontal="left" vertical="center" indent="1"/>
      <protection hidden="1"/>
    </xf>
    <xf numFmtId="0" fontId="5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Fill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51" xfId="0" applyFont="1" applyBorder="1" applyAlignment="1" applyProtection="1">
      <alignment vertical="center"/>
      <protection hidden="1"/>
    </xf>
    <xf numFmtId="171" fontId="3" fillId="0" borderId="14" xfId="0" applyNumberFormat="1" applyFont="1" applyFill="1" applyBorder="1" applyAlignment="1" applyProtection="1">
      <alignment horizontal="right" vertical="center" indent="1"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3" fillId="0" borderId="18" xfId="42" applyFont="1" applyFill="1" applyBorder="1" applyAlignment="1" applyProtection="1">
      <alignment vertical="center"/>
      <protection hidden="1"/>
    </xf>
    <xf numFmtId="1" fontId="4" fillId="0" borderId="21" xfId="42" applyNumberFormat="1" applyFont="1" applyFill="1" applyBorder="1" applyAlignment="1" applyProtection="1">
      <alignment horizontal="left" vertical="center" indent="1"/>
      <protection hidden="1"/>
    </xf>
    <xf numFmtId="0" fontId="0" fillId="0" borderId="23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3" fillId="25" borderId="0" xfId="50" applyFont="1" applyFill="1" applyAlignment="1" applyProtection="1">
      <alignment vertical="center"/>
      <protection locked="0"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0" fontId="3" fillId="25" borderId="0" xfId="43" applyFont="1" applyFill="1" applyAlignment="1" applyProtection="1">
      <alignment vertical="center"/>
      <protection hidden="1"/>
    </xf>
    <xf numFmtId="0" fontId="3" fillId="25" borderId="0" xfId="0" applyFont="1" applyFill="1" applyAlignment="1" applyProtection="1">
      <alignment vertical="center"/>
      <protection hidden="1"/>
    </xf>
    <xf numFmtId="0" fontId="3" fillId="25" borderId="0" xfId="0" applyFont="1" applyFill="1" applyAlignment="1" applyProtection="1">
      <alignment vertical="center"/>
      <protection locked="0"/>
    </xf>
    <xf numFmtId="0" fontId="3" fillId="25" borderId="0" xfId="47" applyFont="1" applyFill="1" applyAlignment="1" applyProtection="1">
      <alignment vertical="center"/>
      <protection hidden="1"/>
    </xf>
    <xf numFmtId="0" fontId="3" fillId="0" borderId="47" xfId="45" applyFont="1" applyFill="1" applyBorder="1" applyAlignment="1" applyProtection="1">
      <alignment horizontal="center" vertical="center"/>
    </xf>
    <xf numFmtId="0" fontId="3" fillId="25" borderId="0" xfId="51" applyFont="1" applyFill="1" applyAlignment="1" applyProtection="1">
      <alignment vertical="center"/>
      <protection hidden="1"/>
    </xf>
    <xf numFmtId="0" fontId="3" fillId="25" borderId="0" xfId="50" applyFont="1" applyFill="1" applyAlignment="1" applyProtection="1">
      <alignment vertical="center"/>
      <protection hidden="1"/>
    </xf>
    <xf numFmtId="0" fontId="3" fillId="25" borderId="0" xfId="50" applyFont="1" applyFill="1" applyProtection="1">
      <protection hidden="1"/>
    </xf>
    <xf numFmtId="0" fontId="3" fillId="0" borderId="0" xfId="0" applyFont="1" applyProtection="1">
      <protection hidden="1"/>
    </xf>
    <xf numFmtId="0" fontId="3" fillId="0" borderId="3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4" fontId="21" fillId="0" borderId="14" xfId="37" applyNumberFormat="1" applyFont="1" applyFill="1" applyBorder="1" applyAlignment="1" applyProtection="1">
      <alignment vertical="center"/>
      <protection hidden="1"/>
    </xf>
    <xf numFmtId="4" fontId="53" fillId="0" borderId="0" xfId="0" applyNumberFormat="1" applyFont="1" applyFill="1" applyAlignment="1" applyProtection="1">
      <alignment vertical="center"/>
      <protection hidden="1"/>
    </xf>
    <xf numFmtId="0" fontId="3" fillId="0" borderId="13" xfId="5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46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5" xfId="37" applyFont="1" applyFill="1" applyBorder="1" applyAlignment="1" applyProtection="1">
      <alignment vertical="center"/>
      <protection hidden="1"/>
    </xf>
    <xf numFmtId="0" fontId="4" fillId="0" borderId="0" xfId="37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49" fontId="9" fillId="0" borderId="24" xfId="0" applyNumberFormat="1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55" fillId="0" borderId="24" xfId="0" applyFont="1" applyBorder="1" applyAlignment="1" applyProtection="1">
      <alignment vertical="center"/>
      <protection hidden="1"/>
    </xf>
    <xf numFmtId="0" fontId="4" fillId="0" borderId="0" xfId="46" applyFont="1" applyBorder="1" applyAlignment="1" applyProtection="1">
      <alignment horizontal="center" vertical="center" wrapText="1"/>
      <protection hidden="1"/>
    </xf>
    <xf numFmtId="0" fontId="4" fillId="0" borderId="50" xfId="46" applyFont="1" applyBorder="1" applyAlignment="1" applyProtection="1">
      <alignment horizontal="center" vertical="center" wrapText="1"/>
      <protection hidden="1"/>
    </xf>
    <xf numFmtId="0" fontId="4" fillId="25" borderId="0" xfId="0" applyFont="1" applyFill="1" applyAlignment="1" applyProtection="1">
      <alignment horizontal="left" vertical="center" indent="1"/>
      <protection hidden="1"/>
    </xf>
    <xf numFmtId="0" fontId="4" fillId="25" borderId="0" xfId="37" applyFont="1" applyFill="1" applyAlignment="1" applyProtection="1">
      <alignment horizontal="left" vertical="center" indent="1"/>
      <protection hidden="1"/>
    </xf>
    <xf numFmtId="0" fontId="4" fillId="25" borderId="0" xfId="51" applyFont="1" applyFill="1" applyAlignment="1" applyProtection="1">
      <alignment horizontal="left" vertical="center" indent="1"/>
      <protection hidden="1"/>
    </xf>
    <xf numFmtId="0" fontId="4" fillId="25" borderId="0" xfId="43" applyFont="1" applyFill="1" applyAlignment="1" applyProtection="1">
      <alignment horizontal="left" vertical="center" indent="1"/>
      <protection hidden="1"/>
    </xf>
    <xf numFmtId="0" fontId="4" fillId="0" borderId="0" xfId="0" applyFont="1" applyFill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9" fillId="25" borderId="0" xfId="0" applyFont="1" applyFill="1" applyBorder="1" applyAlignment="1" applyProtection="1">
      <alignment vertical="center"/>
      <protection hidden="1"/>
    </xf>
    <xf numFmtId="0" fontId="9" fillId="25" borderId="0" xfId="0" applyFont="1" applyFill="1" applyBorder="1" applyAlignment="1" applyProtection="1">
      <alignment horizontal="center" vertical="center"/>
      <protection hidden="1"/>
    </xf>
    <xf numFmtId="0" fontId="5" fillId="25" borderId="14" xfId="0" applyFont="1" applyFill="1" applyBorder="1" applyAlignment="1" applyProtection="1">
      <alignment horizontal="left" vertical="center"/>
      <protection hidden="1"/>
    </xf>
    <xf numFmtId="0" fontId="3" fillId="25" borderId="0" xfId="0" applyFont="1" applyFill="1" applyAlignment="1" applyProtection="1">
      <alignment horizontal="left" vertical="center" indent="1"/>
      <protection hidden="1"/>
    </xf>
    <xf numFmtId="0" fontId="3" fillId="25" borderId="0" xfId="0" applyFont="1" applyFill="1" applyAlignment="1" applyProtection="1">
      <alignment horizontal="right" vertical="center" indent="1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3" fontId="3" fillId="25" borderId="0" xfId="0" applyNumberFormat="1" applyFont="1" applyFill="1" applyBorder="1" applyAlignment="1" applyProtection="1">
      <alignment horizontal="right" vertical="center" indent="1"/>
      <protection hidden="1"/>
    </xf>
    <xf numFmtId="3" fontId="3" fillId="0" borderId="0" xfId="0" applyNumberFormat="1" applyFont="1" applyFill="1" applyBorder="1" applyAlignment="1" applyProtection="1">
      <alignment horizontal="right" vertical="center" indent="1"/>
      <protection hidden="1"/>
    </xf>
    <xf numFmtId="0" fontId="5" fillId="0" borderId="0" xfId="0" applyFont="1" applyFill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Alignment="1" applyProtection="1">
      <alignment horizontal="right" vertical="center" indent="1"/>
      <protection hidden="1"/>
    </xf>
    <xf numFmtId="49" fontId="14" fillId="0" borderId="15" xfId="0" applyNumberFormat="1" applyFont="1" applyFill="1" applyBorder="1" applyAlignment="1" applyProtection="1">
      <alignment horizontal="left" vertical="center" indent="1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horizontal="left" vertical="center" indent="1"/>
      <protection hidden="1"/>
    </xf>
    <xf numFmtId="3" fontId="5" fillId="0" borderId="0" xfId="0" applyNumberFormat="1" applyFont="1" applyFill="1" applyBorder="1" applyAlignment="1" applyProtection="1">
      <alignment vertical="center"/>
      <protection hidden="1"/>
    </xf>
    <xf numFmtId="49" fontId="5" fillId="25" borderId="15" xfId="0" applyNumberFormat="1" applyFont="1" applyFill="1" applyBorder="1" applyAlignment="1" applyProtection="1">
      <alignment horizontal="left" vertical="center" indent="1"/>
      <protection hidden="1"/>
    </xf>
    <xf numFmtId="49" fontId="5" fillId="25" borderId="0" xfId="0" applyNumberFormat="1" applyFont="1" applyFill="1" applyBorder="1" applyAlignment="1" applyProtection="1">
      <alignment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49" fontId="5" fillId="0" borderId="31" xfId="0" applyNumberFormat="1" applyFont="1" applyFill="1" applyBorder="1" applyAlignment="1" applyProtection="1">
      <alignment horizontal="left" vertical="center" indent="1"/>
      <protection hidden="1"/>
    </xf>
    <xf numFmtId="49" fontId="5" fillId="0" borderId="24" xfId="0" applyNumberFormat="1" applyFont="1" applyFill="1" applyBorder="1" applyAlignment="1" applyProtection="1">
      <alignment vertical="center"/>
      <protection hidden="1"/>
    </xf>
    <xf numFmtId="49" fontId="3" fillId="0" borderId="15" xfId="0" applyNumberFormat="1" applyFont="1" applyFill="1" applyBorder="1" applyAlignment="1" applyProtection="1">
      <alignment vertical="center"/>
      <protection hidden="1"/>
    </xf>
    <xf numFmtId="0" fontId="4" fillId="25" borderId="15" xfId="0" applyFont="1" applyFill="1" applyBorder="1" applyAlignment="1" applyProtection="1">
      <alignment horizontal="left" vertical="center" indent="1"/>
      <protection hidden="1"/>
    </xf>
    <xf numFmtId="0" fontId="3" fillId="0" borderId="15" xfId="0" applyFont="1" applyBorder="1" applyProtection="1">
      <protection hidden="1"/>
    </xf>
    <xf numFmtId="0" fontId="3" fillId="25" borderId="0" xfId="45" applyFont="1" applyFill="1" applyAlignment="1">
      <alignment vertical="center"/>
    </xf>
    <xf numFmtId="0" fontId="3" fillId="25" borderId="0" xfId="0" applyFont="1" applyFill="1" applyAlignment="1">
      <alignment vertical="center"/>
    </xf>
    <xf numFmtId="0" fontId="3" fillId="25" borderId="0" xfId="45" applyFont="1" applyFill="1" applyAlignment="1">
      <alignment horizontal="center" vertical="center"/>
    </xf>
    <xf numFmtId="0" fontId="3" fillId="25" borderId="0" xfId="0" applyFont="1" applyFill="1" applyProtection="1">
      <protection hidden="1"/>
    </xf>
    <xf numFmtId="0" fontId="3" fillId="25" borderId="0" xfId="37" applyFont="1" applyFill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left" vertical="center" indent="1"/>
      <protection hidden="1"/>
    </xf>
    <xf numFmtId="0" fontId="3" fillId="30" borderId="0" xfId="0" applyFont="1" applyFill="1" applyAlignment="1" applyProtection="1">
      <alignment horizontal="left" vertical="center" indent="1"/>
      <protection hidden="1"/>
    </xf>
    <xf numFmtId="0" fontId="3" fillId="31" borderId="0" xfId="0" applyFont="1" applyFill="1" applyAlignment="1" applyProtection="1">
      <alignment vertical="center"/>
      <protection hidden="1"/>
    </xf>
    <xf numFmtId="165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44" xfId="0" applyNumberFormat="1" applyFont="1" applyBorder="1" applyAlignment="1" applyProtection="1">
      <alignment horizontal="left" vertical="center" wrapText="1" indent="1"/>
      <protection hidden="1"/>
    </xf>
    <xf numFmtId="0" fontId="3" fillId="0" borderId="13" xfId="51" applyFont="1" applyFill="1" applyBorder="1" applyAlignment="1" applyProtection="1">
      <alignment horizontal="left" vertical="center"/>
      <protection hidden="1"/>
    </xf>
    <xf numFmtId="0" fontId="3" fillId="0" borderId="17" xfId="51" applyFont="1" applyFill="1" applyBorder="1" applyAlignment="1" applyProtection="1">
      <alignment vertical="center"/>
      <protection hidden="1"/>
    </xf>
    <xf numFmtId="0" fontId="44" fillId="0" borderId="0" xfId="41" applyNumberFormat="1" applyFont="1" applyBorder="1" applyAlignment="1" applyProtection="1">
      <alignment vertical="center"/>
      <protection hidden="1"/>
    </xf>
    <xf numFmtId="0" fontId="44" fillId="0" borderId="103" xfId="41" applyNumberFormat="1" applyFont="1" applyBorder="1" applyAlignment="1" applyProtection="1">
      <alignment vertical="center"/>
      <protection hidden="1"/>
    </xf>
    <xf numFmtId="0" fontId="45" fillId="0" borderId="104" xfId="41" applyNumberFormat="1" applyFont="1" applyBorder="1" applyAlignment="1" applyProtection="1">
      <alignment vertical="center"/>
      <protection hidden="1"/>
    </xf>
    <xf numFmtId="0" fontId="45" fillId="0" borderId="0" xfId="41" applyNumberFormat="1" applyFont="1" applyAlignment="1" applyProtection="1">
      <alignment vertical="center"/>
      <protection hidden="1"/>
    </xf>
    <xf numFmtId="0" fontId="3" fillId="18" borderId="16" xfId="50" applyFont="1" applyFill="1" applyBorder="1" applyAlignment="1" applyProtection="1">
      <alignment horizontal="left" vertical="center" wrapText="1" indent="1"/>
      <protection locked="0"/>
    </xf>
    <xf numFmtId="0" fontId="3" fillId="18" borderId="13" xfId="50" applyFont="1" applyFill="1" applyBorder="1" applyAlignment="1" applyProtection="1">
      <alignment horizontal="left" vertical="center" wrapText="1" indent="1"/>
      <protection locked="0"/>
    </xf>
    <xf numFmtId="0" fontId="3" fillId="18" borderId="17" xfId="50" applyFont="1" applyFill="1" applyBorder="1" applyAlignment="1" applyProtection="1">
      <alignment horizontal="left" vertical="center" wrapText="1" indent="1"/>
      <protection locked="0"/>
    </xf>
    <xf numFmtId="0" fontId="3" fillId="18" borderId="15" xfId="50" applyFont="1" applyFill="1" applyBorder="1" applyAlignment="1" applyProtection="1">
      <alignment horizontal="left" vertical="center" wrapText="1" indent="1"/>
      <protection locked="0"/>
    </xf>
    <xf numFmtId="0" fontId="3" fillId="18" borderId="0" xfId="50" applyFont="1" applyFill="1" applyBorder="1" applyAlignment="1" applyProtection="1">
      <alignment horizontal="left" vertical="center" wrapText="1" indent="1"/>
      <protection locked="0"/>
    </xf>
    <xf numFmtId="0" fontId="3" fillId="18" borderId="14" xfId="50" applyFont="1" applyFill="1" applyBorder="1" applyAlignment="1" applyProtection="1">
      <alignment horizontal="left" vertical="center" wrapText="1" indent="1"/>
      <protection locked="0"/>
    </xf>
    <xf numFmtId="0" fontId="3" fillId="18" borderId="18" xfId="50" applyFont="1" applyFill="1" applyBorder="1" applyAlignment="1" applyProtection="1">
      <alignment horizontal="left" vertical="center" wrapText="1" indent="1"/>
      <protection locked="0"/>
    </xf>
    <xf numFmtId="0" fontId="3" fillId="18" borderId="19" xfId="50" applyFont="1" applyFill="1" applyBorder="1" applyAlignment="1" applyProtection="1">
      <alignment horizontal="left" vertical="center" wrapText="1" indent="1"/>
      <protection locked="0"/>
    </xf>
    <xf numFmtId="0" fontId="3" fillId="18" borderId="20" xfId="50" applyFont="1" applyFill="1" applyBorder="1" applyAlignment="1" applyProtection="1">
      <alignment horizontal="left" vertical="center" wrapText="1" indent="1"/>
      <protection locked="0"/>
    </xf>
    <xf numFmtId="14" fontId="3" fillId="18" borderId="12" xfId="51" applyNumberFormat="1" applyFont="1" applyFill="1" applyBorder="1" applyAlignment="1" applyProtection="1">
      <alignment horizontal="left" vertical="center" indent="1"/>
      <protection locked="0"/>
    </xf>
    <xf numFmtId="14" fontId="3" fillId="18" borderId="10" xfId="51" applyNumberFormat="1" applyFont="1" applyFill="1" applyBorder="1" applyAlignment="1" applyProtection="1">
      <alignment horizontal="left" vertical="center" indent="1"/>
      <protection locked="0"/>
    </xf>
    <xf numFmtId="14" fontId="3" fillId="18" borderId="11" xfId="51" applyNumberFormat="1" applyFont="1" applyFill="1" applyBorder="1" applyAlignment="1" applyProtection="1">
      <alignment horizontal="left" vertical="center" indent="1"/>
      <protection locked="0"/>
    </xf>
    <xf numFmtId="0" fontId="9" fillId="22" borderId="10" xfId="0" applyFont="1" applyFill="1" applyBorder="1" applyAlignment="1" applyProtection="1">
      <alignment horizontal="center" vertical="center"/>
      <protection hidden="1"/>
    </xf>
    <xf numFmtId="0" fontId="5" fillId="22" borderId="10" xfId="0" applyFont="1" applyFill="1" applyBorder="1" applyAlignment="1" applyProtection="1">
      <alignment horizontal="center" vertical="center"/>
      <protection hidden="1"/>
    </xf>
    <xf numFmtId="0" fontId="48" fillId="0" borderId="15" xfId="51" applyFont="1" applyFill="1" applyBorder="1" applyAlignment="1" applyProtection="1">
      <alignment horizontal="left" vertical="center" indent="1"/>
    </xf>
    <xf numFmtId="0" fontId="48" fillId="0" borderId="0" xfId="51" applyFont="1" applyFill="1" applyBorder="1" applyAlignment="1" applyProtection="1">
      <alignment horizontal="left" vertical="center" indent="1"/>
    </xf>
    <xf numFmtId="4" fontId="4" fillId="27" borderId="12" xfId="0" applyNumberFormat="1" applyFont="1" applyFill="1" applyBorder="1" applyAlignment="1" applyProtection="1">
      <alignment vertical="center"/>
    </xf>
    <xf numFmtId="0" fontId="4" fillId="27" borderId="11" xfId="0" applyFont="1" applyFill="1" applyBorder="1" applyAlignment="1" applyProtection="1">
      <alignment vertical="center"/>
    </xf>
    <xf numFmtId="4" fontId="5" fillId="0" borderId="12" xfId="0" applyNumberFormat="1" applyFont="1" applyBorder="1" applyAlignment="1" applyProtection="1">
      <alignment horizontal="right" vertical="center" indent="1"/>
    </xf>
    <xf numFmtId="4" fontId="5" fillId="0" borderId="10" xfId="0" applyNumberFormat="1" applyFont="1" applyBorder="1" applyAlignment="1" applyProtection="1">
      <alignment horizontal="right" vertical="center" indent="1"/>
    </xf>
    <xf numFmtId="0" fontId="5" fillId="0" borderId="11" xfId="0" applyFont="1" applyBorder="1" applyAlignment="1" applyProtection="1">
      <alignment horizontal="right" vertical="center" indent="1"/>
    </xf>
    <xf numFmtId="14" fontId="3" fillId="26" borderId="12" xfId="50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0" xfId="50" applyNumberFormat="1" applyFont="1" applyFill="1" applyBorder="1" applyAlignment="1" applyProtection="1">
      <alignment horizontal="left" vertical="center" indent="1"/>
      <protection locked="0" hidden="1"/>
    </xf>
    <xf numFmtId="14" fontId="3" fillId="26" borderId="11" xfId="50" applyNumberFormat="1" applyFont="1" applyFill="1" applyBorder="1" applyAlignment="1" applyProtection="1">
      <alignment horizontal="left" vertical="center" indent="1"/>
      <protection locked="0" hidden="1"/>
    </xf>
    <xf numFmtId="164" fontId="3" fillId="18" borderId="16" xfId="50" applyNumberFormat="1" applyFont="1" applyFill="1" applyBorder="1" applyAlignment="1" applyProtection="1">
      <alignment horizontal="left" vertical="center" indent="1"/>
      <protection locked="0"/>
    </xf>
    <xf numFmtId="164" fontId="3" fillId="18" borderId="13" xfId="5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vertical="top" wrapText="1"/>
      <protection hidden="1"/>
    </xf>
    <xf numFmtId="49" fontId="3" fillId="21" borderId="12" xfId="51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1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1" applyNumberFormat="1" applyFont="1" applyFill="1" applyBorder="1" applyAlignment="1" applyProtection="1">
      <alignment horizontal="left" vertical="center" wrapText="1" indent="1"/>
      <protection locked="0"/>
    </xf>
    <xf numFmtId="0" fontId="3" fillId="18" borderId="56" xfId="50" applyFont="1" applyFill="1" applyBorder="1" applyAlignment="1" applyProtection="1">
      <alignment horizontal="left" vertical="center" indent="1"/>
      <protection locked="0"/>
    </xf>
    <xf numFmtId="0" fontId="3" fillId="18" borderId="57" xfId="50" applyFont="1" applyFill="1" applyBorder="1" applyAlignment="1" applyProtection="1">
      <alignment horizontal="left" vertical="center" indent="1"/>
      <protection locked="0"/>
    </xf>
    <xf numFmtId="0" fontId="3" fillId="18" borderId="58" xfId="50" applyFont="1" applyFill="1" applyBorder="1" applyAlignment="1" applyProtection="1">
      <alignment horizontal="left" vertical="center" indent="1"/>
      <protection locked="0"/>
    </xf>
    <xf numFmtId="0" fontId="3" fillId="19" borderId="59" xfId="50" applyFont="1" applyFill="1" applyBorder="1" applyAlignment="1" applyProtection="1">
      <alignment horizontal="left" vertical="center" indent="1"/>
      <protection locked="0"/>
    </xf>
    <xf numFmtId="0" fontId="3" fillId="19" borderId="13" xfId="50" applyFont="1" applyFill="1" applyBorder="1" applyAlignment="1" applyProtection="1">
      <alignment horizontal="left" vertical="center" indent="1"/>
      <protection locked="0"/>
    </xf>
    <xf numFmtId="0" fontId="3" fillId="19" borderId="17" xfId="50" applyFont="1" applyFill="1" applyBorder="1" applyAlignment="1" applyProtection="1">
      <alignment horizontal="left" vertical="center" indent="1"/>
      <protection locked="0"/>
    </xf>
    <xf numFmtId="49" fontId="6" fillId="20" borderId="16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3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7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5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0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4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8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19" xfId="51" applyNumberFormat="1" applyFont="1" applyFill="1" applyBorder="1" applyAlignment="1" applyProtection="1">
      <alignment horizontal="left" vertical="top" wrapText="1" indent="1"/>
      <protection hidden="1"/>
    </xf>
    <xf numFmtId="49" fontId="6" fillId="20" borderId="20" xfId="51" applyNumberFormat="1" applyFont="1" applyFill="1" applyBorder="1" applyAlignment="1" applyProtection="1">
      <alignment horizontal="left" vertical="top" wrapText="1" indent="1"/>
      <protection hidden="1"/>
    </xf>
    <xf numFmtId="0" fontId="3" fillId="21" borderId="12" xfId="50" applyNumberFormat="1" applyFont="1" applyFill="1" applyBorder="1" applyAlignment="1" applyProtection="1">
      <alignment horizontal="left" vertical="center" indent="1"/>
      <protection locked="0"/>
    </xf>
    <xf numFmtId="0" fontId="3" fillId="21" borderId="10" xfId="50" applyNumberFormat="1" applyFont="1" applyFill="1" applyBorder="1" applyAlignment="1" applyProtection="1">
      <alignment horizontal="left" vertical="center" indent="1"/>
      <protection locked="0"/>
    </xf>
    <xf numFmtId="0" fontId="3" fillId="21" borderId="11" xfId="50" applyNumberFormat="1" applyFont="1" applyFill="1" applyBorder="1" applyAlignment="1" applyProtection="1">
      <alignment horizontal="left" vertical="center" indent="1"/>
      <protection locked="0"/>
    </xf>
    <xf numFmtId="0" fontId="3" fillId="18" borderId="12" xfId="50" applyFont="1" applyFill="1" applyBorder="1" applyAlignment="1" applyProtection="1">
      <alignment horizontal="left" vertical="center" indent="1"/>
      <protection locked="0"/>
    </xf>
    <xf numFmtId="0" fontId="3" fillId="18" borderId="10" xfId="50" applyFont="1" applyFill="1" applyBorder="1" applyAlignment="1" applyProtection="1">
      <alignment horizontal="left" vertical="center" indent="1"/>
      <protection locked="0"/>
    </xf>
    <xf numFmtId="0" fontId="3" fillId="18" borderId="11" xfId="50" applyFont="1" applyFill="1" applyBorder="1" applyAlignment="1" applyProtection="1">
      <alignment horizontal="left" vertical="center" indent="1"/>
      <protection locked="0"/>
    </xf>
    <xf numFmtId="0" fontId="38" fillId="21" borderId="12" xfId="33" applyFont="1" applyFill="1" applyBorder="1" applyAlignment="1" applyProtection="1">
      <alignment horizontal="left" vertical="center" wrapText="1" indent="1"/>
      <protection locked="0"/>
    </xf>
    <xf numFmtId="0" fontId="38" fillId="21" borderId="10" xfId="33" applyFont="1" applyFill="1" applyBorder="1" applyAlignment="1" applyProtection="1">
      <alignment horizontal="left" vertical="center" wrapText="1" indent="1"/>
      <protection locked="0"/>
    </xf>
    <xf numFmtId="0" fontId="38" fillId="21" borderId="11" xfId="33" applyFont="1" applyFill="1" applyBorder="1" applyAlignment="1" applyProtection="1">
      <alignment horizontal="left" vertical="center" wrapText="1" indent="1"/>
      <protection locked="0"/>
    </xf>
    <xf numFmtId="49" fontId="3" fillId="21" borderId="12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0" xfId="50" applyNumberFormat="1" applyFont="1" applyFill="1" applyBorder="1" applyAlignment="1" applyProtection="1">
      <alignment horizontal="left" vertical="center" wrapText="1" indent="1"/>
      <protection locked="0"/>
    </xf>
    <xf numFmtId="49" fontId="3" fillId="21" borderId="11" xfId="50" applyNumberFormat="1" applyFont="1" applyFill="1" applyBorder="1" applyAlignment="1" applyProtection="1">
      <alignment horizontal="left" vertical="center" wrapText="1" indent="1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49" fontId="3" fillId="21" borderId="12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0" applyNumberFormat="1" applyFont="1" applyFill="1" applyBorder="1" applyAlignment="1" applyProtection="1">
      <alignment horizontal="left" vertical="center" indent="1"/>
      <protection locked="0"/>
    </xf>
    <xf numFmtId="0" fontId="3" fillId="19" borderId="10" xfId="0" applyNumberFormat="1" applyFont="1" applyFill="1" applyBorder="1" applyAlignment="1" applyProtection="1">
      <alignment horizontal="left" vertical="center" indent="1"/>
      <protection hidden="1"/>
    </xf>
    <xf numFmtId="49" fontId="3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1" xfId="0" applyNumberFormat="1" applyFont="1" applyFill="1" applyBorder="1" applyAlignment="1" applyProtection="1">
      <alignment horizontal="left" vertical="center" indent="1"/>
      <protection locked="0"/>
    </xf>
    <xf numFmtId="1" fontId="3" fillId="23" borderId="12" xfId="0" applyNumberFormat="1" applyFont="1" applyFill="1" applyBorder="1" applyAlignment="1" applyProtection="1">
      <alignment horizontal="left" vertical="center" indent="1"/>
      <protection locked="0"/>
    </xf>
    <xf numFmtId="1" fontId="3" fillId="23" borderId="10" xfId="0" applyNumberFormat="1" applyFont="1" applyFill="1" applyBorder="1" applyAlignment="1" applyProtection="1">
      <alignment horizontal="left" vertical="center" indent="1"/>
      <protection locked="0"/>
    </xf>
    <xf numFmtId="1" fontId="3" fillId="23" borderId="11" xfId="0" applyNumberFormat="1" applyFont="1" applyFill="1" applyBorder="1" applyAlignment="1" applyProtection="1">
      <alignment horizontal="left" vertical="center" indent="1"/>
      <protection locked="0"/>
    </xf>
    <xf numFmtId="0" fontId="3" fillId="0" borderId="15" xfId="44" applyFont="1" applyFill="1" applyBorder="1" applyAlignment="1" applyProtection="1">
      <alignment horizontal="left" vertical="top" wrapText="1" indent="1"/>
      <protection hidden="1"/>
    </xf>
    <xf numFmtId="0" fontId="3" fillId="0" borderId="0" xfId="44" applyFont="1" applyFill="1" applyBorder="1" applyAlignment="1" applyProtection="1">
      <alignment horizontal="left" vertical="top" wrapText="1" indent="1"/>
      <protection hidden="1"/>
    </xf>
    <xf numFmtId="0" fontId="3" fillId="0" borderId="14" xfId="44" applyFont="1" applyFill="1" applyBorder="1" applyAlignment="1" applyProtection="1">
      <alignment horizontal="left" vertical="top" wrapText="1" indent="1"/>
      <protection hidden="1"/>
    </xf>
    <xf numFmtId="49" fontId="3" fillId="23" borderId="10" xfId="0" applyNumberFormat="1" applyFont="1" applyFill="1" applyBorder="1" applyAlignment="1" applyProtection="1">
      <alignment horizontal="left" vertical="center" indent="1"/>
      <protection locked="0"/>
    </xf>
    <xf numFmtId="49" fontId="3" fillId="23" borderId="11" xfId="0" applyNumberFormat="1" applyFont="1" applyFill="1" applyBorder="1" applyAlignment="1" applyProtection="1">
      <alignment horizontal="left" vertical="center" indent="1"/>
      <protection locked="0"/>
    </xf>
    <xf numFmtId="0" fontId="4" fillId="28" borderId="16" xfId="44" applyFont="1" applyFill="1" applyBorder="1" applyAlignment="1" applyProtection="1">
      <alignment horizontal="center" vertical="center"/>
      <protection hidden="1"/>
    </xf>
    <xf numFmtId="0" fontId="4" fillId="28" borderId="13" xfId="44" applyFont="1" applyFill="1" applyBorder="1" applyAlignment="1" applyProtection="1">
      <alignment horizontal="center" vertical="center"/>
      <protection hidden="1"/>
    </xf>
    <xf numFmtId="0" fontId="4" fillId="28" borderId="17" xfId="44" applyFont="1" applyFill="1" applyBorder="1" applyAlignment="1" applyProtection="1">
      <alignment horizontal="center" vertical="center"/>
      <protection hidden="1"/>
    </xf>
    <xf numFmtId="0" fontId="4" fillId="28" borderId="18" xfId="44" applyFont="1" applyFill="1" applyBorder="1" applyAlignment="1" applyProtection="1">
      <alignment horizontal="center" vertical="center"/>
      <protection hidden="1"/>
    </xf>
    <xf numFmtId="0" fontId="4" fillId="28" borderId="19" xfId="44" applyFont="1" applyFill="1" applyBorder="1" applyAlignment="1" applyProtection="1">
      <alignment horizontal="center" vertical="center"/>
      <protection hidden="1"/>
    </xf>
    <xf numFmtId="0" fontId="4" fillId="28" borderId="20" xfId="44" applyFont="1" applyFill="1" applyBorder="1" applyAlignment="1" applyProtection="1">
      <alignment horizontal="center" vertical="center"/>
      <protection hidden="1"/>
    </xf>
    <xf numFmtId="49" fontId="3" fillId="18" borderId="63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4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5" xfId="44" applyNumberFormat="1" applyFont="1" applyFill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left" vertical="top" wrapText="1" indent="1"/>
      <protection hidden="1"/>
    </xf>
    <xf numFmtId="49" fontId="3" fillId="0" borderId="16" xfId="44" applyNumberFormat="1" applyFont="1" applyFill="1" applyBorder="1" applyAlignment="1" applyProtection="1">
      <alignment horizontal="center" vertical="center"/>
      <protection hidden="1"/>
    </xf>
    <xf numFmtId="49" fontId="3" fillId="0" borderId="13" xfId="44" applyNumberFormat="1" applyFont="1" applyFill="1" applyBorder="1" applyAlignment="1" applyProtection="1">
      <alignment horizontal="center" vertical="center"/>
      <protection hidden="1"/>
    </xf>
    <xf numFmtId="49" fontId="3" fillId="0" borderId="17" xfId="44" applyNumberFormat="1" applyFont="1" applyFill="1" applyBorder="1" applyAlignment="1" applyProtection="1">
      <alignment horizontal="center" vertical="center"/>
      <protection hidden="1"/>
    </xf>
    <xf numFmtId="49" fontId="3" fillId="0" borderId="18" xfId="44" applyNumberFormat="1" applyFont="1" applyFill="1" applyBorder="1" applyAlignment="1" applyProtection="1">
      <alignment horizontal="center" vertical="center"/>
      <protection hidden="1"/>
    </xf>
    <xf numFmtId="49" fontId="3" fillId="0" borderId="19" xfId="44" applyNumberFormat="1" applyFont="1" applyFill="1" applyBorder="1" applyAlignment="1" applyProtection="1">
      <alignment horizontal="center" vertical="center"/>
      <protection hidden="1"/>
    </xf>
    <xf numFmtId="49" fontId="3" fillId="0" borderId="20" xfId="44" applyNumberFormat="1" applyFont="1" applyFill="1" applyBorder="1" applyAlignment="1" applyProtection="1">
      <alignment horizontal="center" vertical="center"/>
      <protection hidden="1"/>
    </xf>
    <xf numFmtId="0" fontId="5" fillId="0" borderId="15" xfId="48" applyFont="1" applyBorder="1" applyAlignment="1" applyProtection="1">
      <alignment horizontal="left" vertical="center" wrapText="1" indent="1"/>
      <protection hidden="1"/>
    </xf>
    <xf numFmtId="0" fontId="5" fillId="0" borderId="0" xfId="48" applyFont="1" applyBorder="1" applyAlignment="1" applyProtection="1">
      <alignment horizontal="left" vertical="center" wrapText="1" indent="1"/>
      <protection hidden="1"/>
    </xf>
    <xf numFmtId="0" fontId="3" fillId="23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" fillId="23" borderId="20" xfId="0" applyNumberFormat="1" applyFont="1" applyFill="1" applyBorder="1" applyAlignment="1" applyProtection="1">
      <alignment horizontal="left" vertical="center" wrapText="1" indent="1"/>
      <protection locked="0"/>
    </xf>
    <xf numFmtId="10" fontId="3" fillId="19" borderId="12" xfId="0" applyNumberFormat="1" applyFont="1" applyFill="1" applyBorder="1" applyAlignment="1" applyProtection="1">
      <alignment horizontal="right" vertical="center" indent="1"/>
      <protection locked="0"/>
    </xf>
    <xf numFmtId="10" fontId="3" fillId="19" borderId="10" xfId="0" applyNumberFormat="1" applyFont="1" applyFill="1" applyBorder="1" applyAlignment="1" applyProtection="1">
      <alignment horizontal="right" vertical="center" indent="1"/>
      <protection locked="0"/>
    </xf>
    <xf numFmtId="10" fontId="3" fillId="19" borderId="11" xfId="0" applyNumberFormat="1" applyFont="1" applyFill="1" applyBorder="1" applyAlignment="1" applyProtection="1">
      <alignment horizontal="right" vertical="center" indent="1"/>
      <protection locked="0"/>
    </xf>
    <xf numFmtId="0" fontId="49" fillId="0" borderId="0" xfId="0" applyFont="1" applyBorder="1" applyAlignment="1" applyProtection="1">
      <alignment horizontal="left" vertical="center" wrapText="1" indent="1"/>
    </xf>
    <xf numFmtId="0" fontId="4" fillId="28" borderId="56" xfId="44" applyFont="1" applyFill="1" applyBorder="1" applyAlignment="1" applyProtection="1">
      <alignment horizontal="left" vertical="center" wrapText="1" indent="1"/>
      <protection hidden="1"/>
    </xf>
    <xf numFmtId="0" fontId="4" fillId="28" borderId="57" xfId="44" applyFont="1" applyFill="1" applyBorder="1" applyAlignment="1" applyProtection="1">
      <alignment horizontal="left" vertical="center" wrapText="1" indent="1"/>
      <protection hidden="1"/>
    </xf>
    <xf numFmtId="0" fontId="4" fillId="28" borderId="58" xfId="44" applyFont="1" applyFill="1" applyBorder="1" applyAlignment="1" applyProtection="1">
      <alignment horizontal="left" vertical="center" wrapText="1" indent="1"/>
      <protection hidden="1"/>
    </xf>
    <xf numFmtId="49" fontId="3" fillId="18" borderId="60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1" xfId="44" applyNumberFormat="1" applyFont="1" applyFill="1" applyBorder="1" applyAlignment="1" applyProtection="1">
      <alignment horizontal="left" vertical="center" indent="1"/>
      <protection locked="0"/>
    </xf>
    <xf numFmtId="49" fontId="3" fillId="18" borderId="62" xfId="44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Border="1" applyAlignment="1" applyProtection="1">
      <alignment horizontal="left" vertical="center" wrapText="1" indent="1"/>
    </xf>
    <xf numFmtId="0" fontId="3" fillId="0" borderId="38" xfId="0" applyFont="1" applyBorder="1" applyAlignment="1" applyProtection="1">
      <alignment horizontal="left" vertical="center" wrapText="1" indent="1"/>
    </xf>
    <xf numFmtId="0" fontId="4" fillId="28" borderId="25" xfId="44" applyFont="1" applyFill="1" applyBorder="1" applyAlignment="1" applyProtection="1">
      <alignment horizontal="left" vertical="center" wrapText="1" indent="1"/>
      <protection hidden="1"/>
    </xf>
    <xf numFmtId="0" fontId="4" fillId="28" borderId="26" xfId="44" applyFont="1" applyFill="1" applyBorder="1" applyAlignment="1" applyProtection="1">
      <alignment horizontal="left" vertical="center" wrapText="1" indent="1"/>
      <protection hidden="1"/>
    </xf>
    <xf numFmtId="0" fontId="4" fillId="28" borderId="27" xfId="44" applyFont="1" applyFill="1" applyBorder="1" applyAlignment="1" applyProtection="1">
      <alignment horizontal="left" vertical="center" wrapText="1" indent="1"/>
      <protection hidden="1"/>
    </xf>
    <xf numFmtId="0" fontId="3" fillId="0" borderId="15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Fill="1" applyBorder="1" applyAlignment="1" applyProtection="1">
      <alignment horizontal="left" vertical="top" wrapText="1" indent="1"/>
      <protection hidden="1"/>
    </xf>
    <xf numFmtId="0" fontId="49" fillId="0" borderId="15" xfId="0" applyFont="1" applyFill="1" applyBorder="1" applyAlignment="1" applyProtection="1">
      <alignment horizontal="left" vertical="top" wrapText="1" indent="1"/>
      <protection hidden="1"/>
    </xf>
    <xf numFmtId="0" fontId="49" fillId="0" borderId="0" xfId="0" applyFont="1" applyFill="1" applyBorder="1" applyAlignment="1" applyProtection="1">
      <alignment horizontal="left" vertical="top" wrapText="1" indent="1"/>
      <protection hidden="1"/>
    </xf>
    <xf numFmtId="3" fontId="3" fillId="18" borderId="28" xfId="0" applyNumberFormat="1" applyFont="1" applyFill="1" applyBorder="1" applyAlignment="1" applyProtection="1">
      <alignment horizontal="right" vertical="center" indent="1"/>
      <protection locked="0"/>
    </xf>
    <xf numFmtId="3" fontId="3" fillId="18" borderId="69" xfId="0" applyNumberFormat="1" applyFont="1" applyFill="1" applyBorder="1" applyAlignment="1" applyProtection="1">
      <alignment horizontal="right" vertical="center" indent="1"/>
      <protection locked="0"/>
    </xf>
    <xf numFmtId="3" fontId="3" fillId="18" borderId="27" xfId="0" applyNumberFormat="1" applyFont="1" applyFill="1" applyBorder="1" applyAlignment="1" applyProtection="1">
      <alignment horizontal="right" vertical="center" indent="1"/>
      <protection locked="0"/>
    </xf>
    <xf numFmtId="3" fontId="5" fillId="0" borderId="21" xfId="0" applyNumberFormat="1" applyFont="1" applyBorder="1" applyAlignment="1" applyProtection="1">
      <alignment horizontal="right" vertical="center" indent="1"/>
      <protection hidden="1"/>
    </xf>
    <xf numFmtId="3" fontId="5" fillId="0" borderId="22" xfId="0" applyNumberFormat="1" applyFont="1" applyBorder="1" applyAlignment="1" applyProtection="1">
      <alignment horizontal="right" vertical="center" indent="1"/>
      <protection hidden="1"/>
    </xf>
    <xf numFmtId="3" fontId="3" fillId="18" borderId="23" xfId="0" applyNumberFormat="1" applyFont="1" applyFill="1" applyBorder="1" applyAlignment="1" applyProtection="1">
      <alignment horizontal="right" vertical="center" indent="1"/>
      <protection locked="0"/>
    </xf>
    <xf numFmtId="3" fontId="3" fillId="18" borderId="70" xfId="0" applyNumberFormat="1" applyFont="1" applyFill="1" applyBorder="1" applyAlignment="1" applyProtection="1">
      <alignment horizontal="right" vertical="center" indent="1"/>
      <protection locked="0"/>
    </xf>
    <xf numFmtId="3" fontId="5" fillId="0" borderId="73" xfId="0" applyNumberFormat="1" applyFont="1" applyBorder="1" applyAlignment="1" applyProtection="1">
      <alignment horizontal="right" vertical="center" indent="1"/>
      <protection hidden="1"/>
    </xf>
    <xf numFmtId="3" fontId="5" fillId="0" borderId="74" xfId="0" applyNumberFormat="1" applyFont="1" applyBorder="1" applyAlignment="1" applyProtection="1">
      <alignment horizontal="right" vertical="center" indent="1"/>
      <protection hidden="1"/>
    </xf>
    <xf numFmtId="3" fontId="5" fillId="0" borderId="36" xfId="0" applyNumberFormat="1" applyFont="1" applyBorder="1" applyAlignment="1" applyProtection="1">
      <alignment horizontal="right" vertical="center" indent="1"/>
      <protection hidden="1"/>
    </xf>
    <xf numFmtId="3" fontId="5" fillId="0" borderId="51" xfId="0" applyNumberFormat="1" applyFont="1" applyBorder="1" applyAlignment="1" applyProtection="1">
      <alignment horizontal="right" vertical="center" indent="1"/>
      <protection hidden="1"/>
    </xf>
    <xf numFmtId="3" fontId="5" fillId="0" borderId="75" xfId="0" applyNumberFormat="1" applyFont="1" applyBorder="1" applyAlignment="1" applyProtection="1">
      <alignment horizontal="right" vertical="center" indent="1"/>
      <protection hidden="1"/>
    </xf>
    <xf numFmtId="3" fontId="5" fillId="0" borderId="25" xfId="0" applyNumberFormat="1" applyFont="1" applyBorder="1" applyAlignment="1" applyProtection="1">
      <alignment horizontal="right" vertical="center" indent="1"/>
      <protection hidden="1"/>
    </xf>
    <xf numFmtId="3" fontId="5" fillId="0" borderId="27" xfId="0" applyNumberFormat="1" applyFont="1" applyBorder="1" applyAlignment="1" applyProtection="1">
      <alignment horizontal="right" vertical="center" indent="1"/>
      <protection hidden="1"/>
    </xf>
    <xf numFmtId="3" fontId="3" fillId="18" borderId="26" xfId="0" applyNumberFormat="1" applyFont="1" applyFill="1" applyBorder="1" applyAlignment="1" applyProtection="1">
      <alignment horizontal="right" vertical="center" indent="1"/>
      <protection locked="0"/>
    </xf>
    <xf numFmtId="3" fontId="3" fillId="18" borderId="25" xfId="0" applyNumberFormat="1" applyFont="1" applyFill="1" applyBorder="1" applyAlignment="1" applyProtection="1">
      <alignment horizontal="right" vertical="center" indent="1"/>
      <protection locked="0"/>
    </xf>
    <xf numFmtId="3" fontId="3" fillId="18" borderId="45" xfId="0" applyNumberFormat="1" applyFont="1" applyFill="1" applyBorder="1" applyAlignment="1" applyProtection="1">
      <alignment horizontal="right" vertical="center" indent="1"/>
      <protection locked="0"/>
    </xf>
    <xf numFmtId="3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3" fontId="3" fillId="18" borderId="72" xfId="0" applyNumberFormat="1" applyFont="1" applyFill="1" applyBorder="1" applyAlignment="1" applyProtection="1">
      <alignment horizontal="right" vertical="center" indent="1"/>
      <protection locked="0"/>
    </xf>
    <xf numFmtId="3" fontId="3" fillId="18" borderId="58" xfId="0" applyNumberFormat="1" applyFont="1" applyFill="1" applyBorder="1" applyAlignment="1" applyProtection="1">
      <alignment horizontal="right" vertical="center" indent="1"/>
      <protection locked="0"/>
    </xf>
    <xf numFmtId="3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3" fontId="3" fillId="18" borderId="71" xfId="0" applyNumberFormat="1" applyFont="1" applyFill="1" applyBorder="1" applyAlignment="1" applyProtection="1">
      <alignment horizontal="right" vertical="center" indent="1"/>
      <protection locked="0"/>
    </xf>
    <xf numFmtId="0" fontId="4" fillId="28" borderId="16" xfId="0" applyFont="1" applyFill="1" applyBorder="1" applyAlignment="1" applyProtection="1">
      <alignment horizontal="center" vertical="center"/>
      <protection hidden="1"/>
    </xf>
    <xf numFmtId="0" fontId="4" fillId="28" borderId="17" xfId="0" applyFont="1" applyFill="1" applyBorder="1" applyAlignment="1" applyProtection="1">
      <alignment horizontal="center" vertical="center"/>
      <protection hidden="1"/>
    </xf>
    <xf numFmtId="0" fontId="4" fillId="28" borderId="18" xfId="0" applyFont="1" applyFill="1" applyBorder="1" applyAlignment="1" applyProtection="1">
      <alignment horizontal="center" vertical="center"/>
      <protection hidden="1"/>
    </xf>
    <xf numFmtId="0" fontId="4" fillId="28" borderId="20" xfId="0" applyFont="1" applyFill="1" applyBorder="1" applyAlignment="1" applyProtection="1">
      <alignment horizontal="center" vertical="center"/>
      <protection hidden="1"/>
    </xf>
    <xf numFmtId="0" fontId="4" fillId="28" borderId="57" xfId="0" applyFont="1" applyFill="1" applyBorder="1" applyAlignment="1" applyProtection="1">
      <alignment horizontal="center" vertical="center"/>
      <protection hidden="1"/>
    </xf>
    <xf numFmtId="0" fontId="4" fillId="28" borderId="56" xfId="0" applyFont="1" applyFill="1" applyBorder="1" applyAlignment="1" applyProtection="1">
      <alignment horizontal="center" vertical="center"/>
      <protection hidden="1"/>
    </xf>
    <xf numFmtId="0" fontId="4" fillId="28" borderId="58" xfId="0" applyFont="1" applyFill="1" applyBorder="1" applyAlignment="1" applyProtection="1">
      <alignment horizontal="center" vertical="center"/>
      <protection hidden="1"/>
    </xf>
    <xf numFmtId="0" fontId="6" fillId="28" borderId="26" xfId="0" applyFont="1" applyFill="1" applyBorder="1" applyAlignment="1" applyProtection="1">
      <alignment horizontal="center" vertical="center" wrapText="1"/>
      <protection hidden="1"/>
    </xf>
    <xf numFmtId="0" fontId="6" fillId="28" borderId="69" xfId="0" applyFont="1" applyFill="1" applyBorder="1" applyAlignment="1" applyProtection="1">
      <alignment horizontal="center" vertical="center" wrapText="1"/>
      <protection hidden="1"/>
    </xf>
    <xf numFmtId="0" fontId="6" fillId="28" borderId="28" xfId="0" applyFont="1" applyFill="1" applyBorder="1" applyAlignment="1" applyProtection="1">
      <alignment horizontal="center" vertical="center" wrapText="1"/>
      <protection hidden="1"/>
    </xf>
    <xf numFmtId="0" fontId="6" fillId="28" borderId="25" xfId="0" applyFont="1" applyFill="1" applyBorder="1" applyAlignment="1" applyProtection="1">
      <alignment horizontal="center" vertical="center" wrapText="1"/>
      <protection hidden="1"/>
    </xf>
    <xf numFmtId="0" fontId="6" fillId="28" borderId="27" xfId="0" applyFont="1" applyFill="1" applyBorder="1" applyAlignment="1" applyProtection="1">
      <alignment horizontal="center" vertical="center" wrapText="1"/>
      <protection hidden="1"/>
    </xf>
    <xf numFmtId="3" fontId="5" fillId="0" borderId="56" xfId="0" applyNumberFormat="1" applyFont="1" applyBorder="1" applyAlignment="1" applyProtection="1">
      <alignment horizontal="right" vertical="center" indent="1"/>
      <protection hidden="1"/>
    </xf>
    <xf numFmtId="3" fontId="5" fillId="0" borderId="58" xfId="0" applyNumberFormat="1" applyFont="1" applyBorder="1" applyAlignment="1" applyProtection="1">
      <alignment horizontal="right" vertical="center" indent="1"/>
      <protection hidden="1"/>
    </xf>
    <xf numFmtId="3" fontId="3" fillId="18" borderId="57" xfId="0" applyNumberFormat="1" applyFont="1" applyFill="1" applyBorder="1" applyAlignment="1" applyProtection="1">
      <alignment horizontal="right" vertical="center" indent="1"/>
      <protection locked="0"/>
    </xf>
    <xf numFmtId="3" fontId="3" fillId="18" borderId="56" xfId="0" applyNumberFormat="1" applyFont="1" applyFill="1" applyBorder="1" applyAlignment="1" applyProtection="1">
      <alignment horizontal="right" vertical="center" indent="1"/>
      <protection locked="0"/>
    </xf>
    <xf numFmtId="164" fontId="3" fillId="18" borderId="60" xfId="50" applyNumberFormat="1" applyFont="1" applyFill="1" applyBorder="1" applyAlignment="1" applyProtection="1">
      <alignment horizontal="left" vertical="center" indent="1"/>
      <protection locked="0"/>
    </xf>
    <xf numFmtId="164" fontId="3" fillId="18" borderId="61" xfId="50" applyNumberFormat="1" applyFont="1" applyFill="1" applyBorder="1" applyAlignment="1" applyProtection="1">
      <alignment horizontal="left" vertical="center" indent="1"/>
      <protection locked="0"/>
    </xf>
    <xf numFmtId="0" fontId="3" fillId="19" borderId="61" xfId="50" applyFont="1" applyFill="1" applyBorder="1" applyAlignment="1" applyProtection="1">
      <alignment horizontal="left" vertical="center" indent="1"/>
      <protection locked="0"/>
    </xf>
    <xf numFmtId="0" fontId="3" fillId="19" borderId="62" xfId="50" applyFont="1" applyFill="1" applyBorder="1" applyAlignment="1" applyProtection="1">
      <alignment horizontal="left" vertical="center" indent="1"/>
      <protection locked="0"/>
    </xf>
    <xf numFmtId="0" fontId="3" fillId="18" borderId="63" xfId="50" applyFont="1" applyFill="1" applyBorder="1" applyAlignment="1" applyProtection="1">
      <alignment horizontal="left" vertical="center" wrapText="1" indent="1"/>
      <protection locked="0"/>
    </xf>
    <xf numFmtId="0" fontId="3" fillId="18" borderId="64" xfId="50" applyFont="1" applyFill="1" applyBorder="1" applyAlignment="1" applyProtection="1">
      <alignment horizontal="left" vertical="center" indent="1"/>
      <protection locked="0"/>
    </xf>
    <xf numFmtId="0" fontId="3" fillId="18" borderId="65" xfId="50" applyFont="1" applyFill="1" applyBorder="1" applyAlignment="1" applyProtection="1">
      <alignment horizontal="left" vertical="center" indent="1"/>
      <protection locked="0"/>
    </xf>
    <xf numFmtId="0" fontId="3" fillId="0" borderId="15" xfId="51" applyFont="1" applyFill="1" applyBorder="1" applyAlignment="1" applyProtection="1">
      <alignment horizontal="left" vertical="top" wrapText="1" indent="1"/>
      <protection hidden="1"/>
    </xf>
    <xf numFmtId="0" fontId="3" fillId="0" borderId="0" xfId="51" applyFont="1" applyFill="1" applyBorder="1" applyAlignment="1" applyProtection="1">
      <alignment horizontal="left" vertical="top" wrapText="1" indent="1"/>
      <protection hidden="1"/>
    </xf>
    <xf numFmtId="0" fontId="3" fillId="18" borderId="63" xfId="50" applyFont="1" applyFill="1" applyBorder="1" applyAlignment="1" applyProtection="1">
      <alignment horizontal="left" vertical="center" indent="1"/>
      <protection locked="0"/>
    </xf>
    <xf numFmtId="3" fontId="5" fillId="0" borderId="57" xfId="0" applyNumberFormat="1" applyFont="1" applyBorder="1" applyAlignment="1" applyProtection="1">
      <alignment horizontal="right" vertical="center" indent="1"/>
      <protection hidden="1"/>
    </xf>
    <xf numFmtId="3" fontId="3" fillId="19" borderId="32" xfId="0" applyNumberFormat="1" applyFont="1" applyFill="1" applyBorder="1" applyAlignment="1" applyProtection="1">
      <alignment horizontal="right" vertical="center" indent="1"/>
      <protection locked="0"/>
    </xf>
    <xf numFmtId="49" fontId="3" fillId="0" borderId="15" xfId="43" applyNumberFormat="1" applyFont="1" applyFill="1" applyBorder="1" applyAlignment="1" applyProtection="1">
      <alignment horizontal="left" vertical="top" wrapText="1" indent="1"/>
      <protection hidden="1"/>
    </xf>
    <xf numFmtId="49" fontId="3" fillId="0" borderId="0" xfId="43" applyNumberFormat="1" applyFont="1" applyFill="1" applyBorder="1" applyAlignment="1" applyProtection="1">
      <alignment horizontal="left" vertical="top" wrapText="1" indent="1"/>
      <protection hidden="1"/>
    </xf>
    <xf numFmtId="49" fontId="3" fillId="0" borderId="14" xfId="43" applyNumberFormat="1" applyFont="1" applyFill="1" applyBorder="1" applyAlignment="1" applyProtection="1">
      <alignment horizontal="left" vertical="top" wrapText="1" indent="1"/>
      <protection hidden="1"/>
    </xf>
    <xf numFmtId="0" fontId="4" fillId="28" borderId="13" xfId="0" applyFont="1" applyFill="1" applyBorder="1" applyAlignment="1" applyProtection="1">
      <alignment horizontal="center" vertical="center"/>
      <protection hidden="1"/>
    </xf>
    <xf numFmtId="0" fontId="4" fillId="28" borderId="68" xfId="0" applyFont="1" applyFill="1" applyBorder="1" applyAlignment="1" applyProtection="1">
      <alignment horizontal="center" vertical="center" wrapText="1"/>
      <protection hidden="1"/>
    </xf>
    <xf numFmtId="0" fontId="4" fillId="28" borderId="68" xfId="0" applyFont="1" applyFill="1" applyBorder="1" applyAlignment="1" applyProtection="1">
      <alignment horizontal="center" vertical="center"/>
      <protection hidden="1"/>
    </xf>
    <xf numFmtId="3" fontId="5" fillId="0" borderId="23" xfId="0" applyNumberFormat="1" applyFont="1" applyBorder="1" applyAlignment="1" applyProtection="1">
      <alignment horizontal="right" vertical="center" indent="1"/>
      <protection hidden="1"/>
    </xf>
    <xf numFmtId="3" fontId="3" fillId="19" borderId="34" xfId="0" applyNumberFormat="1" applyFont="1" applyFill="1" applyBorder="1" applyAlignment="1" applyProtection="1">
      <alignment horizontal="right" vertical="center" indent="1"/>
      <protection locked="0"/>
    </xf>
    <xf numFmtId="3" fontId="5" fillId="0" borderId="66" xfId="0" applyNumberFormat="1" applyFont="1" applyBorder="1" applyAlignment="1" applyProtection="1">
      <alignment horizontal="right" vertical="center" indent="1"/>
      <protection hidden="1"/>
    </xf>
    <xf numFmtId="3" fontId="5" fillId="0" borderId="52" xfId="0" applyNumberFormat="1" applyFont="1" applyBorder="1" applyAlignment="1" applyProtection="1">
      <alignment horizontal="right" vertical="center" indent="1"/>
      <protection hidden="1"/>
    </xf>
    <xf numFmtId="3" fontId="5" fillId="0" borderId="67" xfId="0" applyNumberFormat="1" applyFont="1" applyBorder="1" applyAlignment="1" applyProtection="1">
      <alignment horizontal="right" vertical="center" indent="1"/>
      <protection hidden="1"/>
    </xf>
    <xf numFmtId="3" fontId="3" fillId="19" borderId="35" xfId="0" applyNumberFormat="1" applyFont="1" applyFill="1" applyBorder="1" applyAlignment="1" applyProtection="1">
      <alignment horizontal="right" vertical="center" indent="1"/>
      <protection locked="0"/>
    </xf>
    <xf numFmtId="3" fontId="5" fillId="0" borderId="37" xfId="0" applyNumberFormat="1" applyFont="1" applyBorder="1" applyAlignment="1" applyProtection="1">
      <alignment horizontal="right" vertical="center" indent="1"/>
      <protection hidden="1"/>
    </xf>
    <xf numFmtId="0" fontId="4" fillId="0" borderId="23" xfId="42" applyFont="1" applyFill="1" applyBorder="1" applyAlignment="1" applyProtection="1">
      <alignment horizontal="left" vertical="center" wrapText="1"/>
      <protection hidden="1"/>
    </xf>
    <xf numFmtId="0" fontId="4" fillId="0" borderId="22" xfId="42" applyFont="1" applyFill="1" applyBorder="1" applyAlignment="1" applyProtection="1">
      <alignment horizontal="left" vertical="center" wrapText="1"/>
      <protection hidden="1"/>
    </xf>
    <xf numFmtId="0" fontId="4" fillId="0" borderId="21" xfId="42" applyFont="1" applyFill="1" applyBorder="1" applyAlignment="1" applyProtection="1">
      <alignment horizontal="left" vertical="center" wrapText="1" indent="1"/>
      <protection hidden="1"/>
    </xf>
    <xf numFmtId="0" fontId="4" fillId="0" borderId="23" xfId="42" applyFont="1" applyFill="1" applyBorder="1" applyAlignment="1" applyProtection="1">
      <alignment horizontal="left" vertical="center" indent="1"/>
      <protection hidden="1"/>
    </xf>
    <xf numFmtId="0" fontId="4" fillId="0" borderId="22" xfId="42" applyFont="1" applyFill="1" applyBorder="1" applyAlignment="1" applyProtection="1">
      <alignment horizontal="left" vertical="center" indent="1"/>
      <protection hidden="1"/>
    </xf>
    <xf numFmtId="0" fontId="4" fillId="0" borderId="15" xfId="44" applyFont="1" applyFill="1" applyBorder="1" applyAlignment="1" applyProtection="1">
      <alignment horizontal="center" vertical="top" wrapText="1"/>
      <protection hidden="1"/>
    </xf>
    <xf numFmtId="0" fontId="4" fillId="0" borderId="0" xfId="44" applyFont="1" applyFill="1" applyBorder="1" applyAlignment="1" applyProtection="1">
      <alignment horizontal="center" vertical="top" wrapText="1"/>
      <protection hidden="1"/>
    </xf>
    <xf numFmtId="0" fontId="4" fillId="0" borderId="14" xfId="44" applyFont="1" applyFill="1" applyBorder="1" applyAlignment="1" applyProtection="1">
      <alignment horizontal="center" vertical="top" wrapText="1"/>
      <protection hidden="1"/>
    </xf>
    <xf numFmtId="0" fontId="6" fillId="0" borderId="80" xfId="42" applyFont="1" applyFill="1" applyBorder="1" applyAlignment="1" applyProtection="1">
      <alignment horizontal="center" textRotation="90" wrapText="1"/>
      <protection hidden="1"/>
    </xf>
    <xf numFmtId="0" fontId="6" fillId="0" borderId="81" xfId="42" applyFont="1" applyFill="1" applyBorder="1" applyAlignment="1" applyProtection="1">
      <alignment horizontal="center" textRotation="90" wrapText="1"/>
      <protection hidden="1"/>
    </xf>
    <xf numFmtId="0" fontId="3" fillId="0" borderId="42" xfId="38" applyNumberFormat="1" applyFont="1" applyFill="1" applyBorder="1" applyAlignment="1" applyProtection="1">
      <alignment horizontal="center" vertical="center"/>
      <protection hidden="1"/>
    </xf>
    <xf numFmtId="0" fontId="3" fillId="0" borderId="38" xfId="38" applyNumberFormat="1" applyFont="1" applyFill="1" applyBorder="1" applyAlignment="1" applyProtection="1">
      <alignment horizontal="center" vertical="center"/>
      <protection hidden="1"/>
    </xf>
    <xf numFmtId="0" fontId="3" fillId="0" borderId="45" xfId="38" applyNumberFormat="1" applyFont="1" applyFill="1" applyBorder="1" applyAlignment="1" applyProtection="1">
      <alignment horizontal="center" vertical="center"/>
      <protection hidden="1"/>
    </xf>
    <xf numFmtId="0" fontId="3" fillId="0" borderId="23" xfId="38" applyNumberFormat="1" applyFont="1" applyFill="1" applyBorder="1" applyAlignment="1" applyProtection="1">
      <alignment horizontal="center" vertical="center"/>
      <protection hidden="1"/>
    </xf>
    <xf numFmtId="49" fontId="4" fillId="0" borderId="15" xfId="42" applyNumberFormat="1" applyFont="1" applyFill="1" applyBorder="1" applyAlignment="1" applyProtection="1">
      <alignment horizontal="center" textRotation="90" wrapText="1"/>
      <protection hidden="1"/>
    </xf>
    <xf numFmtId="49" fontId="4" fillId="0" borderId="18" xfId="42" applyNumberFormat="1" applyFont="1" applyFill="1" applyBorder="1" applyAlignment="1" applyProtection="1">
      <alignment horizontal="center" textRotation="90" wrapText="1"/>
      <protection hidden="1"/>
    </xf>
    <xf numFmtId="0" fontId="6" fillId="23" borderId="80" xfId="42" applyFont="1" applyFill="1" applyBorder="1" applyAlignment="1" applyProtection="1">
      <alignment horizontal="center" textRotation="90" wrapText="1"/>
      <protection hidden="1"/>
    </xf>
    <xf numFmtId="0" fontId="6" fillId="23" borderId="81" xfId="42" applyFont="1" applyFill="1" applyBorder="1" applyAlignment="1" applyProtection="1">
      <alignment horizontal="center" textRotation="90" wrapText="1"/>
      <protection hidden="1"/>
    </xf>
    <xf numFmtId="0" fontId="4" fillId="0" borderId="0" xfId="42" applyFont="1" applyFill="1" applyBorder="1" applyAlignment="1" applyProtection="1">
      <alignment wrapText="1"/>
      <protection hidden="1"/>
    </xf>
    <xf numFmtId="0" fontId="4" fillId="0" borderId="14" xfId="42" applyFont="1" applyFill="1" applyBorder="1" applyAlignment="1" applyProtection="1">
      <alignment wrapText="1"/>
      <protection hidden="1"/>
    </xf>
    <xf numFmtId="0" fontId="4" fillId="0" borderId="19" xfId="42" applyFont="1" applyFill="1" applyBorder="1" applyAlignment="1" applyProtection="1">
      <alignment wrapText="1"/>
      <protection hidden="1"/>
    </xf>
    <xf numFmtId="0" fontId="4" fillId="0" borderId="20" xfId="42" applyFont="1" applyFill="1" applyBorder="1" applyAlignment="1" applyProtection="1">
      <alignment wrapText="1"/>
      <protection hidden="1"/>
    </xf>
    <xf numFmtId="0" fontId="4" fillId="0" borderId="18" xfId="44" applyFont="1" applyFill="1" applyBorder="1" applyAlignment="1" applyProtection="1">
      <alignment horizontal="center" vertical="top" wrapText="1"/>
      <protection hidden="1"/>
    </xf>
    <xf numFmtId="0" fontId="4" fillId="0" borderId="19" xfId="44" applyFont="1" applyFill="1" applyBorder="1" applyAlignment="1" applyProtection="1">
      <alignment horizontal="center" vertical="top" wrapText="1"/>
      <protection hidden="1"/>
    </xf>
    <xf numFmtId="0" fontId="4" fillId="0" borderId="20" xfId="44" applyFont="1" applyFill="1" applyBorder="1" applyAlignment="1" applyProtection="1">
      <alignment horizontal="center" vertical="top" wrapText="1"/>
      <protection hidden="1"/>
    </xf>
    <xf numFmtId="0" fontId="4" fillId="23" borderId="15" xfId="44" applyFont="1" applyFill="1" applyBorder="1" applyAlignment="1" applyProtection="1">
      <alignment horizontal="center" vertical="top" wrapText="1"/>
      <protection hidden="1"/>
    </xf>
    <xf numFmtId="0" fontId="4" fillId="23" borderId="0" xfId="44" applyFont="1" applyFill="1" applyBorder="1" applyAlignment="1" applyProtection="1">
      <alignment horizontal="center" vertical="top" wrapText="1"/>
      <protection hidden="1"/>
    </xf>
    <xf numFmtId="165" fontId="6" fillId="23" borderId="76" xfId="42" applyNumberFormat="1" applyFont="1" applyFill="1" applyBorder="1" applyAlignment="1" applyProtection="1">
      <alignment horizontal="center" textRotation="90" wrapText="1"/>
      <protection hidden="1"/>
    </xf>
    <xf numFmtId="165" fontId="6" fillId="23" borderId="77" xfId="42" applyNumberFormat="1" applyFont="1" applyFill="1" applyBorder="1" applyAlignment="1" applyProtection="1">
      <alignment horizontal="center" textRotation="90" wrapText="1"/>
      <protection hidden="1"/>
    </xf>
    <xf numFmtId="49" fontId="4" fillId="21" borderId="23" xfId="42" applyNumberFormat="1" applyFont="1" applyFill="1" applyBorder="1" applyAlignment="1" applyProtection="1">
      <alignment horizontal="left" vertical="center"/>
      <protection locked="0"/>
    </xf>
    <xf numFmtId="49" fontId="4" fillId="21" borderId="22" xfId="42" applyNumberFormat="1" applyFont="1" applyFill="1" applyBorder="1" applyAlignment="1" applyProtection="1">
      <alignment horizontal="left" vertical="center"/>
      <protection locked="0"/>
    </xf>
    <xf numFmtId="0" fontId="4" fillId="19" borderId="21" xfId="42" applyFont="1" applyFill="1" applyBorder="1" applyAlignment="1" applyProtection="1">
      <alignment horizontal="left" vertical="center" indent="1"/>
      <protection locked="0"/>
    </xf>
    <xf numFmtId="0" fontId="4" fillId="19" borderId="23" xfId="42" applyFont="1" applyFill="1" applyBorder="1" applyAlignment="1" applyProtection="1">
      <alignment horizontal="left" vertical="center" indent="1"/>
      <protection locked="0"/>
    </xf>
    <xf numFmtId="0" fontId="4" fillId="19" borderId="22" xfId="42" applyFont="1" applyFill="1" applyBorder="1" applyAlignment="1" applyProtection="1">
      <alignment horizontal="left" vertical="center" indent="1"/>
      <protection locked="0"/>
    </xf>
    <xf numFmtId="0" fontId="6" fillId="0" borderId="76" xfId="42" applyFont="1" applyFill="1" applyBorder="1" applyAlignment="1" applyProtection="1">
      <alignment horizontal="center" wrapText="1"/>
      <protection hidden="1"/>
    </xf>
    <xf numFmtId="0" fontId="6" fillId="0" borderId="0" xfId="42" applyFont="1" applyFill="1" applyBorder="1" applyAlignment="1" applyProtection="1">
      <alignment horizontal="center" wrapText="1"/>
      <protection hidden="1"/>
    </xf>
    <xf numFmtId="0" fontId="6" fillId="0" borderId="14" xfId="42" applyFont="1" applyFill="1" applyBorder="1" applyAlignment="1" applyProtection="1">
      <alignment horizontal="center" wrapText="1"/>
      <protection hidden="1"/>
    </xf>
    <xf numFmtId="0" fontId="6" fillId="0" borderId="77" xfId="42" applyFont="1" applyFill="1" applyBorder="1" applyAlignment="1" applyProtection="1">
      <alignment horizontal="center" wrapText="1"/>
      <protection hidden="1"/>
    </xf>
    <xf numFmtId="0" fontId="6" fillId="0" borderId="19" xfId="42" applyFont="1" applyFill="1" applyBorder="1" applyAlignment="1" applyProtection="1">
      <alignment horizontal="center" wrapText="1"/>
      <protection hidden="1"/>
    </xf>
    <xf numFmtId="0" fontId="6" fillId="0" borderId="20" xfId="42" applyFont="1" applyFill="1" applyBorder="1" applyAlignment="1" applyProtection="1">
      <alignment horizontal="center" wrapText="1"/>
      <protection hidden="1"/>
    </xf>
    <xf numFmtId="0" fontId="4" fillId="0" borderId="23" xfId="42" applyFont="1" applyFill="1" applyBorder="1" applyAlignment="1" applyProtection="1">
      <alignment horizontal="left" vertical="center" wrapText="1" indent="1"/>
      <protection hidden="1"/>
    </xf>
    <xf numFmtId="0" fontId="4" fillId="0" borderId="22" xfId="42" applyFont="1" applyFill="1" applyBorder="1" applyAlignment="1" applyProtection="1">
      <alignment horizontal="left" vertical="center" wrapText="1" indent="1"/>
      <protection hidden="1"/>
    </xf>
    <xf numFmtId="0" fontId="6" fillId="23" borderId="78" xfId="42" applyFont="1" applyFill="1" applyBorder="1" applyAlignment="1" applyProtection="1">
      <alignment horizontal="center" textRotation="90" wrapText="1"/>
      <protection hidden="1"/>
    </xf>
    <xf numFmtId="0" fontId="6" fillId="23" borderId="79" xfId="42" applyFont="1" applyFill="1" applyBorder="1" applyAlignment="1" applyProtection="1">
      <alignment horizontal="center" textRotation="90" wrapText="1"/>
      <protection hidden="1"/>
    </xf>
    <xf numFmtId="0" fontId="4" fillId="0" borderId="57" xfId="42" applyFont="1" applyFill="1" applyBorder="1" applyAlignment="1" applyProtection="1">
      <alignment horizontal="left" vertical="center" wrapText="1"/>
      <protection hidden="1"/>
    </xf>
    <xf numFmtId="0" fontId="4" fillId="0" borderId="58" xfId="42" applyFont="1" applyFill="1" applyBorder="1" applyAlignment="1" applyProtection="1">
      <alignment horizontal="left" vertical="center" wrapText="1"/>
      <protection hidden="1"/>
    </xf>
    <xf numFmtId="14" fontId="3" fillId="18" borderId="12" xfId="51" applyNumberFormat="1" applyFont="1" applyFill="1" applyBorder="1" applyAlignment="1" applyProtection="1">
      <alignment horizontal="left" vertical="center" indent="1"/>
      <protection locked="0" hidden="1"/>
    </xf>
    <xf numFmtId="14" fontId="3" fillId="18" borderId="10" xfId="51" applyNumberFormat="1" applyFont="1" applyFill="1" applyBorder="1" applyAlignment="1" applyProtection="1">
      <alignment horizontal="left" vertical="center" indent="1"/>
      <protection locked="0" hidden="1"/>
    </xf>
    <xf numFmtId="14" fontId="3" fillId="18" borderId="11" xfId="51" applyNumberFormat="1" applyFont="1" applyFill="1" applyBorder="1" applyAlignment="1" applyProtection="1">
      <alignment horizontal="left" vertical="center" indent="1"/>
      <protection locked="0" hidden="1"/>
    </xf>
    <xf numFmtId="0" fontId="3" fillId="19" borderId="19" xfId="51" applyFont="1" applyFill="1" applyBorder="1" applyAlignment="1" applyProtection="1">
      <alignment vertical="center"/>
      <protection locked="0"/>
    </xf>
    <xf numFmtId="14" fontId="3" fillId="19" borderId="19" xfId="51" applyNumberFormat="1" applyFont="1" applyFill="1" applyBorder="1" applyAlignment="1" applyProtection="1">
      <alignment vertical="center"/>
      <protection locked="0" hidden="1"/>
    </xf>
    <xf numFmtId="164" fontId="3" fillId="18" borderId="19" xfId="51" applyNumberFormat="1" applyFont="1" applyFill="1" applyBorder="1" applyAlignment="1" applyProtection="1">
      <alignment vertical="center"/>
      <protection locked="0"/>
    </xf>
    <xf numFmtId="171" fontId="5" fillId="17" borderId="36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51" xfId="0" applyNumberFormat="1" applyFont="1" applyFill="1" applyBorder="1" applyAlignment="1" applyProtection="1">
      <alignment horizontal="right" vertical="center" indent="1"/>
      <protection hidden="1"/>
    </xf>
    <xf numFmtId="0" fontId="3" fillId="19" borderId="0" xfId="51" applyFont="1" applyFill="1" applyBorder="1" applyAlignment="1" applyProtection="1">
      <alignment vertical="center"/>
      <protection locked="0"/>
    </xf>
    <xf numFmtId="164" fontId="3" fillId="18" borderId="0" xfId="51" applyNumberFormat="1" applyFont="1" applyFill="1" applyBorder="1" applyAlignment="1" applyProtection="1">
      <alignment vertical="center"/>
      <protection locked="0"/>
    </xf>
    <xf numFmtId="171" fontId="43" fillId="0" borderId="0" xfId="0" applyNumberFormat="1" applyFont="1" applyFill="1" applyAlignment="1" applyProtection="1">
      <alignment horizontal="right" vertical="center" indent="1"/>
      <protection hidden="1"/>
    </xf>
    <xf numFmtId="171" fontId="5" fillId="17" borderId="21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22" xfId="0" applyNumberFormat="1" applyFont="1" applyFill="1" applyBorder="1" applyAlignment="1" applyProtection="1">
      <alignment horizontal="right" vertical="center" indent="1"/>
      <protection hidden="1"/>
    </xf>
    <xf numFmtId="4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4" fontId="3" fillId="18" borderId="36" xfId="0" applyNumberFormat="1" applyFont="1" applyFill="1" applyBorder="1" applyAlignment="1" applyProtection="1">
      <alignment horizontal="right" vertical="center" indent="1"/>
      <protection locked="0"/>
    </xf>
    <xf numFmtId="4" fontId="3" fillId="18" borderId="51" xfId="0" applyNumberFormat="1" applyFont="1" applyFill="1" applyBorder="1" applyAlignment="1" applyProtection="1">
      <alignment horizontal="right" vertical="center" indent="1"/>
      <protection locked="0"/>
    </xf>
    <xf numFmtId="171" fontId="5" fillId="17" borderId="25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27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36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51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21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22" xfId="0" applyNumberFormat="1" applyFont="1" applyFill="1" applyBorder="1" applyAlignment="1" applyProtection="1">
      <alignment horizontal="right" vertical="center" indent="1"/>
      <protection hidden="1"/>
    </xf>
    <xf numFmtId="0" fontId="5" fillId="24" borderId="10" xfId="0" applyFont="1" applyFill="1" applyBorder="1" applyAlignment="1" applyProtection="1">
      <alignment horizontal="center" vertical="center"/>
      <protection hidden="1"/>
    </xf>
    <xf numFmtId="171" fontId="5" fillId="17" borderId="56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58" xfId="0" applyNumberFormat="1" applyFont="1" applyFill="1" applyBorder="1" applyAlignment="1" applyProtection="1">
      <alignment horizontal="right" vertical="center" indent="1"/>
      <protection hidden="1"/>
    </xf>
    <xf numFmtId="4" fontId="3" fillId="18" borderId="56" xfId="0" applyNumberFormat="1" applyFont="1" applyFill="1" applyBorder="1" applyAlignment="1" applyProtection="1">
      <alignment horizontal="right" vertical="center" indent="1"/>
      <protection locked="0"/>
    </xf>
    <xf numFmtId="4" fontId="3" fillId="18" borderId="58" xfId="0" applyNumberFormat="1" applyFont="1" applyFill="1" applyBorder="1" applyAlignment="1" applyProtection="1">
      <alignment horizontal="right" vertical="center" indent="1"/>
      <protection locked="0"/>
    </xf>
    <xf numFmtId="171" fontId="5" fillId="17" borderId="12" xfId="0" applyNumberFormat="1" applyFont="1" applyFill="1" applyBorder="1" applyAlignment="1" applyProtection="1">
      <alignment horizontal="right" vertical="center" indent="1"/>
      <protection hidden="1"/>
    </xf>
    <xf numFmtId="171" fontId="5" fillId="17" borderId="11" xfId="0" applyNumberFormat="1" applyFont="1" applyFill="1" applyBorder="1" applyAlignment="1" applyProtection="1">
      <alignment horizontal="right" vertical="center" indent="1"/>
      <protection hidden="1"/>
    </xf>
    <xf numFmtId="4" fontId="3" fillId="18" borderId="12" xfId="0" applyNumberFormat="1" applyFont="1" applyFill="1" applyBorder="1" applyAlignment="1" applyProtection="1">
      <alignment horizontal="right" vertical="center" indent="1"/>
      <protection locked="0"/>
    </xf>
    <xf numFmtId="4" fontId="3" fillId="18" borderId="11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5" xfId="0" applyNumberFormat="1" applyFont="1" applyFill="1" applyBorder="1" applyAlignment="1" applyProtection="1">
      <alignment horizontal="right" vertical="center" indent="1"/>
      <protection locked="0"/>
    </xf>
    <xf numFmtId="4" fontId="3" fillId="18" borderId="27" xfId="0" applyNumberFormat="1" applyFont="1" applyFill="1" applyBorder="1" applyAlignment="1" applyProtection="1">
      <alignment horizontal="right" vertical="center" indent="1"/>
      <protection locked="0"/>
    </xf>
    <xf numFmtId="171" fontId="3" fillId="29" borderId="56" xfId="0" applyNumberFormat="1" applyFont="1" applyFill="1" applyBorder="1" applyAlignment="1" applyProtection="1">
      <alignment horizontal="right" vertical="center" indent="1"/>
      <protection hidden="1"/>
    </xf>
    <xf numFmtId="171" fontId="3" fillId="29" borderId="58" xfId="0" applyNumberFormat="1" applyFont="1" applyFill="1" applyBorder="1" applyAlignment="1" applyProtection="1">
      <alignment horizontal="right" vertical="center" indent="1"/>
      <protection hidden="1"/>
    </xf>
    <xf numFmtId="171" fontId="49" fillId="0" borderId="0" xfId="37" applyNumberFormat="1" applyFont="1" applyFill="1" applyAlignment="1" applyProtection="1">
      <alignment horizontal="right" vertical="center" indent="1"/>
      <protection hidden="1"/>
    </xf>
    <xf numFmtId="0" fontId="49" fillId="0" borderId="0" xfId="37" applyFont="1" applyFill="1" applyBorder="1" applyAlignment="1" applyProtection="1">
      <alignment vertical="center" wrapText="1"/>
      <protection hidden="1"/>
    </xf>
    <xf numFmtId="171" fontId="3" fillId="0" borderId="25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27" xfId="0" applyNumberFormat="1" applyFont="1" applyFill="1" applyBorder="1" applyAlignment="1" applyProtection="1">
      <alignment horizontal="right" vertical="center" indent="1"/>
      <protection hidden="1"/>
    </xf>
    <xf numFmtId="14" fontId="3" fillId="23" borderId="19" xfId="51" applyNumberFormat="1" applyFont="1" applyFill="1" applyBorder="1" applyAlignment="1" applyProtection="1">
      <alignment vertical="center"/>
      <protection locked="0" hidden="1"/>
    </xf>
    <xf numFmtId="0" fontId="3" fillId="23" borderId="0" xfId="51" applyFont="1" applyFill="1" applyBorder="1" applyAlignment="1" applyProtection="1">
      <alignment vertical="center"/>
      <protection locked="0"/>
    </xf>
    <xf numFmtId="164" fontId="3" fillId="21" borderId="0" xfId="51" applyNumberFormat="1" applyFont="1" applyFill="1" applyBorder="1" applyAlignment="1" applyProtection="1">
      <alignment vertical="center"/>
      <protection locked="0"/>
    </xf>
    <xf numFmtId="0" fontId="3" fillId="23" borderId="19" xfId="51" applyFont="1" applyFill="1" applyBorder="1" applyAlignment="1" applyProtection="1">
      <alignment vertical="center"/>
      <protection locked="0"/>
    </xf>
    <xf numFmtId="164" fontId="3" fillId="21" borderId="19" xfId="51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49" fontId="3" fillId="18" borderId="21" xfId="46" applyNumberFormat="1" applyFont="1" applyFill="1" applyBorder="1" applyAlignment="1" applyProtection="1">
      <alignment horizontal="left" vertical="center" indent="1"/>
      <protection locked="0"/>
    </xf>
    <xf numFmtId="49" fontId="3" fillId="18" borderId="23" xfId="46" applyNumberFormat="1" applyFont="1" applyFill="1" applyBorder="1" applyAlignment="1" applyProtection="1">
      <alignment horizontal="left" vertical="center" indent="1"/>
      <protection locked="0"/>
    </xf>
    <xf numFmtId="49" fontId="3" fillId="18" borderId="22" xfId="46" applyNumberFormat="1" applyFont="1" applyFill="1" applyBorder="1" applyAlignment="1" applyProtection="1">
      <alignment horizontal="left" vertical="center" indent="1"/>
      <protection locked="0"/>
    </xf>
    <xf numFmtId="4" fontId="3" fillId="18" borderId="41" xfId="46" applyNumberFormat="1" applyFont="1" applyFill="1" applyBorder="1" applyAlignment="1" applyProtection="1">
      <alignment horizontal="right" vertical="center" indent="1"/>
      <protection locked="0"/>
    </xf>
    <xf numFmtId="4" fontId="3" fillId="18" borderId="48" xfId="46" applyNumberFormat="1" applyFont="1" applyFill="1" applyBorder="1" applyAlignment="1" applyProtection="1">
      <alignment horizontal="right" vertical="center" indent="1"/>
      <protection locked="0"/>
    </xf>
    <xf numFmtId="1" fontId="3" fillId="0" borderId="12" xfId="46" applyNumberFormat="1" applyFont="1" applyFill="1" applyBorder="1" applyAlignment="1" applyProtection="1">
      <alignment horizontal="center" vertical="center"/>
      <protection hidden="1"/>
    </xf>
    <xf numFmtId="1" fontId="3" fillId="0" borderId="10" xfId="46" applyNumberFormat="1" applyFont="1" applyFill="1" applyBorder="1" applyAlignment="1" applyProtection="1">
      <alignment horizontal="center" vertical="center"/>
      <protection hidden="1"/>
    </xf>
    <xf numFmtId="1" fontId="3" fillId="0" borderId="11" xfId="46" applyNumberFormat="1" applyFont="1" applyFill="1" applyBorder="1" applyAlignment="1" applyProtection="1">
      <alignment horizontal="center" vertical="center"/>
      <protection hidden="1"/>
    </xf>
    <xf numFmtId="0" fontId="4" fillId="17" borderId="99" xfId="46" applyFont="1" applyFill="1" applyBorder="1" applyAlignment="1" applyProtection="1">
      <alignment horizontal="center" vertical="center" wrapText="1"/>
      <protection hidden="1"/>
    </xf>
    <xf numFmtId="0" fontId="4" fillId="17" borderId="30" xfId="46" applyFont="1" applyFill="1" applyBorder="1" applyAlignment="1" applyProtection="1">
      <alignment horizontal="center" vertical="center" wrapText="1"/>
      <protection hidden="1"/>
    </xf>
    <xf numFmtId="0" fontId="4" fillId="17" borderId="100" xfId="46" applyFont="1" applyFill="1" applyBorder="1" applyAlignment="1" applyProtection="1">
      <alignment horizontal="center" vertical="center" wrapText="1"/>
      <protection hidden="1"/>
    </xf>
    <xf numFmtId="10" fontId="3" fillId="18" borderId="54" xfId="46" applyNumberFormat="1" applyFont="1" applyFill="1" applyBorder="1" applyAlignment="1" applyProtection="1">
      <alignment vertical="center"/>
      <protection locked="0"/>
    </xf>
    <xf numFmtId="10" fontId="3" fillId="18" borderId="42" xfId="46" applyNumberFormat="1" applyFont="1" applyFill="1" applyBorder="1" applyAlignment="1" applyProtection="1">
      <alignment vertical="center"/>
      <protection locked="0"/>
    </xf>
    <xf numFmtId="170" fontId="3" fillId="18" borderId="101" xfId="46" applyNumberFormat="1" applyFont="1" applyFill="1" applyBorder="1" applyAlignment="1" applyProtection="1">
      <alignment horizontal="right" vertical="center" indent="1"/>
      <protection locked="0"/>
    </xf>
    <xf numFmtId="170" fontId="3" fillId="18" borderId="102" xfId="46" applyNumberFormat="1" applyFont="1" applyFill="1" applyBorder="1" applyAlignment="1" applyProtection="1">
      <alignment horizontal="right" vertical="center" indent="1"/>
      <protection locked="0"/>
    </xf>
    <xf numFmtId="171" fontId="3" fillId="0" borderId="29" xfId="46" applyNumberFormat="1" applyFont="1" applyFill="1" applyBorder="1" applyAlignment="1" applyProtection="1">
      <alignment horizontal="right" vertical="center" indent="1"/>
      <protection hidden="1"/>
    </xf>
    <xf numFmtId="171" fontId="3" fillId="0" borderId="38" xfId="46" applyNumberFormat="1" applyFont="1" applyFill="1" applyBorder="1" applyAlignment="1" applyProtection="1">
      <alignment horizontal="right" vertical="center" indent="1"/>
      <protection hidden="1"/>
    </xf>
    <xf numFmtId="171" fontId="3" fillId="0" borderId="39" xfId="46" applyNumberFormat="1" applyFont="1" applyFill="1" applyBorder="1" applyAlignment="1" applyProtection="1">
      <alignment horizontal="right" vertical="center" indent="1"/>
      <protection hidden="1"/>
    </xf>
    <xf numFmtId="0" fontId="4" fillId="17" borderId="16" xfId="46" applyFont="1" applyFill="1" applyBorder="1" applyAlignment="1" applyProtection="1">
      <alignment horizontal="left" vertical="center" wrapText="1" indent="1"/>
      <protection hidden="1"/>
    </xf>
    <xf numFmtId="0" fontId="4" fillId="17" borderId="13" xfId="46" applyFont="1" applyFill="1" applyBorder="1" applyAlignment="1" applyProtection="1">
      <alignment horizontal="left" vertical="center" wrapText="1" indent="1"/>
      <protection hidden="1"/>
    </xf>
    <xf numFmtId="0" fontId="4" fillId="17" borderId="17" xfId="46" applyFont="1" applyFill="1" applyBorder="1" applyAlignment="1" applyProtection="1">
      <alignment horizontal="left" vertical="center" wrapText="1" indent="1"/>
      <protection hidden="1"/>
    </xf>
    <xf numFmtId="0" fontId="4" fillId="17" borderId="15" xfId="46" applyFont="1" applyFill="1" applyBorder="1" applyAlignment="1" applyProtection="1">
      <alignment horizontal="left" vertical="center" wrapText="1" indent="1"/>
      <protection hidden="1"/>
    </xf>
    <xf numFmtId="0" fontId="4" fillId="17" borderId="0" xfId="46" applyFont="1" applyFill="1" applyBorder="1" applyAlignment="1" applyProtection="1">
      <alignment horizontal="left" vertical="center" wrapText="1" indent="1"/>
      <protection hidden="1"/>
    </xf>
    <xf numFmtId="0" fontId="4" fillId="17" borderId="14" xfId="46" applyFont="1" applyFill="1" applyBorder="1" applyAlignment="1" applyProtection="1">
      <alignment horizontal="left" vertical="center" wrapText="1" indent="1"/>
      <protection hidden="1"/>
    </xf>
    <xf numFmtId="0" fontId="4" fillId="17" borderId="18" xfId="46" applyFont="1" applyFill="1" applyBorder="1" applyAlignment="1" applyProtection="1">
      <alignment horizontal="left" vertical="center" wrapText="1" indent="1"/>
      <protection hidden="1"/>
    </xf>
    <xf numFmtId="0" fontId="4" fillId="17" borderId="19" xfId="46" applyFont="1" applyFill="1" applyBorder="1" applyAlignment="1" applyProtection="1">
      <alignment horizontal="left" vertical="center" wrapText="1" indent="1"/>
      <protection hidden="1"/>
    </xf>
    <xf numFmtId="0" fontId="4" fillId="17" borderId="20" xfId="46" applyFont="1" applyFill="1" applyBorder="1" applyAlignment="1" applyProtection="1">
      <alignment horizontal="left" vertical="center" wrapText="1" indent="1"/>
      <protection hidden="1"/>
    </xf>
    <xf numFmtId="49" fontId="3" fillId="18" borderId="29" xfId="46" applyNumberFormat="1" applyFont="1" applyFill="1" applyBorder="1" applyAlignment="1" applyProtection="1">
      <alignment horizontal="left" vertical="center" indent="1"/>
      <protection locked="0"/>
    </xf>
    <xf numFmtId="49" fontId="3" fillId="18" borderId="38" xfId="46" applyNumberFormat="1" applyFont="1" applyFill="1" applyBorder="1" applyAlignment="1" applyProtection="1">
      <alignment horizontal="left" vertical="center" indent="1"/>
      <protection locked="0"/>
    </xf>
    <xf numFmtId="49" fontId="3" fillId="18" borderId="39" xfId="46" applyNumberFormat="1" applyFont="1" applyFill="1" applyBorder="1" applyAlignment="1" applyProtection="1">
      <alignment horizontal="left" vertical="center" indent="1"/>
      <protection locked="0"/>
    </xf>
    <xf numFmtId="171" fontId="3" fillId="0" borderId="23" xfId="46" applyNumberFormat="1" applyFont="1" applyFill="1" applyBorder="1" applyAlignment="1" applyProtection="1">
      <alignment horizontal="right" vertical="center" indent="1"/>
      <protection hidden="1"/>
    </xf>
    <xf numFmtId="171" fontId="3" fillId="0" borderId="22" xfId="46" applyNumberFormat="1" applyFont="1" applyFill="1" applyBorder="1" applyAlignment="1" applyProtection="1">
      <alignment horizontal="right" vertical="center" indent="1"/>
      <protection hidden="1"/>
    </xf>
    <xf numFmtId="171" fontId="3" fillId="0" borderId="21" xfId="46" applyNumberFormat="1" applyFont="1" applyFill="1" applyBorder="1" applyAlignment="1" applyProtection="1">
      <alignment horizontal="right" vertical="center" indent="1"/>
      <protection hidden="1"/>
    </xf>
    <xf numFmtId="49" fontId="4" fillId="23" borderId="21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3" xfId="0" applyNumberFormat="1" applyFont="1" applyFill="1" applyBorder="1" applyAlignment="1" applyProtection="1">
      <alignment horizontal="left" vertical="center" indent="1"/>
      <protection locked="0"/>
    </xf>
    <xf numFmtId="49" fontId="4" fillId="23" borderId="22" xfId="0" applyNumberFormat="1" applyFont="1" applyFill="1" applyBorder="1" applyAlignment="1" applyProtection="1">
      <alignment horizontal="left" vertical="center" indent="1"/>
      <protection locked="0"/>
    </xf>
    <xf numFmtId="4" fontId="3" fillId="18" borderId="21" xfId="46" applyNumberFormat="1" applyFont="1" applyFill="1" applyBorder="1" applyAlignment="1" applyProtection="1">
      <alignment horizontal="right" vertical="center" indent="1"/>
      <protection locked="0"/>
    </xf>
    <xf numFmtId="4" fontId="3" fillId="18" borderId="23" xfId="46" applyNumberFormat="1" applyFont="1" applyFill="1" applyBorder="1" applyAlignment="1" applyProtection="1">
      <alignment horizontal="right" vertical="center" indent="1"/>
      <protection locked="0"/>
    </xf>
    <xf numFmtId="4" fontId="3" fillId="18" borderId="22" xfId="46" applyNumberFormat="1" applyFont="1" applyFill="1" applyBorder="1" applyAlignment="1" applyProtection="1">
      <alignment horizontal="right" vertical="center" indent="1"/>
      <protection locked="0"/>
    </xf>
    <xf numFmtId="0" fontId="4" fillId="0" borderId="13" xfId="46" applyFont="1" applyBorder="1" applyAlignment="1" applyProtection="1">
      <alignment horizontal="center" vertical="center" wrapText="1"/>
      <protection hidden="1"/>
    </xf>
    <xf numFmtId="0" fontId="4" fillId="0" borderId="17" xfId="46" applyFont="1" applyBorder="1" applyAlignment="1" applyProtection="1">
      <alignment horizontal="center" vertical="center" wrapText="1"/>
      <protection hidden="1"/>
    </xf>
    <xf numFmtId="0" fontId="4" fillId="0" borderId="0" xfId="46" applyFont="1" applyBorder="1" applyAlignment="1" applyProtection="1">
      <alignment horizontal="center" vertical="center" wrapText="1"/>
      <protection hidden="1"/>
    </xf>
    <xf numFmtId="0" fontId="4" fillId="0" borderId="14" xfId="46" applyFont="1" applyBorder="1" applyAlignment="1" applyProtection="1">
      <alignment horizontal="center" vertical="center" wrapText="1"/>
      <protection hidden="1"/>
    </xf>
    <xf numFmtId="0" fontId="4" fillId="0" borderId="16" xfId="46" applyFont="1" applyBorder="1" applyAlignment="1" applyProtection="1">
      <alignment horizontal="center" vertical="center" wrapText="1"/>
      <protection hidden="1"/>
    </xf>
    <xf numFmtId="0" fontId="4" fillId="0" borderId="15" xfId="46" applyFont="1" applyBorder="1" applyAlignment="1" applyProtection="1">
      <alignment horizontal="center" vertical="center" wrapText="1"/>
      <protection hidden="1"/>
    </xf>
    <xf numFmtId="0" fontId="6" fillId="0" borderId="16" xfId="46" applyFont="1" applyBorder="1" applyAlignment="1" applyProtection="1">
      <alignment horizontal="center" vertical="center" wrapText="1"/>
      <protection hidden="1"/>
    </xf>
    <xf numFmtId="0" fontId="6" fillId="0" borderId="17" xfId="46" applyFont="1" applyBorder="1" applyAlignment="1" applyProtection="1">
      <alignment horizontal="center" vertical="center" wrapText="1"/>
      <protection hidden="1"/>
    </xf>
    <xf numFmtId="0" fontId="6" fillId="0" borderId="15" xfId="46" applyFont="1" applyBorder="1" applyAlignment="1" applyProtection="1">
      <alignment horizontal="center" vertical="center" wrapText="1"/>
      <protection hidden="1"/>
    </xf>
    <xf numFmtId="0" fontId="6" fillId="0" borderId="14" xfId="46" applyFont="1" applyBorder="1" applyAlignment="1" applyProtection="1">
      <alignment horizontal="center" vertical="center" wrapText="1"/>
      <protection hidden="1"/>
    </xf>
    <xf numFmtId="4" fontId="3" fillId="18" borderId="84" xfId="46" applyNumberFormat="1" applyFont="1" applyFill="1" applyBorder="1" applyAlignment="1" applyProtection="1">
      <alignment horizontal="right" vertical="center" indent="1"/>
      <protection locked="0"/>
    </xf>
    <xf numFmtId="170" fontId="3" fillId="18" borderId="85" xfId="46" applyNumberFormat="1" applyFont="1" applyFill="1" applyBorder="1" applyAlignment="1" applyProtection="1">
      <alignment horizontal="right" vertical="center" indent="1"/>
      <protection locked="0"/>
    </xf>
    <xf numFmtId="170" fontId="3" fillId="18" borderId="86" xfId="46" applyNumberFormat="1" applyFont="1" applyFill="1" applyBorder="1" applyAlignment="1" applyProtection="1">
      <alignment horizontal="right" vertical="center" indent="1"/>
      <protection locked="0"/>
    </xf>
    <xf numFmtId="0" fontId="6" fillId="17" borderId="95" xfId="46" applyFont="1" applyFill="1" applyBorder="1" applyAlignment="1" applyProtection="1">
      <alignment horizontal="center" textRotation="90" wrapText="1"/>
    </xf>
    <xf numFmtId="0" fontId="6" fillId="17" borderId="80" xfId="46" applyFont="1" applyFill="1" applyBorder="1" applyAlignment="1" applyProtection="1">
      <alignment horizontal="center" textRotation="90" wrapText="1"/>
    </xf>
    <xf numFmtId="0" fontId="6" fillId="17" borderId="81" xfId="46" applyFont="1" applyFill="1" applyBorder="1" applyAlignment="1" applyProtection="1">
      <alignment horizontal="center" textRotation="90" wrapText="1"/>
    </xf>
    <xf numFmtId="0" fontId="6" fillId="17" borderId="96" xfId="46" applyFont="1" applyFill="1" applyBorder="1" applyAlignment="1" applyProtection="1">
      <alignment horizontal="center" textRotation="90" wrapText="1"/>
    </xf>
    <xf numFmtId="0" fontId="6" fillId="17" borderId="97" xfId="46" applyFont="1" applyFill="1" applyBorder="1" applyAlignment="1" applyProtection="1">
      <alignment horizontal="center" textRotation="90" wrapText="1"/>
    </xf>
    <xf numFmtId="0" fontId="6" fillId="17" borderId="98" xfId="46" applyFont="1" applyFill="1" applyBorder="1" applyAlignment="1" applyProtection="1">
      <alignment horizontal="center" textRotation="90" wrapText="1"/>
    </xf>
    <xf numFmtId="0" fontId="4" fillId="17" borderId="18" xfId="46" applyFont="1" applyFill="1" applyBorder="1" applyAlignment="1" applyProtection="1">
      <alignment horizontal="center" vertical="center" wrapText="1"/>
    </xf>
    <xf numFmtId="0" fontId="4" fillId="17" borderId="19" xfId="46" applyFont="1" applyFill="1" applyBorder="1" applyAlignment="1" applyProtection="1">
      <alignment horizontal="center" vertical="center" wrapText="1"/>
    </xf>
    <xf numFmtId="0" fontId="4" fillId="17" borderId="20" xfId="46" applyFont="1" applyFill="1" applyBorder="1" applyAlignment="1" applyProtection="1">
      <alignment horizontal="center" vertical="center" wrapText="1"/>
    </xf>
    <xf numFmtId="0" fontId="4" fillId="17" borderId="77" xfId="46" applyFont="1" applyFill="1" applyBorder="1" applyAlignment="1" applyProtection="1">
      <alignment horizontal="center" vertical="top" wrapText="1"/>
      <protection hidden="1"/>
    </xf>
    <xf numFmtId="0" fontId="4" fillId="17" borderId="20" xfId="46" applyFont="1" applyFill="1" applyBorder="1" applyAlignment="1" applyProtection="1">
      <alignment horizontal="center" vertical="top" wrapText="1"/>
      <protection hidden="1"/>
    </xf>
    <xf numFmtId="0" fontId="4" fillId="17" borderId="18" xfId="46" applyFont="1" applyFill="1" applyBorder="1" applyAlignment="1" applyProtection="1">
      <alignment horizontal="center" vertical="top" wrapText="1"/>
      <protection hidden="1"/>
    </xf>
    <xf numFmtId="0" fontId="4" fillId="17" borderId="19" xfId="46" applyFont="1" applyFill="1" applyBorder="1" applyAlignment="1" applyProtection="1">
      <alignment horizontal="center" vertical="top" wrapText="1"/>
      <protection hidden="1"/>
    </xf>
    <xf numFmtId="0" fontId="4" fillId="0" borderId="19" xfId="46" applyFont="1" applyBorder="1" applyAlignment="1" applyProtection="1">
      <alignment horizontal="center" vertical="center" wrapText="1"/>
      <protection hidden="1"/>
    </xf>
    <xf numFmtId="0" fontId="4" fillId="0" borderId="20" xfId="46" applyFont="1" applyBorder="1" applyAlignment="1" applyProtection="1">
      <alignment horizontal="center" vertical="center" wrapText="1"/>
      <protection hidden="1"/>
    </xf>
    <xf numFmtId="0" fontId="4" fillId="0" borderId="18" xfId="46" applyFont="1" applyBorder="1" applyAlignment="1" applyProtection="1">
      <alignment horizontal="center" vertical="center" wrapText="1"/>
      <protection hidden="1"/>
    </xf>
    <xf numFmtId="171" fontId="5" fillId="0" borderId="37" xfId="46" applyNumberFormat="1" applyFont="1" applyFill="1" applyBorder="1" applyAlignment="1" applyProtection="1">
      <alignment horizontal="right" vertical="center" indent="1"/>
      <protection hidden="1"/>
    </xf>
    <xf numFmtId="171" fontId="5" fillId="0" borderId="51" xfId="46" applyNumberFormat="1" applyFont="1" applyFill="1" applyBorder="1" applyAlignment="1" applyProtection="1">
      <alignment horizontal="right" vertical="center" indent="1"/>
      <protection hidden="1"/>
    </xf>
    <xf numFmtId="171" fontId="5" fillId="0" borderId="36" xfId="46" applyNumberFormat="1" applyFont="1" applyFill="1" applyBorder="1" applyAlignment="1" applyProtection="1">
      <alignment horizontal="right" vertical="center" indent="1"/>
      <protection hidden="1"/>
    </xf>
    <xf numFmtId="167" fontId="3" fillId="0" borderId="37" xfId="46" applyNumberFormat="1" applyFont="1" applyBorder="1" applyAlignment="1" applyProtection="1">
      <alignment horizontal="right" vertical="center" wrapText="1" indent="1"/>
      <protection hidden="1"/>
    </xf>
    <xf numFmtId="167" fontId="3" fillId="0" borderId="51" xfId="46" applyNumberFormat="1" applyFont="1" applyBorder="1" applyAlignment="1" applyProtection="1">
      <alignment horizontal="right" vertical="center" wrapText="1" indent="1"/>
      <protection hidden="1"/>
    </xf>
    <xf numFmtId="171" fontId="5" fillId="17" borderId="36" xfId="46" applyNumberFormat="1" applyFont="1" applyFill="1" applyBorder="1" applyAlignment="1" applyProtection="1">
      <alignment horizontal="right" vertical="center" indent="1"/>
      <protection hidden="1"/>
    </xf>
    <xf numFmtId="171" fontId="5" fillId="17" borderId="37" xfId="46" applyNumberFormat="1" applyFont="1" applyFill="1" applyBorder="1" applyAlignment="1" applyProtection="1">
      <alignment horizontal="right" vertical="center" indent="1"/>
      <protection hidden="1"/>
    </xf>
    <xf numFmtId="171" fontId="5" fillId="17" borderId="51" xfId="46" applyNumberFormat="1" applyFont="1" applyFill="1" applyBorder="1" applyAlignment="1" applyProtection="1">
      <alignment horizontal="right" vertical="center" indent="1"/>
      <protection hidden="1"/>
    </xf>
    <xf numFmtId="170" fontId="3" fillId="18" borderId="93" xfId="46" applyNumberFormat="1" applyFont="1" applyFill="1" applyBorder="1" applyAlignment="1" applyProtection="1">
      <alignment horizontal="right" vertical="center" indent="1"/>
      <protection locked="0"/>
    </xf>
    <xf numFmtId="170" fontId="3" fillId="18" borderId="94" xfId="46" applyNumberFormat="1" applyFont="1" applyFill="1" applyBorder="1" applyAlignment="1" applyProtection="1">
      <alignment horizontal="right" vertical="center" indent="1"/>
      <protection locked="0"/>
    </xf>
    <xf numFmtId="173" fontId="5" fillId="0" borderId="82" xfId="46" applyNumberFormat="1" applyFont="1" applyFill="1" applyBorder="1" applyAlignment="1" applyProtection="1">
      <alignment horizontal="right" vertical="center" indent="1"/>
      <protection hidden="1"/>
    </xf>
    <xf numFmtId="173" fontId="5" fillId="0" borderId="83" xfId="46" applyNumberFormat="1" applyFont="1" applyFill="1" applyBorder="1" applyAlignment="1" applyProtection="1">
      <alignment horizontal="right" vertical="center" indent="1"/>
      <protection hidden="1"/>
    </xf>
    <xf numFmtId="0" fontId="4" fillId="17" borderId="16" xfId="46" applyFont="1" applyFill="1" applyBorder="1" applyAlignment="1" applyProtection="1">
      <alignment horizontal="center" vertical="center" wrapText="1"/>
    </xf>
    <xf numFmtId="0" fontId="4" fillId="17" borderId="13" xfId="46" applyFont="1" applyFill="1" applyBorder="1" applyAlignment="1" applyProtection="1">
      <alignment horizontal="center" vertical="center" wrapText="1"/>
    </xf>
    <xf numFmtId="0" fontId="4" fillId="17" borderId="17" xfId="46" applyFont="1" applyFill="1" applyBorder="1" applyAlignment="1" applyProtection="1">
      <alignment horizontal="center" vertical="center" wrapText="1"/>
    </xf>
    <xf numFmtId="0" fontId="4" fillId="17" borderId="15" xfId="46" applyFont="1" applyFill="1" applyBorder="1" applyAlignment="1" applyProtection="1">
      <alignment horizontal="center" vertical="center" wrapText="1"/>
    </xf>
    <xf numFmtId="0" fontId="4" fillId="17" borderId="0" xfId="46" applyFont="1" applyFill="1" applyBorder="1" applyAlignment="1" applyProtection="1">
      <alignment horizontal="center" vertical="center" wrapText="1"/>
    </xf>
    <xf numFmtId="0" fontId="4" fillId="17" borderId="14" xfId="46" applyFont="1" applyFill="1" applyBorder="1" applyAlignment="1" applyProtection="1">
      <alignment horizontal="center" vertical="center" wrapText="1"/>
    </xf>
    <xf numFmtId="0" fontId="4" fillId="0" borderId="87" xfId="46" applyFont="1" applyBorder="1" applyAlignment="1" applyProtection="1">
      <alignment horizontal="center" vertical="center" wrapText="1"/>
      <protection hidden="1"/>
    </xf>
    <xf numFmtId="0" fontId="4" fillId="0" borderId="50" xfId="46" applyFont="1" applyBorder="1" applyAlignment="1" applyProtection="1">
      <alignment horizontal="center" vertical="center" wrapText="1"/>
      <protection hidden="1"/>
    </xf>
    <xf numFmtId="0" fontId="4" fillId="0" borderId="88" xfId="46" applyFont="1" applyBorder="1" applyAlignment="1" applyProtection="1">
      <alignment horizontal="center" vertical="center" wrapText="1"/>
      <protection hidden="1"/>
    </xf>
    <xf numFmtId="0" fontId="4" fillId="0" borderId="89" xfId="46" applyFont="1" applyBorder="1" applyAlignment="1" applyProtection="1">
      <alignment horizontal="center" vertical="center" wrapText="1"/>
      <protection hidden="1"/>
    </xf>
    <xf numFmtId="0" fontId="4" fillId="0" borderId="90" xfId="46" applyFont="1" applyBorder="1" applyAlignment="1" applyProtection="1">
      <alignment horizontal="center" vertical="center" wrapText="1"/>
      <protection hidden="1"/>
    </xf>
    <xf numFmtId="0" fontId="4" fillId="0" borderId="91" xfId="46" applyFont="1" applyBorder="1" applyAlignment="1" applyProtection="1">
      <alignment horizontal="center" vertical="center" wrapText="1"/>
      <protection hidden="1"/>
    </xf>
    <xf numFmtId="0" fontId="51" fillId="0" borderId="0" xfId="46" applyFont="1" applyBorder="1" applyAlignment="1" applyProtection="1">
      <alignment horizontal="center" vertical="center" wrapText="1"/>
      <protection hidden="1"/>
    </xf>
    <xf numFmtId="0" fontId="4" fillId="17" borderId="50" xfId="46" applyFont="1" applyFill="1" applyBorder="1" applyAlignment="1" applyProtection="1">
      <alignment horizontal="center" vertical="top" wrapText="1"/>
      <protection hidden="1"/>
    </xf>
    <xf numFmtId="0" fontId="4" fillId="17" borderId="55" xfId="46" applyFont="1" applyFill="1" applyBorder="1" applyAlignment="1" applyProtection="1">
      <alignment horizontal="center" vertical="top" wrapText="1"/>
      <protection hidden="1"/>
    </xf>
    <xf numFmtId="0" fontId="4" fillId="17" borderId="90" xfId="46" applyFont="1" applyFill="1" applyBorder="1" applyAlignment="1" applyProtection="1">
      <alignment horizontal="center" vertical="top" wrapText="1"/>
      <protection hidden="1"/>
    </xf>
    <xf numFmtId="0" fontId="4" fillId="17" borderId="92" xfId="46" applyFont="1" applyFill="1" applyBorder="1" applyAlignment="1" applyProtection="1">
      <alignment horizontal="center" vertical="top" wrapText="1"/>
      <protection hidden="1"/>
    </xf>
    <xf numFmtId="0" fontId="4" fillId="17" borderId="76" xfId="46" applyFont="1" applyFill="1" applyBorder="1" applyAlignment="1" applyProtection="1">
      <alignment horizontal="center" vertical="top" wrapText="1"/>
      <protection hidden="1"/>
    </xf>
    <xf numFmtId="0" fontId="4" fillId="17" borderId="14" xfId="46" applyFont="1" applyFill="1" applyBorder="1" applyAlignment="1" applyProtection="1">
      <alignment horizontal="center" vertical="top" wrapText="1"/>
      <protection hidden="1"/>
    </xf>
    <xf numFmtId="0" fontId="4" fillId="17" borderId="15" xfId="46" applyFont="1" applyFill="1" applyBorder="1" applyAlignment="1" applyProtection="1">
      <alignment horizontal="center" vertical="top" wrapText="1"/>
      <protection hidden="1"/>
    </xf>
    <xf numFmtId="0" fontId="4" fillId="17" borderId="0" xfId="46" applyFont="1" applyFill="1" applyBorder="1" applyAlignment="1" applyProtection="1">
      <alignment horizontal="center" vertical="top" wrapText="1"/>
      <protection hidden="1"/>
    </xf>
    <xf numFmtId="49" fontId="4" fillId="23" borderId="29" xfId="0" applyNumberFormat="1" applyFont="1" applyFill="1" applyBorder="1" applyAlignment="1" applyProtection="1">
      <alignment horizontal="left" vertical="center" indent="1"/>
      <protection locked="0"/>
    </xf>
    <xf numFmtId="49" fontId="4" fillId="23" borderId="38" xfId="0" applyNumberFormat="1" applyFont="1" applyFill="1" applyBorder="1" applyAlignment="1" applyProtection="1">
      <alignment horizontal="left" vertical="center" indent="1"/>
      <protection locked="0"/>
    </xf>
    <xf numFmtId="49" fontId="4" fillId="23" borderId="39" xfId="0" applyNumberFormat="1" applyFont="1" applyFill="1" applyBorder="1" applyAlignment="1" applyProtection="1">
      <alignment horizontal="left" vertical="center" indent="1"/>
      <protection locked="0"/>
    </xf>
    <xf numFmtId="4" fontId="3" fillId="18" borderId="29" xfId="46" applyNumberFormat="1" applyFont="1" applyFill="1" applyBorder="1" applyAlignment="1" applyProtection="1">
      <alignment horizontal="right" vertical="center" indent="1"/>
      <protection locked="0"/>
    </xf>
    <xf numFmtId="4" fontId="3" fillId="18" borderId="38" xfId="46" applyNumberFormat="1" applyFont="1" applyFill="1" applyBorder="1" applyAlignment="1" applyProtection="1">
      <alignment horizontal="right" vertical="center" indent="1"/>
      <protection locked="0"/>
    </xf>
    <xf numFmtId="4" fontId="3" fillId="18" borderId="39" xfId="46" applyNumberFormat="1" applyFont="1" applyFill="1" applyBorder="1" applyAlignment="1" applyProtection="1">
      <alignment horizontal="right" vertical="center" indent="1"/>
      <protection locked="0"/>
    </xf>
    <xf numFmtId="171" fontId="5" fillId="17" borderId="36" xfId="0" applyNumberFormat="1" applyFont="1" applyFill="1" applyBorder="1" applyAlignment="1" applyProtection="1">
      <alignment horizontal="right" vertical="center" indent="1"/>
    </xf>
    <xf numFmtId="171" fontId="5" fillId="17" borderId="37" xfId="0" applyNumberFormat="1" applyFont="1" applyFill="1" applyBorder="1" applyAlignment="1" applyProtection="1">
      <alignment horizontal="right" vertical="center" indent="1"/>
    </xf>
    <xf numFmtId="171" fontId="5" fillId="17" borderId="51" xfId="0" applyNumberFormat="1" applyFont="1" applyFill="1" applyBorder="1" applyAlignment="1" applyProtection="1">
      <alignment horizontal="right" vertical="center" indent="1"/>
    </xf>
    <xf numFmtId="49" fontId="3" fillId="18" borderId="66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2" xfId="0" applyNumberFormat="1" applyFont="1" applyFill="1" applyBorder="1" applyAlignment="1" applyProtection="1">
      <alignment horizontal="left" vertical="center" indent="1"/>
      <protection locked="0"/>
    </xf>
    <xf numFmtId="49" fontId="3" fillId="18" borderId="67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3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2" xfId="0" applyNumberFormat="1" applyFont="1" applyFill="1" applyBorder="1" applyAlignment="1" applyProtection="1">
      <alignment horizontal="left" vertical="center" indent="1"/>
      <protection locked="0"/>
    </xf>
    <xf numFmtId="1" fontId="3" fillId="18" borderId="66" xfId="0" applyNumberFormat="1" applyFont="1" applyFill="1" applyBorder="1" applyAlignment="1" applyProtection="1">
      <alignment horizontal="right" vertical="center" indent="1"/>
      <protection locked="0"/>
    </xf>
    <xf numFmtId="1" fontId="3" fillId="18" borderId="67" xfId="0" applyNumberFormat="1" applyFont="1" applyFill="1" applyBorder="1" applyAlignment="1" applyProtection="1">
      <alignment horizontal="right" vertical="center" indent="1"/>
      <protection locked="0"/>
    </xf>
    <xf numFmtId="2" fontId="3" fillId="18" borderId="66" xfId="0" applyNumberFormat="1" applyFont="1" applyFill="1" applyBorder="1" applyAlignment="1" applyProtection="1">
      <alignment horizontal="right" vertical="center" indent="1"/>
      <protection locked="0"/>
    </xf>
    <xf numFmtId="2" fontId="3" fillId="18" borderId="67" xfId="0" applyNumberFormat="1" applyFont="1" applyFill="1" applyBorder="1" applyAlignment="1" applyProtection="1">
      <alignment horizontal="right" vertical="center" indent="1"/>
      <protection locked="0"/>
    </xf>
    <xf numFmtId="171" fontId="3" fillId="17" borderId="25" xfId="0" applyNumberFormat="1" applyFont="1" applyFill="1" applyBorder="1" applyAlignment="1" applyProtection="1">
      <alignment horizontal="right" vertical="center" indent="1"/>
    </xf>
    <xf numFmtId="171" fontId="3" fillId="17" borderId="26" xfId="0" applyNumberFormat="1" applyFont="1" applyFill="1" applyBorder="1" applyAlignment="1" applyProtection="1">
      <alignment horizontal="right" vertical="center" indent="1"/>
    </xf>
    <xf numFmtId="171" fontId="3" fillId="17" borderId="27" xfId="0" applyNumberFormat="1" applyFont="1" applyFill="1" applyBorder="1" applyAlignment="1" applyProtection="1">
      <alignment horizontal="right" vertical="center" indent="1"/>
    </xf>
    <xf numFmtId="1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1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2" fontId="3" fillId="18" borderId="21" xfId="0" applyNumberFormat="1" applyFont="1" applyFill="1" applyBorder="1" applyAlignment="1" applyProtection="1">
      <alignment horizontal="right" vertical="center" indent="1"/>
      <protection locked="0"/>
    </xf>
    <xf numFmtId="2" fontId="3" fillId="18" borderId="22" xfId="0" applyNumberFormat="1" applyFont="1" applyFill="1" applyBorder="1" applyAlignment="1" applyProtection="1">
      <alignment horizontal="right" vertical="center" indent="1"/>
      <protection locked="0"/>
    </xf>
    <xf numFmtId="171" fontId="3" fillId="17" borderId="21" xfId="0" applyNumberFormat="1" applyFont="1" applyFill="1" applyBorder="1" applyAlignment="1" applyProtection="1">
      <alignment horizontal="right" vertical="center" indent="1"/>
    </xf>
    <xf numFmtId="171" fontId="3" fillId="17" borderId="23" xfId="0" applyNumberFormat="1" applyFont="1" applyFill="1" applyBorder="1" applyAlignment="1" applyProtection="1">
      <alignment horizontal="right" vertical="center" indent="1"/>
    </xf>
    <xf numFmtId="171" fontId="3" fillId="17" borderId="22" xfId="0" applyNumberFormat="1" applyFont="1" applyFill="1" applyBorder="1" applyAlignment="1" applyProtection="1">
      <alignment horizontal="right" vertical="center" indent="1"/>
    </xf>
    <xf numFmtId="49" fontId="3" fillId="18" borderId="16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3" xfId="0" applyNumberFormat="1" applyFont="1" applyFill="1" applyBorder="1" applyAlignment="1" applyProtection="1">
      <alignment horizontal="left" vertical="center" indent="1"/>
      <protection locked="0"/>
    </xf>
    <xf numFmtId="49" fontId="3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6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7" xfId="0" applyNumberFormat="1" applyFont="1" applyFill="1" applyBorder="1" applyAlignment="1" applyProtection="1">
      <alignment horizontal="left" vertical="center" indent="1"/>
      <protection locked="0"/>
    </xf>
    <xf numFmtId="49" fontId="3" fillId="18" borderId="58" xfId="0" applyNumberFormat="1" applyFont="1" applyFill="1" applyBorder="1" applyAlignment="1" applyProtection="1">
      <alignment horizontal="left" vertical="center" indent="1"/>
      <protection locked="0"/>
    </xf>
    <xf numFmtId="1" fontId="3" fillId="18" borderId="56" xfId="0" applyNumberFormat="1" applyFont="1" applyFill="1" applyBorder="1" applyAlignment="1" applyProtection="1">
      <alignment horizontal="right" vertical="center" indent="1"/>
      <protection locked="0"/>
    </xf>
    <xf numFmtId="1" fontId="3" fillId="18" borderId="58" xfId="0" applyNumberFormat="1" applyFont="1" applyFill="1" applyBorder="1" applyAlignment="1" applyProtection="1">
      <alignment horizontal="right" vertical="center" indent="1"/>
      <protection locked="0"/>
    </xf>
    <xf numFmtId="2" fontId="3" fillId="18" borderId="56" xfId="0" applyNumberFormat="1" applyFont="1" applyFill="1" applyBorder="1" applyAlignment="1" applyProtection="1">
      <alignment horizontal="right" vertical="center" indent="1"/>
      <protection locked="0"/>
    </xf>
    <xf numFmtId="2" fontId="3" fillId="18" borderId="58" xfId="0" applyNumberFormat="1" applyFont="1" applyFill="1" applyBorder="1" applyAlignment="1" applyProtection="1">
      <alignment horizontal="right" vertical="center" indent="1"/>
      <protection locked="0"/>
    </xf>
    <xf numFmtId="171" fontId="3" fillId="17" borderId="56" xfId="0" applyNumberFormat="1" applyFont="1" applyFill="1" applyBorder="1" applyAlignment="1" applyProtection="1">
      <alignment horizontal="right" vertical="center" indent="1"/>
    </xf>
    <xf numFmtId="171" fontId="3" fillId="17" borderId="57" xfId="0" applyNumberFormat="1" applyFont="1" applyFill="1" applyBorder="1" applyAlignment="1" applyProtection="1">
      <alignment horizontal="right" vertical="center" indent="1"/>
    </xf>
    <xf numFmtId="171" fontId="3" fillId="17" borderId="58" xfId="0" applyNumberFormat="1" applyFont="1" applyFill="1" applyBorder="1" applyAlignment="1" applyProtection="1">
      <alignment horizontal="right" vertical="center" indent="1"/>
    </xf>
    <xf numFmtId="0" fontId="4" fillId="17" borderId="99" xfId="45" applyFont="1" applyFill="1" applyBorder="1" applyAlignment="1" applyProtection="1">
      <alignment horizontal="center" vertical="center" wrapText="1"/>
    </xf>
    <xf numFmtId="0" fontId="4" fillId="17" borderId="30" xfId="45" applyFont="1" applyFill="1" applyBorder="1" applyAlignment="1" applyProtection="1">
      <alignment horizontal="center" vertical="center" wrapText="1"/>
    </xf>
    <xf numFmtId="0" fontId="4" fillId="17" borderId="100" xfId="45" applyFont="1" applyFill="1" applyBorder="1" applyAlignment="1" applyProtection="1">
      <alignment horizontal="center" vertical="center" wrapText="1"/>
    </xf>
    <xf numFmtId="0" fontId="4" fillId="17" borderId="16" xfId="0" applyFont="1" applyFill="1" applyBorder="1" applyAlignment="1" applyProtection="1">
      <alignment horizontal="left" vertical="center" indent="1"/>
    </xf>
    <xf numFmtId="0" fontId="4" fillId="17" borderId="13" xfId="0" applyFont="1" applyFill="1" applyBorder="1" applyAlignment="1" applyProtection="1">
      <alignment horizontal="left" vertical="center" indent="1"/>
    </xf>
    <xf numFmtId="0" fontId="4" fillId="17" borderId="17" xfId="0" applyFont="1" applyFill="1" applyBorder="1" applyAlignment="1" applyProtection="1">
      <alignment horizontal="left" vertical="center" indent="1"/>
    </xf>
    <xf numFmtId="0" fontId="4" fillId="17" borderId="15" xfId="0" applyFont="1" applyFill="1" applyBorder="1" applyAlignment="1" applyProtection="1">
      <alignment horizontal="left" vertical="center" indent="1"/>
    </xf>
    <xf numFmtId="0" fontId="4" fillId="17" borderId="0" xfId="0" applyFont="1" applyFill="1" applyBorder="1" applyAlignment="1" applyProtection="1">
      <alignment horizontal="left" vertical="center" indent="1"/>
    </xf>
    <xf numFmtId="0" fontId="4" fillId="17" borderId="14" xfId="0" applyFont="1" applyFill="1" applyBorder="1" applyAlignment="1" applyProtection="1">
      <alignment horizontal="left" vertical="center" indent="1"/>
    </xf>
    <xf numFmtId="0" fontId="4" fillId="17" borderId="18" xfId="0" applyFont="1" applyFill="1" applyBorder="1" applyAlignment="1" applyProtection="1">
      <alignment horizontal="left" vertical="center" indent="1"/>
    </xf>
    <xf numFmtId="0" fontId="4" fillId="17" borderId="19" xfId="0" applyFont="1" applyFill="1" applyBorder="1" applyAlignment="1" applyProtection="1">
      <alignment horizontal="left" vertical="center" indent="1"/>
    </xf>
    <xf numFmtId="0" fontId="4" fillId="17" borderId="20" xfId="0" applyFont="1" applyFill="1" applyBorder="1" applyAlignment="1" applyProtection="1">
      <alignment horizontal="left" vertical="center" indent="1"/>
    </xf>
    <xf numFmtId="0" fontId="4" fillId="17" borderId="16" xfId="0" applyFont="1" applyFill="1" applyBorder="1" applyAlignment="1" applyProtection="1">
      <alignment horizontal="center" vertical="center" wrapText="1"/>
    </xf>
    <xf numFmtId="0" fontId="4" fillId="17" borderId="13" xfId="0" applyFont="1" applyFill="1" applyBorder="1" applyAlignment="1" applyProtection="1">
      <alignment horizontal="center" vertical="center" wrapText="1"/>
    </xf>
    <xf numFmtId="0" fontId="4" fillId="17" borderId="17" xfId="0" applyFont="1" applyFill="1" applyBorder="1" applyAlignment="1" applyProtection="1">
      <alignment horizontal="center" vertical="center" wrapText="1"/>
    </xf>
    <xf numFmtId="0" fontId="4" fillId="17" borderId="15" xfId="0" applyFont="1" applyFill="1" applyBorder="1" applyAlignment="1" applyProtection="1">
      <alignment horizontal="center" vertical="center" wrapText="1"/>
    </xf>
    <xf numFmtId="0" fontId="4" fillId="17" borderId="0" xfId="0" applyFont="1" applyFill="1" applyBorder="1" applyAlignment="1" applyProtection="1">
      <alignment horizontal="center" vertical="center" wrapText="1"/>
    </xf>
    <xf numFmtId="0" fontId="4" fillId="17" borderId="14" xfId="0" applyFont="1" applyFill="1" applyBorder="1" applyAlignment="1" applyProtection="1">
      <alignment horizontal="center" vertical="center" wrapText="1"/>
    </xf>
    <xf numFmtId="0" fontId="4" fillId="17" borderId="18" xfId="0" applyFont="1" applyFill="1" applyBorder="1" applyAlignment="1" applyProtection="1">
      <alignment horizontal="center" vertical="center" wrapText="1"/>
    </xf>
    <xf numFmtId="0" fontId="4" fillId="17" borderId="19" xfId="0" applyFont="1" applyFill="1" applyBorder="1" applyAlignment="1" applyProtection="1">
      <alignment horizontal="center" vertical="center" wrapText="1"/>
    </xf>
    <xf numFmtId="0" fontId="4" fillId="17" borderId="20" xfId="0" applyFont="1" applyFill="1" applyBorder="1" applyAlignment="1" applyProtection="1">
      <alignment horizontal="center" vertical="center" wrapText="1"/>
    </xf>
    <xf numFmtId="171" fontId="3" fillId="0" borderId="29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38" xfId="0" applyNumberFormat="1" applyFont="1" applyFill="1" applyBorder="1" applyAlignment="1" applyProtection="1">
      <alignment horizontal="right" vertical="center" indent="1"/>
      <protection hidden="1"/>
    </xf>
    <xf numFmtId="171" fontId="3" fillId="0" borderId="39" xfId="0" applyNumberFormat="1" applyFont="1" applyFill="1" applyBorder="1" applyAlignment="1" applyProtection="1">
      <alignment horizontal="right" vertical="center" indent="1"/>
      <protection hidden="1"/>
    </xf>
    <xf numFmtId="49" fontId="3" fillId="18" borderId="25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6" xfId="0" applyNumberFormat="1" applyFont="1" applyFill="1" applyBorder="1" applyAlignment="1" applyProtection="1">
      <alignment horizontal="left" vertical="center" indent="1"/>
      <protection locked="0"/>
    </xf>
    <xf numFmtId="49" fontId="3" fillId="18" borderId="27" xfId="0" applyNumberFormat="1" applyFont="1" applyFill="1" applyBorder="1" applyAlignment="1" applyProtection="1">
      <alignment horizontal="left" vertical="center" indent="1"/>
      <protection locked="0"/>
    </xf>
    <xf numFmtId="1" fontId="3" fillId="18" borderId="25" xfId="0" applyNumberFormat="1" applyFont="1" applyFill="1" applyBorder="1" applyAlignment="1" applyProtection="1">
      <alignment horizontal="right" vertical="center" indent="1"/>
      <protection locked="0"/>
    </xf>
    <xf numFmtId="1" fontId="3" fillId="18" borderId="26" xfId="0" applyNumberFormat="1" applyFont="1" applyFill="1" applyBorder="1" applyAlignment="1" applyProtection="1">
      <alignment horizontal="right" vertical="center" indent="1"/>
      <protection locked="0"/>
    </xf>
    <xf numFmtId="1" fontId="3" fillId="18" borderId="27" xfId="0" applyNumberFormat="1" applyFont="1" applyFill="1" applyBorder="1" applyAlignment="1" applyProtection="1">
      <alignment horizontal="right" vertical="center" indent="1"/>
      <protection locked="0"/>
    </xf>
    <xf numFmtId="14" fontId="3" fillId="18" borderId="60" xfId="0" applyNumberFormat="1" applyFont="1" applyFill="1" applyBorder="1" applyAlignment="1" applyProtection="1">
      <alignment horizontal="center" vertical="center"/>
      <protection locked="0"/>
    </xf>
    <xf numFmtId="14" fontId="3" fillId="18" borderId="61" xfId="0" applyNumberFormat="1" applyFont="1" applyFill="1" applyBorder="1" applyAlignment="1" applyProtection="1">
      <alignment horizontal="center" vertical="center"/>
      <protection locked="0"/>
    </xf>
    <xf numFmtId="14" fontId="3" fillId="18" borderId="62" xfId="0" applyNumberFormat="1" applyFont="1" applyFill="1" applyBorder="1" applyAlignment="1" applyProtection="1">
      <alignment horizontal="center" vertical="center"/>
      <protection locked="0"/>
    </xf>
    <xf numFmtId="1" fontId="3" fillId="18" borderId="23" xfId="0" applyNumberFormat="1" applyFont="1" applyFill="1" applyBorder="1" applyAlignment="1" applyProtection="1">
      <alignment horizontal="right" vertical="center" indent="1"/>
      <protection locked="0"/>
    </xf>
    <xf numFmtId="14" fontId="3" fillId="18" borderId="43" xfId="0" applyNumberFormat="1" applyFont="1" applyFill="1" applyBorder="1" applyAlignment="1" applyProtection="1">
      <alignment horizontal="center" vertical="center"/>
      <protection locked="0"/>
    </xf>
    <xf numFmtId="14" fontId="3" fillId="18" borderId="44" xfId="0" applyNumberFormat="1" applyFont="1" applyFill="1" applyBorder="1" applyAlignment="1" applyProtection="1">
      <alignment horizontal="center" vertical="center"/>
      <protection locked="0"/>
    </xf>
    <xf numFmtId="14" fontId="3" fillId="18" borderId="49" xfId="0" applyNumberFormat="1" applyFont="1" applyFill="1" applyBorder="1" applyAlignment="1" applyProtection="1">
      <alignment horizontal="center" vertical="center"/>
      <protection locked="0"/>
    </xf>
    <xf numFmtId="49" fontId="3" fillId="18" borderId="29" xfId="0" applyNumberFormat="1" applyFont="1" applyFill="1" applyBorder="1" applyAlignment="1" applyProtection="1">
      <alignment horizontal="left" vertical="center" indent="1"/>
      <protection locked="0"/>
    </xf>
    <xf numFmtId="49" fontId="3" fillId="18" borderId="38" xfId="0" applyNumberFormat="1" applyFont="1" applyFill="1" applyBorder="1" applyAlignment="1" applyProtection="1">
      <alignment horizontal="left" vertical="center" indent="1"/>
      <protection locked="0"/>
    </xf>
    <xf numFmtId="49" fontId="3" fillId="18" borderId="39" xfId="0" applyNumberFormat="1" applyFont="1" applyFill="1" applyBorder="1" applyAlignment="1" applyProtection="1">
      <alignment horizontal="left" vertical="center" indent="1"/>
      <protection locked="0"/>
    </xf>
    <xf numFmtId="1" fontId="3" fillId="18" borderId="29" xfId="0" applyNumberFormat="1" applyFont="1" applyFill="1" applyBorder="1" applyAlignment="1" applyProtection="1">
      <alignment horizontal="right" vertical="center" indent="1"/>
      <protection locked="0"/>
    </xf>
    <xf numFmtId="1" fontId="3" fillId="18" borderId="38" xfId="0" applyNumberFormat="1" applyFont="1" applyFill="1" applyBorder="1" applyAlignment="1" applyProtection="1">
      <alignment horizontal="right" vertical="center" indent="1"/>
      <protection locked="0"/>
    </xf>
    <xf numFmtId="1" fontId="3" fillId="18" borderId="39" xfId="0" applyNumberFormat="1" applyFont="1" applyFill="1" applyBorder="1" applyAlignment="1" applyProtection="1">
      <alignment horizontal="right" vertical="center" indent="1"/>
      <protection locked="0"/>
    </xf>
    <xf numFmtId="171" fontId="3" fillId="17" borderId="29" xfId="0" applyNumberFormat="1" applyFont="1" applyFill="1" applyBorder="1" applyAlignment="1" applyProtection="1">
      <alignment horizontal="right" vertical="center" indent="1"/>
    </xf>
    <xf numFmtId="171" fontId="3" fillId="17" borderId="38" xfId="0" applyNumberFormat="1" applyFont="1" applyFill="1" applyBorder="1" applyAlignment="1" applyProtection="1">
      <alignment horizontal="right" vertical="center" indent="1"/>
    </xf>
    <xf numFmtId="171" fontId="3" fillId="17" borderId="39" xfId="0" applyNumberFormat="1" applyFont="1" applyFill="1" applyBorder="1" applyAlignment="1" applyProtection="1">
      <alignment horizontal="right" vertical="center" indent="1"/>
    </xf>
    <xf numFmtId="1" fontId="3" fillId="0" borderId="12" xfId="45" applyNumberFormat="1" applyFont="1" applyFill="1" applyBorder="1" applyAlignment="1" applyProtection="1">
      <alignment horizontal="center" vertical="center"/>
      <protection hidden="1"/>
    </xf>
    <xf numFmtId="1" fontId="3" fillId="0" borderId="10" xfId="45" applyNumberFormat="1" applyFont="1" applyFill="1" applyBorder="1" applyAlignment="1" applyProtection="1">
      <alignment horizontal="center" vertical="center"/>
      <protection hidden="1"/>
    </xf>
    <xf numFmtId="0" fontId="3" fillId="0" borderId="11" xfId="45" applyFont="1" applyFill="1" applyBorder="1" applyAlignment="1" applyProtection="1">
      <alignment horizontal="center" vertical="center"/>
      <protection hidden="1"/>
    </xf>
    <xf numFmtId="14" fontId="3" fillId="18" borderId="41" xfId="0" applyNumberFormat="1" applyFont="1" applyFill="1" applyBorder="1" applyAlignment="1" applyProtection="1">
      <alignment horizontal="center" vertical="center"/>
      <protection locked="0"/>
    </xf>
    <xf numFmtId="14" fontId="3" fillId="18" borderId="48" xfId="0" applyNumberFormat="1" applyFont="1" applyFill="1" applyBorder="1" applyAlignment="1" applyProtection="1">
      <alignment horizontal="center" vertical="center"/>
      <protection locked="0"/>
    </xf>
    <xf numFmtId="0" fontId="4" fillId="17" borderId="16" xfId="0" applyFont="1" applyFill="1" applyBorder="1" applyAlignment="1" applyProtection="1">
      <alignment horizontal="center" vertical="center"/>
    </xf>
    <xf numFmtId="0" fontId="4" fillId="17" borderId="13" xfId="0" applyFont="1" applyFill="1" applyBorder="1" applyAlignment="1" applyProtection="1">
      <alignment horizontal="center" vertical="center"/>
    </xf>
    <xf numFmtId="0" fontId="4" fillId="17" borderId="17" xfId="0" applyFont="1" applyFill="1" applyBorder="1" applyAlignment="1" applyProtection="1">
      <alignment horizontal="center" vertical="center"/>
    </xf>
    <xf numFmtId="0" fontId="4" fillId="17" borderId="15" xfId="0" applyFont="1" applyFill="1" applyBorder="1" applyAlignment="1" applyProtection="1">
      <alignment horizontal="center" vertical="center"/>
    </xf>
    <xf numFmtId="0" fontId="4" fillId="17" borderId="0" xfId="0" applyFont="1" applyFill="1" applyBorder="1" applyAlignment="1" applyProtection="1">
      <alignment horizontal="center" vertical="center"/>
    </xf>
    <xf numFmtId="0" fontId="4" fillId="17" borderId="14" xfId="0" applyFont="1" applyFill="1" applyBorder="1" applyAlignment="1" applyProtection="1">
      <alignment horizontal="center" vertical="center"/>
    </xf>
    <xf numFmtId="0" fontId="4" fillId="17" borderId="29" xfId="0" applyFont="1" applyFill="1" applyBorder="1" applyAlignment="1" applyProtection="1">
      <alignment horizontal="center" vertical="center"/>
    </xf>
    <xf numFmtId="0" fontId="4" fillId="17" borderId="38" xfId="0" applyFont="1" applyFill="1" applyBorder="1" applyAlignment="1" applyProtection="1">
      <alignment horizontal="center" vertical="center"/>
    </xf>
    <xf numFmtId="0" fontId="4" fillId="17" borderId="39" xfId="0" applyFont="1" applyFill="1" applyBorder="1" applyAlignment="1" applyProtection="1">
      <alignment horizontal="center" vertical="center"/>
    </xf>
    <xf numFmtId="0" fontId="4" fillId="17" borderId="66" xfId="0" applyFont="1" applyFill="1" applyBorder="1" applyAlignment="1" applyProtection="1">
      <alignment horizontal="center" vertical="center"/>
    </xf>
    <xf numFmtId="0" fontId="4" fillId="17" borderId="52" xfId="0" applyFont="1" applyFill="1" applyBorder="1" applyAlignment="1" applyProtection="1">
      <alignment horizontal="center" vertical="center"/>
    </xf>
    <xf numFmtId="0" fontId="4" fillId="17" borderId="53" xfId="0" applyFont="1" applyFill="1" applyBorder="1" applyAlignment="1" applyProtection="1">
      <alignment horizontal="center" vertical="center"/>
    </xf>
    <xf numFmtId="0" fontId="4" fillId="17" borderId="18" xfId="0" applyFont="1" applyFill="1" applyBorder="1" applyAlignment="1" applyProtection="1">
      <alignment horizontal="center" vertical="center"/>
    </xf>
    <xf numFmtId="0" fontId="4" fillId="17" borderId="19" xfId="0" applyFont="1" applyFill="1" applyBorder="1" applyAlignment="1" applyProtection="1">
      <alignment horizontal="center" vertical="center"/>
    </xf>
    <xf numFmtId="0" fontId="4" fillId="17" borderId="92" xfId="0" applyFont="1" applyFill="1" applyBorder="1" applyAlignment="1" applyProtection="1">
      <alignment horizontal="center" vertical="center"/>
    </xf>
    <xf numFmtId="0" fontId="4" fillId="17" borderId="105" xfId="0" applyFont="1" applyFill="1" applyBorder="1" applyAlignment="1" applyProtection="1">
      <alignment horizontal="center" vertical="center"/>
    </xf>
    <xf numFmtId="0" fontId="4" fillId="17" borderId="67" xfId="0" applyFont="1" applyFill="1" applyBorder="1" applyAlignment="1" applyProtection="1">
      <alignment horizontal="center" vertical="center"/>
    </xf>
    <xf numFmtId="0" fontId="4" fillId="17" borderId="77" xfId="0" applyFont="1" applyFill="1" applyBorder="1" applyAlignment="1" applyProtection="1">
      <alignment horizontal="center" vertical="center"/>
    </xf>
    <xf numFmtId="0" fontId="4" fillId="17" borderId="20" xfId="0" applyFont="1" applyFill="1" applyBorder="1" applyAlignment="1" applyProtection="1">
      <alignment horizontal="center" vertical="center"/>
    </xf>
    <xf numFmtId="14" fontId="3" fillId="18" borderId="40" xfId="0" applyNumberFormat="1" applyFont="1" applyFill="1" applyBorder="1" applyAlignment="1" applyProtection="1">
      <alignment horizontal="center" vertical="center"/>
      <protection locked="0"/>
    </xf>
    <xf numFmtId="49" fontId="3" fillId="26" borderId="16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3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7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8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9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20" xfId="0" applyNumberFormat="1" applyFont="1" applyFill="1" applyBorder="1" applyAlignment="1" applyProtection="1">
      <alignment horizontal="left" vertical="top" wrapText="1" indent="1"/>
      <protection locked="0"/>
    </xf>
    <xf numFmtId="4" fontId="3" fillId="23" borderId="1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0" xfId="0" applyNumberFormat="1" applyFont="1" applyFill="1" applyBorder="1" applyAlignment="1" applyProtection="1">
      <alignment horizontal="right" vertical="center" indent="1"/>
      <protection locked="0"/>
    </xf>
    <xf numFmtId="4" fontId="3" fillId="23" borderId="11" xfId="0" applyNumberFormat="1" applyFont="1" applyFill="1" applyBorder="1" applyAlignment="1" applyProtection="1">
      <alignment horizontal="right" vertical="center" indent="1"/>
      <protection locked="0"/>
    </xf>
    <xf numFmtId="171" fontId="5" fillId="0" borderId="36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37" xfId="0" applyNumberFormat="1" applyFont="1" applyFill="1" applyBorder="1" applyAlignment="1" applyProtection="1">
      <alignment horizontal="right" vertical="center" indent="1"/>
      <protection hidden="1"/>
    </xf>
    <xf numFmtId="171" fontId="5" fillId="0" borderId="51" xfId="0" applyNumberFormat="1" applyFont="1" applyFill="1" applyBorder="1" applyAlignment="1" applyProtection="1">
      <alignment horizontal="right" vertical="center" indent="1"/>
      <protection hidden="1"/>
    </xf>
    <xf numFmtId="4" fontId="3" fillId="23" borderId="56" xfId="0" applyNumberFormat="1" applyFont="1" applyFill="1" applyBorder="1" applyAlignment="1" applyProtection="1">
      <alignment horizontal="right" vertical="center" indent="1"/>
      <protection locked="0"/>
    </xf>
    <xf numFmtId="4" fontId="3" fillId="23" borderId="57" xfId="0" applyNumberFormat="1" applyFont="1" applyFill="1" applyBorder="1" applyAlignment="1" applyProtection="1">
      <alignment horizontal="right" vertical="center" indent="1"/>
      <protection locked="0"/>
    </xf>
    <xf numFmtId="4" fontId="3" fillId="23" borderId="58" xfId="0" applyNumberFormat="1" applyFont="1" applyFill="1" applyBorder="1" applyAlignment="1" applyProtection="1">
      <alignment horizontal="right" vertical="center" indent="1"/>
      <protection locked="0"/>
    </xf>
    <xf numFmtId="0" fontId="49" fillId="0" borderId="14" xfId="0" applyFont="1" applyFill="1" applyBorder="1" applyAlignment="1" applyProtection="1">
      <alignment horizontal="left" vertical="top" wrapText="1" indent="1"/>
      <protection hidden="1"/>
    </xf>
    <xf numFmtId="0" fontId="49" fillId="0" borderId="18" xfId="0" applyFont="1" applyFill="1" applyBorder="1" applyAlignment="1" applyProtection="1">
      <alignment horizontal="left" vertical="top" wrapText="1" indent="1"/>
      <protection hidden="1"/>
    </xf>
    <xf numFmtId="0" fontId="49" fillId="0" borderId="19" xfId="0" applyFont="1" applyFill="1" applyBorder="1" applyAlignment="1" applyProtection="1">
      <alignment horizontal="left" vertical="top" wrapText="1" indent="1"/>
      <protection hidden="1"/>
    </xf>
    <xf numFmtId="0" fontId="49" fillId="0" borderId="20" xfId="0" applyFont="1" applyFill="1" applyBorder="1" applyAlignment="1" applyProtection="1">
      <alignment horizontal="left" vertical="top" wrapText="1" indent="1"/>
      <protection hidden="1"/>
    </xf>
    <xf numFmtId="4" fontId="3" fillId="23" borderId="21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3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2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5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6" xfId="0" applyNumberFormat="1" applyFont="1" applyFill="1" applyBorder="1" applyAlignment="1" applyProtection="1">
      <alignment horizontal="right" vertical="center" indent="1"/>
      <protection locked="0"/>
    </xf>
    <xf numFmtId="4" fontId="3" fillId="23" borderId="27" xfId="0" applyNumberFormat="1" applyFont="1" applyFill="1" applyBorder="1" applyAlignment="1" applyProtection="1">
      <alignment horizontal="right" vertical="center" indent="1"/>
      <protection locked="0"/>
    </xf>
    <xf numFmtId="49" fontId="3" fillId="21" borderId="12" xfId="51" applyNumberFormat="1" applyFont="1" applyFill="1" applyBorder="1" applyAlignment="1" applyProtection="1">
      <alignment horizontal="left" vertical="center" indent="1"/>
      <protection locked="0"/>
    </xf>
    <xf numFmtId="49" fontId="3" fillId="21" borderId="10" xfId="51" applyNumberFormat="1" applyFont="1" applyFill="1" applyBorder="1" applyAlignment="1" applyProtection="1">
      <alignment horizontal="left" vertical="center" indent="1"/>
      <protection locked="0"/>
    </xf>
    <xf numFmtId="49" fontId="3" fillId="21" borderId="11" xfId="51" applyNumberFormat="1" applyFont="1" applyFill="1" applyBorder="1" applyAlignment="1" applyProtection="1">
      <alignment horizontal="left" vertical="center" indent="1"/>
      <protection locked="0"/>
    </xf>
    <xf numFmtId="49" fontId="3" fillId="26" borderId="12" xfId="0" applyNumberFormat="1" applyFont="1" applyFill="1" applyBorder="1" applyAlignment="1" applyProtection="1">
      <alignment horizontal="right" vertical="center" indent="1"/>
      <protection locked="0"/>
    </xf>
    <xf numFmtId="49" fontId="3" fillId="26" borderId="11" xfId="0" applyNumberFormat="1" applyFont="1" applyFill="1" applyBorder="1" applyAlignment="1" applyProtection="1">
      <alignment horizontal="right" vertical="center" indent="1"/>
      <protection locked="0"/>
    </xf>
    <xf numFmtId="49" fontId="3" fillId="26" borderId="15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26" borderId="14" xfId="0" applyNumberFormat="1" applyFont="1" applyFill="1" applyBorder="1" applyAlignment="1" applyProtection="1">
      <alignment horizontal="left" vertical="top" wrapText="1" indent="1"/>
      <protection locked="0"/>
    </xf>
    <xf numFmtId="0" fontId="3" fillId="22" borderId="6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 wrapText="1" indent="1"/>
      <protection hidden="1"/>
    </xf>
    <xf numFmtId="0" fontId="5" fillId="0" borderId="55" xfId="0" applyFont="1" applyFill="1" applyBorder="1" applyAlignment="1" applyProtection="1">
      <alignment horizontal="left" vertical="center" wrapText="1" indent="1"/>
      <protection hidden="1"/>
    </xf>
    <xf numFmtId="0" fontId="3" fillId="0" borderId="0" xfId="0" applyFont="1" applyFill="1" applyBorder="1" applyAlignment="1" applyProtection="1">
      <alignment horizontal="left" vertical="center" wrapText="1" indent="1"/>
      <protection hidden="1"/>
    </xf>
    <xf numFmtId="0" fontId="49" fillId="0" borderId="0" xfId="0" applyFont="1" applyFill="1" applyBorder="1" applyAlignment="1" applyProtection="1">
      <alignment horizontal="left" vertical="center" wrapText="1" indent="1"/>
      <protection hidden="1"/>
    </xf>
    <xf numFmtId="172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72" fontId="3" fillId="21" borderId="11" xfId="0" applyNumberFormat="1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center" wrapText="1" indent="1"/>
      <protection hidden="1"/>
    </xf>
    <xf numFmtId="0" fontId="5" fillId="0" borderId="54" xfId="0" applyFont="1" applyFill="1" applyBorder="1" applyAlignment="1" applyProtection="1">
      <alignment horizontal="left" vertical="center" wrapText="1" indent="1"/>
      <protection hidden="1"/>
    </xf>
    <xf numFmtId="1" fontId="3" fillId="21" borderId="12" xfId="0" applyNumberFormat="1" applyFont="1" applyFill="1" applyBorder="1" applyAlignment="1" applyProtection="1">
      <alignment horizontal="left" vertical="center" indent="1"/>
      <protection locked="0"/>
    </xf>
    <xf numFmtId="1" fontId="3" fillId="21" borderId="10" xfId="0" applyNumberFormat="1" applyFont="1" applyFill="1" applyBorder="1" applyAlignment="1" applyProtection="1">
      <alignment horizontal="left" vertical="center" indent="1"/>
      <protection locked="0"/>
    </xf>
    <xf numFmtId="1" fontId="3" fillId="21" borderId="11" xfId="0" applyNumberFormat="1" applyFont="1" applyFill="1" applyBorder="1" applyAlignment="1" applyProtection="1">
      <alignment horizontal="left" vertical="center" indent="1"/>
      <protection locked="0"/>
    </xf>
    <xf numFmtId="14" fontId="3" fillId="26" borderId="12" xfId="0" applyNumberFormat="1" applyFont="1" applyFill="1" applyBorder="1" applyAlignment="1" applyProtection="1">
      <alignment horizontal="left" vertical="center" indent="1"/>
      <protection locked="0"/>
    </xf>
    <xf numFmtId="14" fontId="3" fillId="26" borderId="10" xfId="0" applyNumberFormat="1" applyFont="1" applyFill="1" applyBorder="1" applyAlignment="1" applyProtection="1">
      <alignment horizontal="left" vertical="center" indent="1"/>
      <protection locked="0"/>
    </xf>
    <xf numFmtId="14" fontId="3" fillId="26" borderId="11" xfId="0" applyNumberFormat="1" applyFont="1" applyFill="1" applyBorder="1" applyAlignment="1" applyProtection="1">
      <alignment horizontal="left" vertical="center" indent="1"/>
      <protection locked="0"/>
    </xf>
    <xf numFmtId="14" fontId="3" fillId="0" borderId="38" xfId="0" applyNumberFormat="1" applyFont="1" applyFill="1" applyBorder="1" applyAlignment="1" applyProtection="1">
      <alignment horizontal="left" vertical="center" indent="1"/>
      <protection locked="0"/>
    </xf>
    <xf numFmtId="1" fontId="3" fillId="23" borderId="12" xfId="46" applyNumberFormat="1" applyFont="1" applyFill="1" applyBorder="1" applyAlignment="1" applyProtection="1">
      <alignment horizontal="center" vertical="center"/>
      <protection locked="0"/>
    </xf>
    <xf numFmtId="1" fontId="3" fillId="23" borderId="10" xfId="46" applyNumberFormat="1" applyFont="1" applyFill="1" applyBorder="1" applyAlignment="1" applyProtection="1">
      <alignment horizontal="center" vertical="center"/>
      <protection locked="0"/>
    </xf>
    <xf numFmtId="1" fontId="3" fillId="23" borderId="11" xfId="46" applyNumberFormat="1" applyFont="1" applyFill="1" applyBorder="1" applyAlignment="1" applyProtection="1">
      <alignment horizontal="center" vertical="center"/>
      <protection locked="0"/>
    </xf>
    <xf numFmtId="0" fontId="3" fillId="26" borderId="12" xfId="0" applyFont="1" applyFill="1" applyBorder="1" applyAlignment="1" applyProtection="1">
      <alignment horizontal="left" vertical="center" indent="1"/>
      <protection locked="0"/>
    </xf>
    <xf numFmtId="0" fontId="3" fillId="26" borderId="10" xfId="0" applyFont="1" applyFill="1" applyBorder="1" applyAlignment="1" applyProtection="1">
      <alignment horizontal="left" vertical="center" indent="1"/>
      <protection locked="0"/>
    </xf>
    <xf numFmtId="0" fontId="3" fillId="26" borderId="11" xfId="0" applyFont="1" applyFill="1" applyBorder="1" applyAlignment="1" applyProtection="1">
      <alignment horizontal="left" vertical="center" indent="1"/>
      <protection locked="0"/>
    </xf>
    <xf numFmtId="0" fontId="3" fillId="23" borderId="13" xfId="37" applyFont="1" applyFill="1" applyBorder="1" applyAlignment="1" applyProtection="1">
      <alignment vertical="center" wrapText="1"/>
      <protection hidden="1"/>
    </xf>
    <xf numFmtId="0" fontId="3" fillId="23" borderId="17" xfId="37" applyFont="1" applyFill="1" applyBorder="1" applyAlignment="1" applyProtection="1">
      <alignment vertical="center" wrapText="1"/>
      <protection hidden="1"/>
    </xf>
    <xf numFmtId="0" fontId="3" fillId="23" borderId="19" xfId="37" applyFont="1" applyFill="1" applyBorder="1" applyAlignment="1" applyProtection="1">
      <alignment vertical="center" wrapText="1"/>
      <protection hidden="1"/>
    </xf>
    <xf numFmtId="0" fontId="3" fillId="23" borderId="20" xfId="37" applyFont="1" applyFill="1" applyBorder="1" applyAlignment="1" applyProtection="1">
      <alignment vertical="center" wrapText="1"/>
      <protection hidden="1"/>
    </xf>
    <xf numFmtId="0" fontId="3" fillId="0" borderId="11" xfId="46" applyFont="1" applyFill="1" applyBorder="1" applyAlignment="1" applyProtection="1">
      <alignment horizontal="center" vertical="center"/>
      <protection hidden="1"/>
    </xf>
    <xf numFmtId="0" fontId="5" fillId="22" borderId="13" xfId="37" applyFont="1" applyFill="1" applyBorder="1" applyAlignment="1" applyProtection="1">
      <alignment vertical="center" wrapText="1"/>
      <protection hidden="1"/>
    </xf>
    <xf numFmtId="0" fontId="5" fillId="22" borderId="19" xfId="37" applyFont="1" applyFill="1" applyBorder="1" applyAlignment="1" applyProtection="1">
      <alignment vertical="center" wrapText="1"/>
      <protection hidden="1"/>
    </xf>
  </cellXfs>
  <cellStyles count="6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33" builtinId="8"/>
    <cellStyle name="Neutral" xfId="34" builtinId="28" customBuiltin="1"/>
    <cellStyle name="Notiz" xfId="35" builtinId="10" customBuiltin="1"/>
    <cellStyle name="Schlecht" xfId="36" builtinId="27" customBuiltin="1"/>
    <cellStyle name="Standard" xfId="0" builtinId="0"/>
    <cellStyle name="Standard 2" xfId="37"/>
    <cellStyle name="Standard 2 2" xfId="38"/>
    <cellStyle name="Standard 3" xfId="39"/>
    <cellStyle name="Standard 4" xfId="40"/>
    <cellStyle name="Standard 5" xfId="41"/>
    <cellStyle name="Standard 6" xfId="60"/>
    <cellStyle name="Standard_Antrag Netzwerk" xfId="42"/>
    <cellStyle name="Standard_Antrag Thüringen Jahr" xfId="43"/>
    <cellStyle name="Standard_Antrag Thüringen Jahr 2" xfId="44"/>
    <cellStyle name="Standard_Antrag Weiterbildung" xfId="45"/>
    <cellStyle name="Standard_Antrag Weiterbildung 2" xfId="46"/>
    <cellStyle name="Standard_KMU-Bewertung" xfId="47"/>
    <cellStyle name="Standard_KMU-Bewertung 2" xfId="48"/>
    <cellStyle name="Standard_Überarbeitete Abschnitte 03_09" xfId="49"/>
    <cellStyle name="Standard_Überarbeitete Abschnitte 11_10" xfId="50"/>
    <cellStyle name="Standard_Überarbeitete Abschnitte 11_10 2" xfId="51"/>
    <cellStyle name="Überschrift" xfId="52" builtinId="15" customBuiltin="1"/>
    <cellStyle name="Überschrift 1" xfId="53" builtinId="16" customBuiltin="1"/>
    <cellStyle name="Überschrift 2" xfId="54" builtinId="17" customBuiltin="1"/>
    <cellStyle name="Überschrift 3" xfId="55" builtinId="18" customBuiltin="1"/>
    <cellStyle name="Überschrift 4" xfId="56" builtinId="19" customBuiltin="1"/>
    <cellStyle name="Verknüpfte Zelle" xfId="57" builtinId="24" customBuiltin="1"/>
    <cellStyle name="Warnender Text" xfId="58" builtinId="11" customBuiltin="1"/>
    <cellStyle name="Zelle überprüfen" xfId="59" builtinId="23" customBuiltin="1"/>
  </cellStyles>
  <dxfs count="41">
    <dxf>
      <font>
        <condense val="0"/>
        <extend val="0"/>
        <color indexed="9"/>
      </font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auto="1"/>
      </font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/>
        <name val="Cambria"/>
        <scheme val="none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17" lockText="1" noThreeD="1"/>
</file>

<file path=xl/ctrlProps/ctrlProp10.xml><?xml version="1.0" encoding="utf-8"?>
<formControlPr xmlns="http://schemas.microsoft.com/office/spreadsheetml/2009/9/main" objectType="CheckBox" fmlaLink="$T$9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T$18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T$1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T$5" lockText="1" noThreeD="1"/>
</file>

<file path=xl/ctrlProps/ctrlProp9.xml><?xml version="1.0" encoding="utf-8"?>
<formControlPr xmlns="http://schemas.microsoft.com/office/spreadsheetml/2009/9/main" objectType="CheckBox" fmlaLink="$T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Jahr3_1.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Jahr4_1.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Jahr1_1.2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Jahr2_1.2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Jahr3_1.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Jahr4_1.2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Jahr1_2.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Jahr2_2.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Jahr3_2.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Jahr4_2.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Pos_1.2_Jahr3"/><Relationship Id="rId3" Type="http://schemas.openxmlformats.org/officeDocument/2006/relationships/hyperlink" Target="#Pos_2._Jahr1"/><Relationship Id="rId7" Type="http://schemas.openxmlformats.org/officeDocument/2006/relationships/hyperlink" Target="#Pos_1.1_Jahr3"/><Relationship Id="rId12" Type="http://schemas.openxmlformats.org/officeDocument/2006/relationships/hyperlink" Target="#Pos_2._Jahr4"/><Relationship Id="rId2" Type="http://schemas.openxmlformats.org/officeDocument/2006/relationships/hyperlink" Target="#Pos_1.2_Jahr1"/><Relationship Id="rId1" Type="http://schemas.openxmlformats.org/officeDocument/2006/relationships/hyperlink" Target="#Pos_1.1_Jahr1"/><Relationship Id="rId6" Type="http://schemas.openxmlformats.org/officeDocument/2006/relationships/hyperlink" Target="#Pos_2._Jahr2"/><Relationship Id="rId11" Type="http://schemas.openxmlformats.org/officeDocument/2006/relationships/hyperlink" Target="#Pos_1.2_Jahr4"/><Relationship Id="rId5" Type="http://schemas.openxmlformats.org/officeDocument/2006/relationships/hyperlink" Target="#Pos_1.2_Jahr2"/><Relationship Id="rId10" Type="http://schemas.openxmlformats.org/officeDocument/2006/relationships/hyperlink" Target="#Pos_1.1_Jahr4"/><Relationship Id="rId4" Type="http://schemas.openxmlformats.org/officeDocument/2006/relationships/hyperlink" Target="#Pos_1.1_Jahr2"/><Relationship Id="rId9" Type="http://schemas.openxmlformats.org/officeDocument/2006/relationships/hyperlink" Target="#Pos_2._Jahr3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Jahr1_1.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Jahr2_1.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04470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8</xdr:row>
      <xdr:rowOff>76304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11087100" y="1447904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  <xdr:oneCellAnchor>
    <xdr:from>
      <xdr:col>28</xdr:col>
      <xdr:colOff>152400</xdr:colOff>
      <xdr:row>41</xdr:row>
      <xdr:rowOff>95593</xdr:rowOff>
    </xdr:from>
    <xdr:ext cx="1260000" cy="676064"/>
    <xdr:sp macro="" textlink="">
      <xdr:nvSpPr>
        <xdr:cNvPr id="3" name="Rechteck 2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53600" y="75060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8</xdr:row>
      <xdr:rowOff>76304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11087100" y="1447904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  <xdr:oneCellAnchor>
    <xdr:from>
      <xdr:col>28</xdr:col>
      <xdr:colOff>152400</xdr:colOff>
      <xdr:row>41</xdr:row>
      <xdr:rowOff>95593</xdr:rowOff>
    </xdr:from>
    <xdr:ext cx="1260000" cy="676064"/>
    <xdr:sp macro="" textlink="">
      <xdr:nvSpPr>
        <xdr:cNvPr id="3" name="Rechteck 2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53600" y="75060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38100</xdr:rowOff>
    </xdr:from>
    <xdr:ext cx="1260000" cy="676800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100"/>
          <a:ext cx="1260000" cy="676800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4</xdr:row>
      <xdr:rowOff>38443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  "/>
        </xdr:cNvPr>
        <xdr:cNvSpPr/>
      </xdr:nvSpPr>
      <xdr:spPr>
        <a:xfrm>
          <a:off x="9715500" y="8004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0</xdr:row>
      <xdr:rowOff>0</xdr:rowOff>
    </xdr:from>
    <xdr:to>
      <xdr:col>19</xdr:col>
      <xdr:colOff>0</xdr:colOff>
      <xdr:row>4</xdr:row>
      <xdr:rowOff>19050</xdr:rowOff>
    </xdr:to>
    <xdr:pic>
      <xdr:nvPicPr>
        <xdr:cNvPr id="168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0"/>
          <a:ext cx="3371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16</xdr:row>
          <xdr:rowOff>9525</xdr:rowOff>
        </xdr:from>
        <xdr:to>
          <xdr:col>10</xdr:col>
          <xdr:colOff>314325</xdr:colOff>
          <xdr:row>17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17</xdr:row>
          <xdr:rowOff>9525</xdr:rowOff>
        </xdr:from>
        <xdr:to>
          <xdr:col>10</xdr:col>
          <xdr:colOff>314325</xdr:colOff>
          <xdr:row>18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</xdr:row>
          <xdr:rowOff>9525</xdr:rowOff>
        </xdr:from>
        <xdr:to>
          <xdr:col>10</xdr:col>
          <xdr:colOff>314325</xdr:colOff>
          <xdr:row>19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257175</xdr:colOff>
      <xdr:row>59</xdr:row>
      <xdr:rowOff>28575</xdr:rowOff>
    </xdr:from>
    <xdr:to>
      <xdr:col>19</xdr:col>
      <xdr:colOff>0</xdr:colOff>
      <xdr:row>64</xdr:row>
      <xdr:rowOff>0</xdr:rowOff>
    </xdr:to>
    <xdr:pic>
      <xdr:nvPicPr>
        <xdr:cNvPr id="1689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3390900" y="96393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9525</xdr:rowOff>
        </xdr:from>
        <xdr:to>
          <xdr:col>1</xdr:col>
          <xdr:colOff>323850</xdr:colOff>
          <xdr:row>9</xdr:row>
          <xdr:rowOff>0</xdr:rowOff>
        </xdr:to>
        <xdr:sp macro="" textlink="">
          <xdr:nvSpPr>
            <xdr:cNvPr id="103425" name="Check Box 1" hidden="1">
              <a:extLst>
                <a:ext uri="{63B3BB69-23CF-44E3-9099-C40C66FF867C}">
                  <a14:compatExt spid="_x0000_s103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9525</xdr:rowOff>
        </xdr:from>
        <xdr:to>
          <xdr:col>1</xdr:col>
          <xdr:colOff>323850</xdr:colOff>
          <xdr:row>14</xdr:row>
          <xdr:rowOff>0</xdr:rowOff>
        </xdr:to>
        <xdr:sp macro="" textlink="">
          <xdr:nvSpPr>
            <xdr:cNvPr id="103426" name="Check Box 2" hidden="1">
              <a:extLst>
                <a:ext uri="{63B3BB69-23CF-44E3-9099-C40C66FF867C}">
                  <a14:compatExt spid="_x0000_s103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9525</xdr:rowOff>
        </xdr:from>
        <xdr:to>
          <xdr:col>1</xdr:col>
          <xdr:colOff>323850</xdr:colOff>
          <xdr:row>11</xdr:row>
          <xdr:rowOff>0</xdr:rowOff>
        </xdr:to>
        <xdr:sp macro="" textlink="">
          <xdr:nvSpPr>
            <xdr:cNvPr id="103427" name="Check Box 3" hidden="1">
              <a:extLst>
                <a:ext uri="{63B3BB69-23CF-44E3-9099-C40C66FF867C}">
                  <a14:compatExt spid="_x0000_s103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26</xdr:row>
          <xdr:rowOff>9525</xdr:rowOff>
        </xdr:from>
        <xdr:to>
          <xdr:col>1</xdr:col>
          <xdr:colOff>323850</xdr:colOff>
          <xdr:row>27</xdr:row>
          <xdr:rowOff>0</xdr:rowOff>
        </xdr:to>
        <xdr:sp macro="" textlink="">
          <xdr:nvSpPr>
            <xdr:cNvPr id="103428" name="Check Box 4" hidden="1">
              <a:extLst>
                <a:ext uri="{63B3BB69-23CF-44E3-9099-C40C66FF867C}">
                  <a14:compatExt spid="_x0000_s103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9525</xdr:rowOff>
        </xdr:from>
        <xdr:to>
          <xdr:col>1</xdr:col>
          <xdr:colOff>323850</xdr:colOff>
          <xdr:row>29</xdr:row>
          <xdr:rowOff>0</xdr:rowOff>
        </xdr:to>
        <xdr:sp macro="" textlink="">
          <xdr:nvSpPr>
            <xdr:cNvPr id="103429" name="Check Box 5" hidden="1">
              <a:extLst>
                <a:ext uri="{63B3BB69-23CF-44E3-9099-C40C66FF867C}">
                  <a14:compatExt spid="_x0000_s103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9525</xdr:rowOff>
        </xdr:from>
        <xdr:to>
          <xdr:col>1</xdr:col>
          <xdr:colOff>323850</xdr:colOff>
          <xdr:row>37</xdr:row>
          <xdr:rowOff>0</xdr:rowOff>
        </xdr:to>
        <xdr:sp macro="" textlink="">
          <xdr:nvSpPr>
            <xdr:cNvPr id="103430" name="Check Box 6" hidden="1">
              <a:extLst>
                <a:ext uri="{63B3BB69-23CF-44E3-9099-C40C66FF867C}">
                  <a14:compatExt spid="_x0000_s103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38</xdr:row>
          <xdr:rowOff>9525</xdr:rowOff>
        </xdr:from>
        <xdr:to>
          <xdr:col>1</xdr:col>
          <xdr:colOff>323850</xdr:colOff>
          <xdr:row>39</xdr:row>
          <xdr:rowOff>0</xdr:rowOff>
        </xdr:to>
        <xdr:sp macro="" textlink="">
          <xdr:nvSpPr>
            <xdr:cNvPr id="103431" name="Check Box 7" hidden="1">
              <a:extLst>
                <a:ext uri="{63B3BB69-23CF-44E3-9099-C40C66FF867C}">
                  <a14:compatExt spid="_x0000_s103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9525</xdr:rowOff>
        </xdr:from>
        <xdr:to>
          <xdr:col>1</xdr:col>
          <xdr:colOff>323850</xdr:colOff>
          <xdr:row>41</xdr:row>
          <xdr:rowOff>0</xdr:rowOff>
        </xdr:to>
        <xdr:sp macro="" textlink="">
          <xdr:nvSpPr>
            <xdr:cNvPr id="103432" name="Check Box 8" hidden="1">
              <a:extLst>
                <a:ext uri="{63B3BB69-23CF-44E3-9099-C40C66FF867C}">
                  <a14:compatExt spid="_x0000_s103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9525</xdr:rowOff>
        </xdr:from>
        <xdr:to>
          <xdr:col>1</xdr:col>
          <xdr:colOff>323850</xdr:colOff>
          <xdr:row>43</xdr:row>
          <xdr:rowOff>0</xdr:rowOff>
        </xdr:to>
        <xdr:sp macro="" textlink="">
          <xdr:nvSpPr>
            <xdr:cNvPr id="103433" name="Check Box 9" hidden="1">
              <a:extLst>
                <a:ext uri="{63B3BB69-23CF-44E3-9099-C40C66FF867C}">
                  <a14:compatExt spid="_x0000_s103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23</xdr:row>
          <xdr:rowOff>9525</xdr:rowOff>
        </xdr:from>
        <xdr:to>
          <xdr:col>1</xdr:col>
          <xdr:colOff>323850</xdr:colOff>
          <xdr:row>24</xdr:row>
          <xdr:rowOff>0</xdr:rowOff>
        </xdr:to>
        <xdr:sp macro="" textlink="">
          <xdr:nvSpPr>
            <xdr:cNvPr id="103434" name="Check Box 10" hidden="1">
              <a:extLst>
                <a:ext uri="{63B3BB69-23CF-44E3-9099-C40C66FF867C}">
                  <a14:compatExt spid="_x0000_s103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30</xdr:row>
          <xdr:rowOff>9525</xdr:rowOff>
        </xdr:from>
        <xdr:to>
          <xdr:col>1</xdr:col>
          <xdr:colOff>323850</xdr:colOff>
          <xdr:row>31</xdr:row>
          <xdr:rowOff>0</xdr:rowOff>
        </xdr:to>
        <xdr:sp macro="" textlink="">
          <xdr:nvSpPr>
            <xdr:cNvPr id="103435" name="Check Box 11" hidden="1">
              <a:extLst>
                <a:ext uri="{63B3BB69-23CF-44E3-9099-C40C66FF867C}">
                  <a14:compatExt spid="_x0000_s103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33</xdr:row>
          <xdr:rowOff>9525</xdr:rowOff>
        </xdr:from>
        <xdr:to>
          <xdr:col>1</xdr:col>
          <xdr:colOff>323850</xdr:colOff>
          <xdr:row>34</xdr:row>
          <xdr:rowOff>0</xdr:rowOff>
        </xdr:to>
        <xdr:sp macro="" textlink="">
          <xdr:nvSpPr>
            <xdr:cNvPr id="103436" name="Check Box 12" hidden="1">
              <a:extLst>
                <a:ext uri="{63B3BB69-23CF-44E3-9099-C40C66FF867C}">
                  <a14:compatExt spid="_x0000_s103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62</xdr:row>
          <xdr:rowOff>9525</xdr:rowOff>
        </xdr:from>
        <xdr:to>
          <xdr:col>4</xdr:col>
          <xdr:colOff>323850</xdr:colOff>
          <xdr:row>63</xdr:row>
          <xdr:rowOff>0</xdr:rowOff>
        </xdr:to>
        <xdr:sp macro="" textlink="">
          <xdr:nvSpPr>
            <xdr:cNvPr id="54473" name="Check Box 201" hidden="1">
              <a:extLst>
                <a:ext uri="{63B3BB69-23CF-44E3-9099-C40C66FF867C}">
                  <a14:compatExt spid="_x0000_s54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64</xdr:row>
          <xdr:rowOff>9525</xdr:rowOff>
        </xdr:from>
        <xdr:to>
          <xdr:col>4</xdr:col>
          <xdr:colOff>323850</xdr:colOff>
          <xdr:row>65</xdr:row>
          <xdr:rowOff>0</xdr:rowOff>
        </xdr:to>
        <xdr:sp macro="" textlink="">
          <xdr:nvSpPr>
            <xdr:cNvPr id="54475" name="Check Box 203" hidden="1">
              <a:extLst>
                <a:ext uri="{63B3BB69-23CF-44E3-9099-C40C66FF867C}">
                  <a14:compatExt spid="_x0000_s54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238125</xdr:colOff>
          <xdr:row>189</xdr:row>
          <xdr:rowOff>38100</xdr:rowOff>
        </xdr:from>
        <xdr:to>
          <xdr:col>16</xdr:col>
          <xdr:colOff>85725</xdr:colOff>
          <xdr:row>190</xdr:row>
          <xdr:rowOff>66675</xdr:rowOff>
        </xdr:to>
        <xdr:sp macro="" textlink="">
          <xdr:nvSpPr>
            <xdr:cNvPr id="54479" name="Check Box 207" hidden="1">
              <a:extLst>
                <a:ext uri="{63B3BB69-23CF-44E3-9099-C40C66FF867C}">
                  <a14:compatExt spid="_x0000_s54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133350</xdr:colOff>
          <xdr:row>189</xdr:row>
          <xdr:rowOff>38100</xdr:rowOff>
        </xdr:from>
        <xdr:to>
          <xdr:col>17</xdr:col>
          <xdr:colOff>323850</xdr:colOff>
          <xdr:row>190</xdr:row>
          <xdr:rowOff>66675</xdr:rowOff>
        </xdr:to>
        <xdr:sp macro="" textlink="">
          <xdr:nvSpPr>
            <xdr:cNvPr id="54480" name="Check Box 208" hidden="1">
              <a:extLst>
                <a:ext uri="{63B3BB69-23CF-44E3-9099-C40C66FF867C}">
                  <a14:compatExt spid="_x0000_s54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</xdr:row>
          <xdr:rowOff>9525</xdr:rowOff>
        </xdr:from>
        <xdr:to>
          <xdr:col>4</xdr:col>
          <xdr:colOff>323850</xdr:colOff>
          <xdr:row>5</xdr:row>
          <xdr:rowOff>0</xdr:rowOff>
        </xdr:to>
        <xdr:sp macro="" textlink="">
          <xdr:nvSpPr>
            <xdr:cNvPr id="69024" name="Check Box 416" hidden="1">
              <a:extLst>
                <a:ext uri="{63B3BB69-23CF-44E3-9099-C40C66FF867C}">
                  <a14:compatExt spid="_x0000_s69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9525</xdr:rowOff>
        </xdr:from>
        <xdr:to>
          <xdr:col>4</xdr:col>
          <xdr:colOff>323850</xdr:colOff>
          <xdr:row>7</xdr:row>
          <xdr:rowOff>0</xdr:rowOff>
        </xdr:to>
        <xdr:sp macro="" textlink="">
          <xdr:nvSpPr>
            <xdr:cNvPr id="69025" name="Check Box 417" hidden="1">
              <a:extLst>
                <a:ext uri="{63B3BB69-23CF-44E3-9099-C40C66FF867C}">
                  <a14:compatExt spid="_x0000_s69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8</xdr:row>
          <xdr:rowOff>9525</xdr:rowOff>
        </xdr:from>
        <xdr:to>
          <xdr:col>4</xdr:col>
          <xdr:colOff>323850</xdr:colOff>
          <xdr:row>9</xdr:row>
          <xdr:rowOff>0</xdr:rowOff>
        </xdr:to>
        <xdr:sp macro="" textlink="">
          <xdr:nvSpPr>
            <xdr:cNvPr id="69026" name="Check Box 418" hidden="1">
              <a:extLst>
                <a:ext uri="{63B3BB69-23CF-44E3-9099-C40C66FF867C}">
                  <a14:compatExt spid="_x0000_s69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61</xdr:row>
          <xdr:rowOff>9525</xdr:rowOff>
        </xdr:from>
        <xdr:to>
          <xdr:col>4</xdr:col>
          <xdr:colOff>323850</xdr:colOff>
          <xdr:row>62</xdr:row>
          <xdr:rowOff>0</xdr:rowOff>
        </xdr:to>
        <xdr:sp macro="" textlink="">
          <xdr:nvSpPr>
            <xdr:cNvPr id="69047" name="Check Box 439" hidden="1">
              <a:extLst>
                <a:ext uri="{63B3BB69-23CF-44E3-9099-C40C66FF867C}">
                  <a14:compatExt spid="_x0000_s69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63</xdr:row>
          <xdr:rowOff>9525</xdr:rowOff>
        </xdr:from>
        <xdr:to>
          <xdr:col>4</xdr:col>
          <xdr:colOff>323850</xdr:colOff>
          <xdr:row>64</xdr:row>
          <xdr:rowOff>0</xdr:rowOff>
        </xdr:to>
        <xdr:sp macro="" textlink="">
          <xdr:nvSpPr>
            <xdr:cNvPr id="69048" name="Check Box 440" hidden="1">
              <a:extLst>
                <a:ext uri="{63B3BB69-23CF-44E3-9099-C40C66FF867C}">
                  <a14:compatExt spid="_x0000_s69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333375</xdr:colOff>
      <xdr:row>10</xdr:row>
      <xdr:rowOff>0</xdr:rowOff>
    </xdr:from>
    <xdr:to>
      <xdr:col>18</xdr:col>
      <xdr:colOff>0</xdr:colOff>
      <xdr:row>60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1409700" y="1447800"/>
          <a:ext cx="4810125" cy="7620000"/>
        </a:xfrm>
        <a:prstGeom prst="rect">
          <a:avLst/>
        </a:prstGeom>
        <a:solidFill>
          <a:srgbClr val="FFFF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30</xdr:row>
          <xdr:rowOff>9525</xdr:rowOff>
        </xdr:from>
        <xdr:to>
          <xdr:col>4</xdr:col>
          <xdr:colOff>323850</xdr:colOff>
          <xdr:row>31</xdr:row>
          <xdr:rowOff>0</xdr:rowOff>
        </xdr:to>
        <xdr:sp macro="" textlink="">
          <xdr:nvSpPr>
            <xdr:cNvPr id="100369" name="Check Box 17" hidden="1">
              <a:extLst>
                <a:ext uri="{63B3BB69-23CF-44E3-9099-C40C66FF867C}">
                  <a14:compatExt spid="_x0000_s100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9525</xdr:rowOff>
        </xdr:from>
        <xdr:to>
          <xdr:col>4</xdr:col>
          <xdr:colOff>323850</xdr:colOff>
          <xdr:row>33</xdr:row>
          <xdr:rowOff>0</xdr:rowOff>
        </xdr:to>
        <xdr:sp macro="" textlink="">
          <xdr:nvSpPr>
            <xdr:cNvPr id="100370" name="Check Box 18" hidden="1">
              <a:extLst>
                <a:ext uri="{63B3BB69-23CF-44E3-9099-C40C66FF867C}">
                  <a14:compatExt spid="_x0000_s100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36</xdr:row>
          <xdr:rowOff>9525</xdr:rowOff>
        </xdr:from>
        <xdr:to>
          <xdr:col>4</xdr:col>
          <xdr:colOff>323850</xdr:colOff>
          <xdr:row>37</xdr:row>
          <xdr:rowOff>0</xdr:rowOff>
        </xdr:to>
        <xdr:sp macro="" textlink="">
          <xdr:nvSpPr>
            <xdr:cNvPr id="100371" name="Check Box 19" hidden="1">
              <a:extLst>
                <a:ext uri="{63B3BB69-23CF-44E3-9099-C40C66FF867C}">
                  <a14:compatExt spid="_x0000_s100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9525</xdr:rowOff>
        </xdr:from>
        <xdr:to>
          <xdr:col>4</xdr:col>
          <xdr:colOff>323850</xdr:colOff>
          <xdr:row>35</xdr:row>
          <xdr:rowOff>0</xdr:rowOff>
        </xdr:to>
        <xdr:sp macro="" textlink="">
          <xdr:nvSpPr>
            <xdr:cNvPr id="100372" name="Check Box 20" hidden="1">
              <a:extLst>
                <a:ext uri="{63B3BB69-23CF-44E3-9099-C40C66FF867C}">
                  <a14:compatExt spid="_x0000_s100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85725</xdr:colOff>
      <xdr:row>11</xdr:row>
      <xdr:rowOff>38101</xdr:rowOff>
    </xdr:from>
    <xdr:to>
      <xdr:col>14</xdr:col>
      <xdr:colOff>361950</xdr:colOff>
      <xdr:row>13</xdr:row>
      <xdr:rowOff>171450</xdr:rowOff>
    </xdr:to>
    <xdr:sp macro="" textlink="">
      <xdr:nvSpPr>
        <xdr:cNvPr id="2" name="Textfeld 1">
          <a:hlinkClick xmlns:r="http://schemas.openxmlformats.org/officeDocument/2006/relationships" r:id="rId1" tooltip="zur Anlage 2 Personalausgaben - Jahr 1"/>
        </xdr:cNvPr>
        <xdr:cNvSpPr txBox="1"/>
      </xdr:nvSpPr>
      <xdr:spPr>
        <a:xfrm>
          <a:off x="4514850" y="1162051"/>
          <a:ext cx="723900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85725</xdr:colOff>
      <xdr:row>14</xdr:row>
      <xdr:rowOff>19050</xdr:rowOff>
    </xdr:from>
    <xdr:to>
      <xdr:col>14</xdr:col>
      <xdr:colOff>361950</xdr:colOff>
      <xdr:row>14</xdr:row>
      <xdr:rowOff>180975</xdr:rowOff>
    </xdr:to>
    <xdr:sp macro="" textlink="">
      <xdr:nvSpPr>
        <xdr:cNvPr id="7" name="Textfeld 6">
          <a:hlinkClick xmlns:r="http://schemas.openxmlformats.org/officeDocument/2006/relationships" r:id="rId2" tooltip="zur Anlage 3 Honorarausgaben - Jahr 1"/>
        </xdr:cNvPr>
        <xdr:cNvSpPr txBox="1"/>
      </xdr:nvSpPr>
      <xdr:spPr>
        <a:xfrm>
          <a:off x="4514850" y="17145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85725</xdr:colOff>
      <xdr:row>24</xdr:row>
      <xdr:rowOff>19050</xdr:rowOff>
    </xdr:from>
    <xdr:to>
      <xdr:col>14</xdr:col>
      <xdr:colOff>361950</xdr:colOff>
      <xdr:row>24</xdr:row>
      <xdr:rowOff>180975</xdr:rowOff>
    </xdr:to>
    <xdr:sp macro="" textlink="">
      <xdr:nvSpPr>
        <xdr:cNvPr id="8" name="Textfeld 7">
          <a:hlinkClick xmlns:r="http://schemas.openxmlformats.org/officeDocument/2006/relationships" r:id="rId3" tooltip="zur Anlage 4 Sachausgaben - Jahr 1"/>
        </xdr:cNvPr>
        <xdr:cNvSpPr txBox="1"/>
      </xdr:nvSpPr>
      <xdr:spPr>
        <a:xfrm>
          <a:off x="4514850" y="22479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85725</xdr:colOff>
      <xdr:row>11</xdr:row>
      <xdr:rowOff>38101</xdr:rowOff>
    </xdr:from>
    <xdr:to>
      <xdr:col>16</xdr:col>
      <xdr:colOff>361950</xdr:colOff>
      <xdr:row>13</xdr:row>
      <xdr:rowOff>171450</xdr:rowOff>
    </xdr:to>
    <xdr:sp macro="" textlink="">
      <xdr:nvSpPr>
        <xdr:cNvPr id="5" name="Textfeld 4">
          <a:hlinkClick xmlns:r="http://schemas.openxmlformats.org/officeDocument/2006/relationships" r:id="rId4" tooltip="zur Anlage 2 Personalausgaben - Jahr 2"/>
        </xdr:cNvPr>
        <xdr:cNvSpPr txBox="1"/>
      </xdr:nvSpPr>
      <xdr:spPr>
        <a:xfrm>
          <a:off x="5410200" y="1162051"/>
          <a:ext cx="723900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85725</xdr:colOff>
      <xdr:row>14</xdr:row>
      <xdr:rowOff>19050</xdr:rowOff>
    </xdr:from>
    <xdr:to>
      <xdr:col>16</xdr:col>
      <xdr:colOff>361950</xdr:colOff>
      <xdr:row>14</xdr:row>
      <xdr:rowOff>180975</xdr:rowOff>
    </xdr:to>
    <xdr:sp macro="" textlink="">
      <xdr:nvSpPr>
        <xdr:cNvPr id="6" name="Textfeld 5">
          <a:hlinkClick xmlns:r="http://schemas.openxmlformats.org/officeDocument/2006/relationships" r:id="rId5" tooltip="zur Anlage 3 Honorarausgaben - Jahr 2"/>
        </xdr:cNvPr>
        <xdr:cNvSpPr txBox="1"/>
      </xdr:nvSpPr>
      <xdr:spPr>
        <a:xfrm>
          <a:off x="5410200" y="17145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85725</xdr:colOff>
      <xdr:row>24</xdr:row>
      <xdr:rowOff>19050</xdr:rowOff>
    </xdr:from>
    <xdr:to>
      <xdr:col>16</xdr:col>
      <xdr:colOff>361950</xdr:colOff>
      <xdr:row>24</xdr:row>
      <xdr:rowOff>180975</xdr:rowOff>
    </xdr:to>
    <xdr:sp macro="" textlink="">
      <xdr:nvSpPr>
        <xdr:cNvPr id="9" name="Textfeld 8">
          <a:hlinkClick xmlns:r="http://schemas.openxmlformats.org/officeDocument/2006/relationships" r:id="rId6" tooltip="zur Anlage 4 Sachausgaben - Jahr 2"/>
        </xdr:cNvPr>
        <xdr:cNvSpPr txBox="1"/>
      </xdr:nvSpPr>
      <xdr:spPr>
        <a:xfrm>
          <a:off x="5410200" y="22479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85725</xdr:colOff>
      <xdr:row>11</xdr:row>
      <xdr:rowOff>38101</xdr:rowOff>
    </xdr:from>
    <xdr:to>
      <xdr:col>18</xdr:col>
      <xdr:colOff>361950</xdr:colOff>
      <xdr:row>13</xdr:row>
      <xdr:rowOff>171450</xdr:rowOff>
    </xdr:to>
    <xdr:sp macro="" textlink="">
      <xdr:nvSpPr>
        <xdr:cNvPr id="10" name="Textfeld 9">
          <a:hlinkClick xmlns:r="http://schemas.openxmlformats.org/officeDocument/2006/relationships" r:id="rId7" tooltip="zur Anlage 2 Personalausgaben - Jahr 3"/>
        </xdr:cNvPr>
        <xdr:cNvSpPr txBox="1"/>
      </xdr:nvSpPr>
      <xdr:spPr>
        <a:xfrm>
          <a:off x="6305550" y="1162051"/>
          <a:ext cx="723900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85725</xdr:colOff>
      <xdr:row>14</xdr:row>
      <xdr:rowOff>19050</xdr:rowOff>
    </xdr:from>
    <xdr:to>
      <xdr:col>18</xdr:col>
      <xdr:colOff>361950</xdr:colOff>
      <xdr:row>14</xdr:row>
      <xdr:rowOff>180975</xdr:rowOff>
    </xdr:to>
    <xdr:sp macro="" textlink="">
      <xdr:nvSpPr>
        <xdr:cNvPr id="11" name="Textfeld 10">
          <a:hlinkClick xmlns:r="http://schemas.openxmlformats.org/officeDocument/2006/relationships" r:id="rId8" tooltip="zur Anlage 3 Honorarausgaben - Jahr 3"/>
        </xdr:cNvPr>
        <xdr:cNvSpPr txBox="1"/>
      </xdr:nvSpPr>
      <xdr:spPr>
        <a:xfrm>
          <a:off x="6305550" y="17145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85725</xdr:colOff>
      <xdr:row>24</xdr:row>
      <xdr:rowOff>19050</xdr:rowOff>
    </xdr:from>
    <xdr:to>
      <xdr:col>18</xdr:col>
      <xdr:colOff>361950</xdr:colOff>
      <xdr:row>24</xdr:row>
      <xdr:rowOff>180975</xdr:rowOff>
    </xdr:to>
    <xdr:sp macro="" textlink="">
      <xdr:nvSpPr>
        <xdr:cNvPr id="12" name="Textfeld 11">
          <a:hlinkClick xmlns:r="http://schemas.openxmlformats.org/officeDocument/2006/relationships" r:id="rId9" tooltip="zur Anlage 4 Sachausgaben - Jahr 3"/>
        </xdr:cNvPr>
        <xdr:cNvSpPr txBox="1"/>
      </xdr:nvSpPr>
      <xdr:spPr>
        <a:xfrm>
          <a:off x="6305550" y="22479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85725</xdr:colOff>
      <xdr:row>11</xdr:row>
      <xdr:rowOff>38101</xdr:rowOff>
    </xdr:from>
    <xdr:to>
      <xdr:col>20</xdr:col>
      <xdr:colOff>361950</xdr:colOff>
      <xdr:row>13</xdr:row>
      <xdr:rowOff>171450</xdr:rowOff>
    </xdr:to>
    <xdr:sp macro="" textlink="">
      <xdr:nvSpPr>
        <xdr:cNvPr id="13" name="Textfeld 12">
          <a:hlinkClick xmlns:r="http://schemas.openxmlformats.org/officeDocument/2006/relationships" r:id="rId10" tooltip="zur Anlage 2 Personalausgaben - Jahr 4"/>
        </xdr:cNvPr>
        <xdr:cNvSpPr txBox="1"/>
      </xdr:nvSpPr>
      <xdr:spPr>
        <a:xfrm>
          <a:off x="7200900" y="1162051"/>
          <a:ext cx="723900" cy="514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85725</xdr:colOff>
      <xdr:row>14</xdr:row>
      <xdr:rowOff>19050</xdr:rowOff>
    </xdr:from>
    <xdr:to>
      <xdr:col>20</xdr:col>
      <xdr:colOff>361950</xdr:colOff>
      <xdr:row>14</xdr:row>
      <xdr:rowOff>180975</xdr:rowOff>
    </xdr:to>
    <xdr:sp macro="" textlink="">
      <xdr:nvSpPr>
        <xdr:cNvPr id="14" name="Textfeld 13">
          <a:hlinkClick xmlns:r="http://schemas.openxmlformats.org/officeDocument/2006/relationships" r:id="rId11" tooltip="zur Anlage 3 Honorarausgaben - Jahr 4"/>
        </xdr:cNvPr>
        <xdr:cNvSpPr txBox="1"/>
      </xdr:nvSpPr>
      <xdr:spPr>
        <a:xfrm>
          <a:off x="7200900" y="17145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19</xdr:col>
      <xdr:colOff>85725</xdr:colOff>
      <xdr:row>24</xdr:row>
      <xdr:rowOff>19050</xdr:rowOff>
    </xdr:from>
    <xdr:to>
      <xdr:col>20</xdr:col>
      <xdr:colOff>361950</xdr:colOff>
      <xdr:row>24</xdr:row>
      <xdr:rowOff>180975</xdr:rowOff>
    </xdr:to>
    <xdr:sp macro="" textlink="">
      <xdr:nvSpPr>
        <xdr:cNvPr id="15" name="Textfeld 14">
          <a:hlinkClick xmlns:r="http://schemas.openxmlformats.org/officeDocument/2006/relationships" r:id="rId12" tooltip="zur Anlage 4 Sachausgaben - Jahr 4"/>
        </xdr:cNvPr>
        <xdr:cNvSpPr txBox="1"/>
      </xdr:nvSpPr>
      <xdr:spPr>
        <a:xfrm>
          <a:off x="7200900" y="2247900"/>
          <a:ext cx="7239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43</xdr:row>
          <xdr:rowOff>9525</xdr:rowOff>
        </xdr:from>
        <xdr:to>
          <xdr:col>1</xdr:col>
          <xdr:colOff>323850</xdr:colOff>
          <xdr:row>44</xdr:row>
          <xdr:rowOff>0</xdr:rowOff>
        </xdr:to>
        <xdr:sp macro="" textlink="">
          <xdr:nvSpPr>
            <xdr:cNvPr id="69675" name="Check Box 43" hidden="1">
              <a:extLst>
                <a:ext uri="{63B3BB69-23CF-44E3-9099-C40C66FF867C}">
                  <a14:compatExt spid="_x0000_s69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43</xdr:row>
          <xdr:rowOff>9525</xdr:rowOff>
        </xdr:from>
        <xdr:to>
          <xdr:col>7</xdr:col>
          <xdr:colOff>323850</xdr:colOff>
          <xdr:row>44</xdr:row>
          <xdr:rowOff>0</xdr:rowOff>
        </xdr:to>
        <xdr:sp macro="" textlink="">
          <xdr:nvSpPr>
            <xdr:cNvPr id="69676" name="Check Box 44" hidden="1">
              <a:extLst>
                <a:ext uri="{63B3BB69-23CF-44E3-9099-C40C66FF867C}">
                  <a14:compatExt spid="_x0000_s69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8</xdr:row>
      <xdr:rowOff>76304</xdr:rowOff>
    </xdr:from>
    <xdr:ext cx="1260000" cy="676064"/>
    <xdr:sp macro="" textlink="">
      <xdr:nvSpPr>
        <xdr:cNvPr id="3" name="Rechteck 2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11087100" y="1447904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  <xdr:oneCellAnchor>
    <xdr:from>
      <xdr:col>28</xdr:col>
      <xdr:colOff>152400</xdr:colOff>
      <xdr:row>41</xdr:row>
      <xdr:rowOff>95593</xdr:rowOff>
    </xdr:from>
    <xdr:ext cx="1260000" cy="676064"/>
    <xdr:sp macro="" textlink="">
      <xdr:nvSpPr>
        <xdr:cNvPr id="4" name="Rechteck 3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53600" y="75060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0</xdr:colOff>
      <xdr:row>8</xdr:row>
      <xdr:rowOff>76304</xdr:rowOff>
    </xdr:from>
    <xdr:ext cx="1260000" cy="676064"/>
    <xdr:sp macro="" textlink="">
      <xdr:nvSpPr>
        <xdr:cNvPr id="2" name="Rechteck 1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11087100" y="1447904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  <xdr:oneCellAnchor>
    <xdr:from>
      <xdr:col>28</xdr:col>
      <xdr:colOff>152400</xdr:colOff>
      <xdr:row>41</xdr:row>
      <xdr:rowOff>95593</xdr:rowOff>
    </xdr:from>
    <xdr:ext cx="1260000" cy="676064"/>
    <xdr:sp macro="" textlink="">
      <xdr:nvSpPr>
        <xdr:cNvPr id="3" name="Rechteck 2">
          <a:hlinkClick xmlns:r="http://schemas.openxmlformats.org/officeDocument/2006/relationships" r:id="rId1" tooltip="zurück zum Ausgaben- und Finanzierungsplan"/>
        </xdr:cNvPr>
        <xdr:cNvSpPr/>
      </xdr:nvSpPr>
      <xdr:spPr>
        <a:xfrm>
          <a:off x="9753600" y="7506043"/>
          <a:ext cx="1260000" cy="676064"/>
        </a:xfrm>
        <a:prstGeom prst="rect">
          <a:avLst/>
        </a:prstGeom>
        <a:solidFill>
          <a:srgbClr val="FCD5B5"/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08000" bIns="72000" rtlCol="0" anchor="ctr">
          <a:spAutoFit/>
        </a:bodyPr>
        <a:lstStyle/>
        <a:p>
          <a:pPr algn="ctr"/>
          <a:r>
            <a:rPr lang="de-DE" sz="900" b="1" u="none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zurück zum Ausgaben- und Finanzierungsplan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13" Type="http://schemas.openxmlformats.org/officeDocument/2006/relationships/ctrlProp" Target="../ctrlProps/ctrlProp28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2.xml"/><Relationship Id="rId12" Type="http://schemas.openxmlformats.org/officeDocument/2006/relationships/ctrlProp" Target="../ctrlProps/ctrlProp27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21.xml"/><Relationship Id="rId11" Type="http://schemas.openxmlformats.org/officeDocument/2006/relationships/ctrlProp" Target="../ctrlProps/ctrlProp26.xml"/><Relationship Id="rId5" Type="http://schemas.openxmlformats.org/officeDocument/2006/relationships/ctrlProp" Target="../ctrlProps/ctrlProp20.xml"/><Relationship Id="rId15" Type="http://schemas.openxmlformats.org/officeDocument/2006/relationships/ctrlProp" Target="../ctrlProps/ctrlProp3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Relationship Id="rId14" Type="http://schemas.openxmlformats.org/officeDocument/2006/relationships/ctrlProp" Target="../ctrlProps/ctrlProp29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D18"/>
  <sheetViews>
    <sheetView showGridLines="0" zoomScaleNormal="100" workbookViewId="0">
      <selection activeCell="A18" sqref="A18"/>
    </sheetView>
  </sheetViews>
  <sheetFormatPr baseColWidth="10" defaultRowHeight="12" x14ac:dyDescent="0.2"/>
  <cols>
    <col min="1" max="1" width="10.7109375" style="404" customWidth="1"/>
    <col min="2" max="2" width="15.7109375" style="405" customWidth="1"/>
    <col min="3" max="3" width="78.7109375" style="404" customWidth="1"/>
    <col min="4" max="16384" width="11.42578125" style="404"/>
  </cols>
  <sheetData>
    <row r="1" spans="1:4" ht="15" customHeight="1" x14ac:dyDescent="0.2">
      <c r="B1" s="404"/>
    </row>
    <row r="2" spans="1:4" ht="15" customHeight="1" x14ac:dyDescent="0.2">
      <c r="A2" s="547" t="s">
        <v>530</v>
      </c>
      <c r="B2" s="547"/>
      <c r="C2" s="547"/>
    </row>
    <row r="3" spans="1:4" ht="15" customHeight="1" x14ac:dyDescent="0.2">
      <c r="A3" s="547"/>
      <c r="B3" s="547"/>
      <c r="C3" s="547"/>
    </row>
    <row r="4" spans="1:4" ht="15" customHeight="1" thickBot="1" x14ac:dyDescent="0.25">
      <c r="A4" s="548"/>
      <c r="B4" s="548"/>
      <c r="C4" s="548"/>
    </row>
    <row r="5" spans="1:4" ht="15" customHeight="1" thickTop="1" x14ac:dyDescent="0.2">
      <c r="A5" s="549" t="s">
        <v>475</v>
      </c>
      <c r="B5" s="549"/>
      <c r="C5" s="549"/>
    </row>
    <row r="6" spans="1:4" ht="15" customHeight="1" x14ac:dyDescent="0.2">
      <c r="A6" s="550"/>
      <c r="B6" s="550"/>
      <c r="C6" s="550"/>
    </row>
    <row r="7" spans="1:4" ht="15" customHeight="1" x14ac:dyDescent="0.2"/>
    <row r="8" spans="1:4" s="406" customFormat="1" ht="18" customHeight="1" x14ac:dyDescent="0.2">
      <c r="A8" s="407" t="s">
        <v>531</v>
      </c>
      <c r="B8" s="407" t="s">
        <v>532</v>
      </c>
      <c r="C8" s="408" t="s">
        <v>533</v>
      </c>
    </row>
    <row r="9" spans="1:4" s="406" customFormat="1" ht="24" customHeight="1" x14ac:dyDescent="0.2">
      <c r="A9" s="409" t="s">
        <v>537</v>
      </c>
      <c r="B9" s="410">
        <v>41962</v>
      </c>
      <c r="C9" s="411" t="s">
        <v>534</v>
      </c>
      <c r="D9" s="404"/>
    </row>
    <row r="10" spans="1:4" ht="108" customHeight="1" x14ac:dyDescent="0.2">
      <c r="A10" s="412" t="s">
        <v>535</v>
      </c>
      <c r="B10" s="410">
        <v>42185</v>
      </c>
      <c r="C10" s="411" t="s">
        <v>539</v>
      </c>
    </row>
    <row r="11" spans="1:4" ht="24" customHeight="1" x14ac:dyDescent="0.2">
      <c r="A11" s="412" t="s">
        <v>538</v>
      </c>
      <c r="B11" s="410">
        <v>42247</v>
      </c>
      <c r="C11" s="411" t="s">
        <v>536</v>
      </c>
    </row>
    <row r="12" spans="1:4" ht="48" customHeight="1" x14ac:dyDescent="0.2">
      <c r="A12" s="412" t="s">
        <v>541</v>
      </c>
      <c r="B12" s="410">
        <v>42415</v>
      </c>
      <c r="C12" s="411" t="s">
        <v>544</v>
      </c>
    </row>
    <row r="13" spans="1:4" ht="24" customHeight="1" x14ac:dyDescent="0.2">
      <c r="A13" s="412" t="s">
        <v>575</v>
      </c>
      <c r="B13" s="410">
        <v>42475</v>
      </c>
      <c r="C13" s="411" t="s">
        <v>576</v>
      </c>
    </row>
    <row r="14" spans="1:4" ht="48" customHeight="1" x14ac:dyDescent="0.2">
      <c r="A14" s="409" t="s">
        <v>577</v>
      </c>
      <c r="B14" s="410">
        <v>42776</v>
      </c>
      <c r="C14" s="411" t="s">
        <v>578</v>
      </c>
    </row>
    <row r="15" spans="1:4" ht="48" customHeight="1" x14ac:dyDescent="0.2">
      <c r="A15" s="409" t="s">
        <v>581</v>
      </c>
      <c r="B15" s="410">
        <v>42984</v>
      </c>
      <c r="C15" s="411" t="s">
        <v>610</v>
      </c>
    </row>
    <row r="16" spans="1:4" ht="60" customHeight="1" x14ac:dyDescent="0.2">
      <c r="A16" s="409" t="s">
        <v>611</v>
      </c>
      <c r="B16" s="410">
        <v>43143</v>
      </c>
      <c r="C16" s="411" t="s">
        <v>613</v>
      </c>
    </row>
    <row r="17" spans="1:3" ht="24" customHeight="1" x14ac:dyDescent="0.2">
      <c r="A17" s="409" t="s">
        <v>616</v>
      </c>
      <c r="B17" s="543">
        <v>43244</v>
      </c>
      <c r="C17" s="544" t="s">
        <v>617</v>
      </c>
    </row>
    <row r="18" spans="1:3" ht="24" customHeight="1" x14ac:dyDescent="0.2">
      <c r="A18" s="409"/>
      <c r="B18" s="410"/>
      <c r="C18" s="411"/>
    </row>
  </sheetData>
  <sheetProtection password="8067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scale="9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AF42"/>
  <sheetViews>
    <sheetView showGridLines="0" zoomScaleNormal="100" zoomScaleSheetLayoutView="100" workbookViewId="0">
      <selection activeCell="B14" sqref="B14:F14"/>
    </sheetView>
  </sheetViews>
  <sheetFormatPr baseColWidth="10" defaultRowHeight="12" x14ac:dyDescent="0.2"/>
  <cols>
    <col min="1" max="32" width="5.140625" style="318" customWidth="1"/>
    <col min="33" max="33" width="1.7109375" style="318" customWidth="1"/>
    <col min="34" max="34" width="11.42578125" style="318" customWidth="1"/>
    <col min="35" max="16384" width="11.42578125" style="318"/>
  </cols>
  <sheetData>
    <row r="1" spans="1:32" ht="15" customHeight="1" x14ac:dyDescent="0.2">
      <c r="A1" s="316" t="s">
        <v>526</v>
      </c>
      <c r="B1" s="20"/>
      <c r="C1" s="317" t="s">
        <v>496</v>
      </c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6"/>
      <c r="W1" s="316"/>
      <c r="X1" s="316"/>
      <c r="Z1" s="316"/>
      <c r="AA1" s="316"/>
      <c r="AB1" s="319" t="str">
        <f>'Seite 1'!$K$21</f>
        <v xml:space="preserve">ID/Aktenzeichen: </v>
      </c>
      <c r="AC1" s="830">
        <f>ID</f>
        <v>0</v>
      </c>
      <c r="AD1" s="831"/>
      <c r="AE1" s="831"/>
      <c r="AF1" s="832"/>
    </row>
    <row r="2" spans="1:32" ht="15" customHeight="1" x14ac:dyDescent="0.2">
      <c r="B2" s="20"/>
      <c r="C2" s="315" t="s">
        <v>426</v>
      </c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6"/>
      <c r="W2" s="316"/>
      <c r="X2" s="316"/>
      <c r="Z2" s="316"/>
      <c r="AA2" s="316"/>
      <c r="AB2" s="319" t="s">
        <v>322</v>
      </c>
      <c r="AC2" s="830" t="str">
        <f>Jahr1</f>
        <v>Jahr 1</v>
      </c>
      <c r="AD2" s="831"/>
      <c r="AE2" s="831"/>
      <c r="AF2" s="832"/>
    </row>
    <row r="3" spans="1:32" ht="15" customHeight="1" x14ac:dyDescent="0.2">
      <c r="B3" s="20"/>
      <c r="C3" s="315" t="s">
        <v>427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F3" s="235" t="str">
        <f>'Seite 1'!$A$63</f>
        <v>Antrag Aktivierung - Armutsbekämpfung</v>
      </c>
    </row>
    <row r="4" spans="1:32" ht="15" customHeight="1" x14ac:dyDescent="0.2">
      <c r="B4" s="20"/>
      <c r="C4" s="20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F4" s="236" t="str">
        <f>'Seite 1'!$A$64</f>
        <v>Formularversion: V 1.8 vom 24.05.18</v>
      </c>
    </row>
    <row r="5" spans="1:32" ht="12" customHeight="1" x14ac:dyDescent="0.2">
      <c r="A5" s="833" t="s">
        <v>325</v>
      </c>
      <c r="B5" s="843" t="s">
        <v>280</v>
      </c>
      <c r="C5" s="844"/>
      <c r="D5" s="844"/>
      <c r="E5" s="844"/>
      <c r="F5" s="845"/>
      <c r="G5" s="843" t="s">
        <v>326</v>
      </c>
      <c r="H5" s="844"/>
      <c r="I5" s="844"/>
      <c r="J5" s="845"/>
      <c r="K5" s="905" t="s">
        <v>614</v>
      </c>
      <c r="L5" s="906"/>
      <c r="M5" s="907"/>
      <c r="N5" s="868" t="s">
        <v>612</v>
      </c>
      <c r="O5" s="864"/>
      <c r="P5" s="864"/>
      <c r="Q5" s="911" t="s">
        <v>489</v>
      </c>
      <c r="R5" s="864"/>
      <c r="S5" s="864"/>
      <c r="T5" s="864"/>
      <c r="U5" s="868" t="s">
        <v>490</v>
      </c>
      <c r="V5" s="864"/>
      <c r="W5" s="911" t="s">
        <v>491</v>
      </c>
      <c r="X5" s="913"/>
      <c r="Y5" s="864" t="s">
        <v>476</v>
      </c>
      <c r="Z5" s="864"/>
      <c r="AA5" s="865"/>
      <c r="AB5" s="868" t="s">
        <v>615</v>
      </c>
      <c r="AC5" s="864"/>
      <c r="AD5" s="865"/>
      <c r="AE5" s="870" t="s">
        <v>154</v>
      </c>
      <c r="AF5" s="871"/>
    </row>
    <row r="6" spans="1:32" ht="12" customHeight="1" x14ac:dyDescent="0.2">
      <c r="A6" s="834"/>
      <c r="B6" s="846"/>
      <c r="C6" s="847"/>
      <c r="D6" s="847"/>
      <c r="E6" s="847"/>
      <c r="F6" s="848"/>
      <c r="G6" s="846"/>
      <c r="H6" s="847"/>
      <c r="I6" s="847"/>
      <c r="J6" s="848"/>
      <c r="K6" s="908"/>
      <c r="L6" s="909"/>
      <c r="M6" s="910"/>
      <c r="N6" s="869"/>
      <c r="O6" s="866"/>
      <c r="P6" s="866"/>
      <c r="Q6" s="912"/>
      <c r="R6" s="866"/>
      <c r="S6" s="866"/>
      <c r="T6" s="866"/>
      <c r="U6" s="869"/>
      <c r="V6" s="866"/>
      <c r="W6" s="912"/>
      <c r="X6" s="914"/>
      <c r="Y6" s="866"/>
      <c r="Z6" s="866"/>
      <c r="AA6" s="867"/>
      <c r="AB6" s="869"/>
      <c r="AC6" s="866"/>
      <c r="AD6" s="867"/>
      <c r="AE6" s="872"/>
      <c r="AF6" s="873"/>
    </row>
    <row r="7" spans="1:32" ht="12" customHeight="1" x14ac:dyDescent="0.2">
      <c r="A7" s="834"/>
      <c r="B7" s="846"/>
      <c r="C7" s="847"/>
      <c r="D7" s="847"/>
      <c r="E7" s="847"/>
      <c r="F7" s="848"/>
      <c r="G7" s="846"/>
      <c r="H7" s="847"/>
      <c r="I7" s="847"/>
      <c r="J7" s="848"/>
      <c r="K7" s="908"/>
      <c r="L7" s="909"/>
      <c r="M7" s="910"/>
      <c r="N7" s="869"/>
      <c r="O7" s="866"/>
      <c r="P7" s="866"/>
      <c r="Q7" s="912"/>
      <c r="R7" s="866"/>
      <c r="S7" s="866"/>
      <c r="T7" s="866"/>
      <c r="U7" s="869"/>
      <c r="V7" s="866"/>
      <c r="W7" s="912"/>
      <c r="X7" s="914"/>
      <c r="Y7" s="866"/>
      <c r="Z7" s="866"/>
      <c r="AA7" s="867"/>
      <c r="AB7" s="869"/>
      <c r="AC7" s="866"/>
      <c r="AD7" s="867"/>
      <c r="AE7" s="872"/>
      <c r="AF7" s="873"/>
    </row>
    <row r="8" spans="1:32" ht="12" customHeight="1" x14ac:dyDescent="0.2">
      <c r="A8" s="834"/>
      <c r="B8" s="846"/>
      <c r="C8" s="847"/>
      <c r="D8" s="847"/>
      <c r="E8" s="847"/>
      <c r="F8" s="848"/>
      <c r="G8" s="846"/>
      <c r="H8" s="847"/>
      <c r="I8" s="847"/>
      <c r="J8" s="848"/>
      <c r="K8" s="908"/>
      <c r="L8" s="909"/>
      <c r="M8" s="910"/>
      <c r="N8" s="869"/>
      <c r="O8" s="866"/>
      <c r="P8" s="866"/>
      <c r="Q8" s="355"/>
      <c r="R8" s="354"/>
      <c r="S8" s="917" t="s">
        <v>477</v>
      </c>
      <c r="T8" s="917"/>
      <c r="U8" s="917"/>
      <c r="V8" s="917"/>
      <c r="W8" s="912"/>
      <c r="X8" s="914"/>
      <c r="Y8" s="866"/>
      <c r="Z8" s="866"/>
      <c r="AA8" s="867"/>
      <c r="AB8" s="869"/>
      <c r="AC8" s="866"/>
      <c r="AD8" s="867"/>
      <c r="AE8" s="872"/>
      <c r="AF8" s="873"/>
    </row>
    <row r="9" spans="1:32" ht="12" customHeight="1" x14ac:dyDescent="0.2">
      <c r="A9" s="834"/>
      <c r="B9" s="846"/>
      <c r="C9" s="847"/>
      <c r="D9" s="847"/>
      <c r="E9" s="847"/>
      <c r="F9" s="848"/>
      <c r="G9" s="846"/>
      <c r="H9" s="847"/>
      <c r="I9" s="847"/>
      <c r="J9" s="848"/>
      <c r="K9" s="908"/>
      <c r="L9" s="909"/>
      <c r="M9" s="910"/>
      <c r="N9" s="869"/>
      <c r="O9" s="866"/>
      <c r="P9" s="866"/>
      <c r="Q9" s="918" t="s">
        <v>478</v>
      </c>
      <c r="R9" s="919"/>
      <c r="S9" s="922" t="s">
        <v>492</v>
      </c>
      <c r="T9" s="923"/>
      <c r="U9" s="924" t="s">
        <v>493</v>
      </c>
      <c r="V9" s="925"/>
      <c r="W9" s="912"/>
      <c r="X9" s="914"/>
      <c r="Y9" s="866"/>
      <c r="Z9" s="866"/>
      <c r="AA9" s="867"/>
      <c r="AB9" s="869"/>
      <c r="AC9" s="866"/>
      <c r="AD9" s="867"/>
      <c r="AE9" s="872"/>
      <c r="AF9" s="873"/>
    </row>
    <row r="10" spans="1:32" ht="12" customHeight="1" x14ac:dyDescent="0.2">
      <c r="A10" s="834"/>
      <c r="B10" s="846"/>
      <c r="C10" s="847"/>
      <c r="D10" s="847"/>
      <c r="E10" s="847"/>
      <c r="F10" s="848"/>
      <c r="G10" s="846"/>
      <c r="H10" s="847"/>
      <c r="I10" s="847"/>
      <c r="J10" s="848"/>
      <c r="K10" s="908"/>
      <c r="L10" s="909"/>
      <c r="M10" s="910"/>
      <c r="N10" s="869"/>
      <c r="O10" s="866"/>
      <c r="P10" s="866"/>
      <c r="Q10" s="918"/>
      <c r="R10" s="919"/>
      <c r="S10" s="922"/>
      <c r="T10" s="923"/>
      <c r="U10" s="924"/>
      <c r="V10" s="925"/>
      <c r="W10" s="912"/>
      <c r="X10" s="914"/>
      <c r="Y10" s="866"/>
      <c r="Z10" s="866"/>
      <c r="AA10" s="867"/>
      <c r="AB10" s="869"/>
      <c r="AC10" s="866"/>
      <c r="AD10" s="867"/>
      <c r="AE10" s="877" t="s">
        <v>328</v>
      </c>
      <c r="AF10" s="880" t="s">
        <v>329</v>
      </c>
    </row>
    <row r="11" spans="1:32" ht="12" customHeight="1" x14ac:dyDescent="0.2">
      <c r="A11" s="834"/>
      <c r="B11" s="846"/>
      <c r="C11" s="847"/>
      <c r="D11" s="847"/>
      <c r="E11" s="847"/>
      <c r="F11" s="848"/>
      <c r="G11" s="846"/>
      <c r="H11" s="847"/>
      <c r="I11" s="847"/>
      <c r="J11" s="848"/>
      <c r="K11" s="908"/>
      <c r="L11" s="909"/>
      <c r="M11" s="910"/>
      <c r="N11" s="869"/>
      <c r="O11" s="866"/>
      <c r="P11" s="866"/>
      <c r="Q11" s="918"/>
      <c r="R11" s="919"/>
      <c r="S11" s="922"/>
      <c r="T11" s="923"/>
      <c r="U11" s="924"/>
      <c r="V11" s="925"/>
      <c r="W11" s="912"/>
      <c r="X11" s="914"/>
      <c r="Y11" s="866"/>
      <c r="Z11" s="866"/>
      <c r="AA11" s="867"/>
      <c r="AB11" s="869"/>
      <c r="AC11" s="866"/>
      <c r="AD11" s="867"/>
      <c r="AE11" s="878"/>
      <c r="AF11" s="881"/>
    </row>
    <row r="12" spans="1:32" ht="12" customHeight="1" x14ac:dyDescent="0.2">
      <c r="A12" s="834"/>
      <c r="B12" s="846"/>
      <c r="C12" s="847"/>
      <c r="D12" s="847"/>
      <c r="E12" s="847"/>
      <c r="F12" s="848"/>
      <c r="G12" s="846"/>
      <c r="H12" s="847"/>
      <c r="I12" s="847"/>
      <c r="J12" s="848"/>
      <c r="K12" s="908"/>
      <c r="L12" s="909"/>
      <c r="M12" s="910"/>
      <c r="N12" s="869"/>
      <c r="O12" s="866"/>
      <c r="P12" s="866"/>
      <c r="Q12" s="918"/>
      <c r="R12" s="919"/>
      <c r="S12" s="922"/>
      <c r="T12" s="923"/>
      <c r="U12" s="924"/>
      <c r="V12" s="925"/>
      <c r="W12" s="912"/>
      <c r="X12" s="914"/>
      <c r="Y12" s="866"/>
      <c r="Z12" s="866"/>
      <c r="AA12" s="867"/>
      <c r="AB12" s="869"/>
      <c r="AC12" s="866"/>
      <c r="AD12" s="867"/>
      <c r="AE12" s="878"/>
      <c r="AF12" s="881"/>
    </row>
    <row r="13" spans="1:32" ht="12" customHeight="1" x14ac:dyDescent="0.2">
      <c r="A13" s="835"/>
      <c r="B13" s="849"/>
      <c r="C13" s="850"/>
      <c r="D13" s="850"/>
      <c r="E13" s="850"/>
      <c r="F13" s="851"/>
      <c r="G13" s="849"/>
      <c r="H13" s="850"/>
      <c r="I13" s="850"/>
      <c r="J13" s="851"/>
      <c r="K13" s="883" t="s">
        <v>324</v>
      </c>
      <c r="L13" s="884"/>
      <c r="M13" s="885"/>
      <c r="N13" s="883" t="s">
        <v>324</v>
      </c>
      <c r="O13" s="884"/>
      <c r="P13" s="884"/>
      <c r="Q13" s="920"/>
      <c r="R13" s="921"/>
      <c r="S13" s="886" t="s">
        <v>494</v>
      </c>
      <c r="T13" s="887"/>
      <c r="U13" s="888" t="s">
        <v>495</v>
      </c>
      <c r="V13" s="889"/>
      <c r="W13" s="915"/>
      <c r="X13" s="916"/>
      <c r="Y13" s="890" t="s">
        <v>324</v>
      </c>
      <c r="Z13" s="890"/>
      <c r="AA13" s="891"/>
      <c r="AB13" s="892" t="s">
        <v>324</v>
      </c>
      <c r="AC13" s="890"/>
      <c r="AD13" s="891"/>
      <c r="AE13" s="879"/>
      <c r="AF13" s="882"/>
    </row>
    <row r="14" spans="1:32" ht="15" customHeight="1" x14ac:dyDescent="0.2">
      <c r="A14" s="320">
        <v>1</v>
      </c>
      <c r="B14" s="852"/>
      <c r="C14" s="853"/>
      <c r="D14" s="853"/>
      <c r="E14" s="853"/>
      <c r="F14" s="854"/>
      <c r="G14" s="926"/>
      <c r="H14" s="927"/>
      <c r="I14" s="927"/>
      <c r="J14" s="928"/>
      <c r="K14" s="929"/>
      <c r="L14" s="930"/>
      <c r="M14" s="931"/>
      <c r="N14" s="929"/>
      <c r="O14" s="930"/>
      <c r="P14" s="930"/>
      <c r="Q14" s="874"/>
      <c r="R14" s="828"/>
      <c r="S14" s="828"/>
      <c r="T14" s="829"/>
      <c r="U14" s="836"/>
      <c r="V14" s="837"/>
      <c r="W14" s="838"/>
      <c r="X14" s="839"/>
      <c r="Y14" s="841">
        <f t="shared" ref="Y14:Y38" si="0">IF(AND(Q14&gt;0,S14&gt;0,U14=0),ROUND(K14/Q14*S14,2),IF(AND(Q14=0,S14=0,U14&gt;0),ROUND(K14*U14,2),0))</f>
        <v>0</v>
      </c>
      <c r="Z14" s="841"/>
      <c r="AA14" s="842"/>
      <c r="AB14" s="840">
        <f t="shared" ref="AB14:AB38" si="1">IF(AND(Q14&gt;0,S14&gt;0,U14=0),ROUND(N14/Q14*S14,2),IF(AND(Q14=0,S14=0,U14&gt;0),ROUND(N14*U14,2),0))</f>
        <v>0</v>
      </c>
      <c r="AC14" s="841"/>
      <c r="AD14" s="842"/>
      <c r="AE14" s="330"/>
      <c r="AF14" s="331"/>
    </row>
    <row r="15" spans="1:32" ht="15" customHeight="1" x14ac:dyDescent="0.2">
      <c r="A15" s="321">
        <v>2</v>
      </c>
      <c r="B15" s="825"/>
      <c r="C15" s="826"/>
      <c r="D15" s="826"/>
      <c r="E15" s="826"/>
      <c r="F15" s="827"/>
      <c r="G15" s="858"/>
      <c r="H15" s="859"/>
      <c r="I15" s="859"/>
      <c r="J15" s="860"/>
      <c r="K15" s="861"/>
      <c r="L15" s="862"/>
      <c r="M15" s="863"/>
      <c r="N15" s="861"/>
      <c r="O15" s="862"/>
      <c r="P15" s="862"/>
      <c r="Q15" s="874"/>
      <c r="R15" s="828"/>
      <c r="S15" s="828"/>
      <c r="T15" s="829"/>
      <c r="U15" s="836"/>
      <c r="V15" s="837"/>
      <c r="W15" s="875"/>
      <c r="X15" s="876"/>
      <c r="Y15" s="855">
        <f t="shared" si="0"/>
        <v>0</v>
      </c>
      <c r="Z15" s="855"/>
      <c r="AA15" s="856"/>
      <c r="AB15" s="857">
        <f t="shared" si="1"/>
        <v>0</v>
      </c>
      <c r="AC15" s="855"/>
      <c r="AD15" s="856"/>
      <c r="AE15" s="332"/>
      <c r="AF15" s="333"/>
    </row>
    <row r="16" spans="1:32" ht="15" customHeight="1" x14ac:dyDescent="0.2">
      <c r="A16" s="321">
        <v>3</v>
      </c>
      <c r="B16" s="825"/>
      <c r="C16" s="826"/>
      <c r="D16" s="826"/>
      <c r="E16" s="826"/>
      <c r="F16" s="827"/>
      <c r="G16" s="858"/>
      <c r="H16" s="859"/>
      <c r="I16" s="859"/>
      <c r="J16" s="860"/>
      <c r="K16" s="861"/>
      <c r="L16" s="862"/>
      <c r="M16" s="863"/>
      <c r="N16" s="861"/>
      <c r="O16" s="862"/>
      <c r="P16" s="862"/>
      <c r="Q16" s="874"/>
      <c r="R16" s="828"/>
      <c r="S16" s="828"/>
      <c r="T16" s="829"/>
      <c r="U16" s="836"/>
      <c r="V16" s="837"/>
      <c r="W16" s="875"/>
      <c r="X16" s="876"/>
      <c r="Y16" s="855">
        <f t="shared" si="0"/>
        <v>0</v>
      </c>
      <c r="Z16" s="855"/>
      <c r="AA16" s="856"/>
      <c r="AB16" s="857">
        <f t="shared" si="1"/>
        <v>0</v>
      </c>
      <c r="AC16" s="855"/>
      <c r="AD16" s="856"/>
      <c r="AE16" s="332"/>
      <c r="AF16" s="333"/>
    </row>
    <row r="17" spans="1:32" ht="15" customHeight="1" x14ac:dyDescent="0.2">
      <c r="A17" s="321">
        <v>4</v>
      </c>
      <c r="B17" s="825"/>
      <c r="C17" s="826"/>
      <c r="D17" s="826"/>
      <c r="E17" s="826"/>
      <c r="F17" s="827"/>
      <c r="G17" s="858"/>
      <c r="H17" s="859"/>
      <c r="I17" s="859"/>
      <c r="J17" s="860"/>
      <c r="K17" s="861"/>
      <c r="L17" s="862"/>
      <c r="M17" s="863"/>
      <c r="N17" s="861"/>
      <c r="O17" s="862"/>
      <c r="P17" s="862"/>
      <c r="Q17" s="874"/>
      <c r="R17" s="828"/>
      <c r="S17" s="828"/>
      <c r="T17" s="829"/>
      <c r="U17" s="836"/>
      <c r="V17" s="837"/>
      <c r="W17" s="875"/>
      <c r="X17" s="876"/>
      <c r="Y17" s="855">
        <f t="shared" si="0"/>
        <v>0</v>
      </c>
      <c r="Z17" s="855"/>
      <c r="AA17" s="856"/>
      <c r="AB17" s="857">
        <f t="shared" si="1"/>
        <v>0</v>
      </c>
      <c r="AC17" s="855"/>
      <c r="AD17" s="856"/>
      <c r="AE17" s="332"/>
      <c r="AF17" s="333"/>
    </row>
    <row r="18" spans="1:32" ht="15" customHeight="1" x14ac:dyDescent="0.2">
      <c r="A18" s="321">
        <v>5</v>
      </c>
      <c r="B18" s="825"/>
      <c r="C18" s="826"/>
      <c r="D18" s="826"/>
      <c r="E18" s="826"/>
      <c r="F18" s="827"/>
      <c r="G18" s="858"/>
      <c r="H18" s="859"/>
      <c r="I18" s="859"/>
      <c r="J18" s="860"/>
      <c r="K18" s="861"/>
      <c r="L18" s="862"/>
      <c r="M18" s="863"/>
      <c r="N18" s="861"/>
      <c r="O18" s="862"/>
      <c r="P18" s="862"/>
      <c r="Q18" s="874"/>
      <c r="R18" s="828"/>
      <c r="S18" s="828"/>
      <c r="T18" s="829"/>
      <c r="U18" s="836"/>
      <c r="V18" s="837"/>
      <c r="W18" s="875"/>
      <c r="X18" s="876"/>
      <c r="Y18" s="855">
        <f t="shared" si="0"/>
        <v>0</v>
      </c>
      <c r="Z18" s="855"/>
      <c r="AA18" s="856"/>
      <c r="AB18" s="857">
        <f t="shared" si="1"/>
        <v>0</v>
      </c>
      <c r="AC18" s="855"/>
      <c r="AD18" s="856"/>
      <c r="AE18" s="332"/>
      <c r="AF18" s="333"/>
    </row>
    <row r="19" spans="1:32" ht="15" customHeight="1" x14ac:dyDescent="0.2">
      <c r="A19" s="321">
        <v>6</v>
      </c>
      <c r="B19" s="825"/>
      <c r="C19" s="826"/>
      <c r="D19" s="826"/>
      <c r="E19" s="826"/>
      <c r="F19" s="827"/>
      <c r="G19" s="858"/>
      <c r="H19" s="859"/>
      <c r="I19" s="859"/>
      <c r="J19" s="860"/>
      <c r="K19" s="861"/>
      <c r="L19" s="862"/>
      <c r="M19" s="863"/>
      <c r="N19" s="861"/>
      <c r="O19" s="862"/>
      <c r="P19" s="862"/>
      <c r="Q19" s="874"/>
      <c r="R19" s="828"/>
      <c r="S19" s="828"/>
      <c r="T19" s="829"/>
      <c r="U19" s="836"/>
      <c r="V19" s="837"/>
      <c r="W19" s="875"/>
      <c r="X19" s="876"/>
      <c r="Y19" s="855">
        <f t="shared" si="0"/>
        <v>0</v>
      </c>
      <c r="Z19" s="855"/>
      <c r="AA19" s="856"/>
      <c r="AB19" s="857">
        <f t="shared" si="1"/>
        <v>0</v>
      </c>
      <c r="AC19" s="855"/>
      <c r="AD19" s="856"/>
      <c r="AE19" s="332"/>
      <c r="AF19" s="333"/>
    </row>
    <row r="20" spans="1:32" ht="15" customHeight="1" x14ac:dyDescent="0.2">
      <c r="A20" s="321">
        <v>7</v>
      </c>
      <c r="B20" s="825"/>
      <c r="C20" s="826"/>
      <c r="D20" s="826"/>
      <c r="E20" s="826"/>
      <c r="F20" s="827"/>
      <c r="G20" s="858"/>
      <c r="H20" s="859"/>
      <c r="I20" s="859"/>
      <c r="J20" s="860"/>
      <c r="K20" s="861"/>
      <c r="L20" s="862"/>
      <c r="M20" s="863"/>
      <c r="N20" s="861"/>
      <c r="O20" s="862"/>
      <c r="P20" s="862"/>
      <c r="Q20" s="874"/>
      <c r="R20" s="828"/>
      <c r="S20" s="828"/>
      <c r="T20" s="829"/>
      <c r="U20" s="836"/>
      <c r="V20" s="837"/>
      <c r="W20" s="875"/>
      <c r="X20" s="876"/>
      <c r="Y20" s="855">
        <f t="shared" si="0"/>
        <v>0</v>
      </c>
      <c r="Z20" s="855"/>
      <c r="AA20" s="856"/>
      <c r="AB20" s="857">
        <f t="shared" si="1"/>
        <v>0</v>
      </c>
      <c r="AC20" s="855"/>
      <c r="AD20" s="856"/>
      <c r="AE20" s="332"/>
      <c r="AF20" s="333"/>
    </row>
    <row r="21" spans="1:32" ht="15" customHeight="1" x14ac:dyDescent="0.2">
      <c r="A21" s="321">
        <v>8</v>
      </c>
      <c r="B21" s="825"/>
      <c r="C21" s="826"/>
      <c r="D21" s="826"/>
      <c r="E21" s="826"/>
      <c r="F21" s="827"/>
      <c r="G21" s="858"/>
      <c r="H21" s="859"/>
      <c r="I21" s="859"/>
      <c r="J21" s="860"/>
      <c r="K21" s="861"/>
      <c r="L21" s="862"/>
      <c r="M21" s="863"/>
      <c r="N21" s="861"/>
      <c r="O21" s="862"/>
      <c r="P21" s="862"/>
      <c r="Q21" s="874"/>
      <c r="R21" s="828"/>
      <c r="S21" s="828"/>
      <c r="T21" s="829"/>
      <c r="U21" s="836"/>
      <c r="V21" s="837"/>
      <c r="W21" s="875"/>
      <c r="X21" s="876"/>
      <c r="Y21" s="855">
        <f t="shared" si="0"/>
        <v>0</v>
      </c>
      <c r="Z21" s="855"/>
      <c r="AA21" s="856"/>
      <c r="AB21" s="857">
        <f t="shared" si="1"/>
        <v>0</v>
      </c>
      <c r="AC21" s="855"/>
      <c r="AD21" s="856"/>
      <c r="AE21" s="332"/>
      <c r="AF21" s="333"/>
    </row>
    <row r="22" spans="1:32" ht="15" customHeight="1" x14ac:dyDescent="0.2">
      <c r="A22" s="321">
        <v>9</v>
      </c>
      <c r="B22" s="825"/>
      <c r="C22" s="826"/>
      <c r="D22" s="826"/>
      <c r="E22" s="826"/>
      <c r="F22" s="827"/>
      <c r="G22" s="858"/>
      <c r="H22" s="859"/>
      <c r="I22" s="859"/>
      <c r="J22" s="860"/>
      <c r="K22" s="861"/>
      <c r="L22" s="862"/>
      <c r="M22" s="863"/>
      <c r="N22" s="861"/>
      <c r="O22" s="862"/>
      <c r="P22" s="862"/>
      <c r="Q22" s="874"/>
      <c r="R22" s="828"/>
      <c r="S22" s="828"/>
      <c r="T22" s="829"/>
      <c r="U22" s="836"/>
      <c r="V22" s="837"/>
      <c r="W22" s="875"/>
      <c r="X22" s="876"/>
      <c r="Y22" s="855">
        <f t="shared" si="0"/>
        <v>0</v>
      </c>
      <c r="Z22" s="855"/>
      <c r="AA22" s="856"/>
      <c r="AB22" s="857">
        <f t="shared" si="1"/>
        <v>0</v>
      </c>
      <c r="AC22" s="855"/>
      <c r="AD22" s="856"/>
      <c r="AE22" s="332"/>
      <c r="AF22" s="333"/>
    </row>
    <row r="23" spans="1:32" ht="15" customHeight="1" x14ac:dyDescent="0.2">
      <c r="A23" s="321">
        <v>10</v>
      </c>
      <c r="B23" s="825"/>
      <c r="C23" s="826"/>
      <c r="D23" s="826"/>
      <c r="E23" s="826"/>
      <c r="F23" s="827"/>
      <c r="G23" s="858"/>
      <c r="H23" s="859"/>
      <c r="I23" s="859"/>
      <c r="J23" s="860"/>
      <c r="K23" s="861"/>
      <c r="L23" s="862"/>
      <c r="M23" s="863"/>
      <c r="N23" s="861"/>
      <c r="O23" s="862"/>
      <c r="P23" s="862"/>
      <c r="Q23" s="874"/>
      <c r="R23" s="828"/>
      <c r="S23" s="828"/>
      <c r="T23" s="829"/>
      <c r="U23" s="836"/>
      <c r="V23" s="837"/>
      <c r="W23" s="875"/>
      <c r="X23" s="876"/>
      <c r="Y23" s="855">
        <f t="shared" si="0"/>
        <v>0</v>
      </c>
      <c r="Z23" s="855"/>
      <c r="AA23" s="856"/>
      <c r="AB23" s="857">
        <f t="shared" si="1"/>
        <v>0</v>
      </c>
      <c r="AC23" s="855"/>
      <c r="AD23" s="856"/>
      <c r="AE23" s="332"/>
      <c r="AF23" s="333"/>
    </row>
    <row r="24" spans="1:32" ht="15" customHeight="1" x14ac:dyDescent="0.2">
      <c r="A24" s="321">
        <v>11</v>
      </c>
      <c r="B24" s="825"/>
      <c r="C24" s="826"/>
      <c r="D24" s="826"/>
      <c r="E24" s="826"/>
      <c r="F24" s="827"/>
      <c r="G24" s="858"/>
      <c r="H24" s="859"/>
      <c r="I24" s="859"/>
      <c r="J24" s="860"/>
      <c r="K24" s="861"/>
      <c r="L24" s="862"/>
      <c r="M24" s="863"/>
      <c r="N24" s="861"/>
      <c r="O24" s="862"/>
      <c r="P24" s="862"/>
      <c r="Q24" s="874"/>
      <c r="R24" s="828"/>
      <c r="S24" s="828"/>
      <c r="T24" s="829"/>
      <c r="U24" s="836"/>
      <c r="V24" s="837"/>
      <c r="W24" s="875"/>
      <c r="X24" s="876"/>
      <c r="Y24" s="855">
        <f t="shared" si="0"/>
        <v>0</v>
      </c>
      <c r="Z24" s="855"/>
      <c r="AA24" s="856"/>
      <c r="AB24" s="857">
        <f t="shared" si="1"/>
        <v>0</v>
      </c>
      <c r="AC24" s="855"/>
      <c r="AD24" s="856"/>
      <c r="AE24" s="332"/>
      <c r="AF24" s="333"/>
    </row>
    <row r="25" spans="1:32" ht="15" customHeight="1" x14ac:dyDescent="0.2">
      <c r="A25" s="321">
        <v>12</v>
      </c>
      <c r="B25" s="825"/>
      <c r="C25" s="826"/>
      <c r="D25" s="826"/>
      <c r="E25" s="826"/>
      <c r="F25" s="827"/>
      <c r="G25" s="858"/>
      <c r="H25" s="859"/>
      <c r="I25" s="859"/>
      <c r="J25" s="860"/>
      <c r="K25" s="861"/>
      <c r="L25" s="862"/>
      <c r="M25" s="863"/>
      <c r="N25" s="861"/>
      <c r="O25" s="862"/>
      <c r="P25" s="862"/>
      <c r="Q25" s="874"/>
      <c r="R25" s="828"/>
      <c r="S25" s="828"/>
      <c r="T25" s="829"/>
      <c r="U25" s="836"/>
      <c r="V25" s="837"/>
      <c r="W25" s="875"/>
      <c r="X25" s="876"/>
      <c r="Y25" s="855">
        <f t="shared" si="0"/>
        <v>0</v>
      </c>
      <c r="Z25" s="855"/>
      <c r="AA25" s="856"/>
      <c r="AB25" s="857">
        <f t="shared" si="1"/>
        <v>0</v>
      </c>
      <c r="AC25" s="855"/>
      <c r="AD25" s="856"/>
      <c r="AE25" s="332"/>
      <c r="AF25" s="333"/>
    </row>
    <row r="26" spans="1:32" ht="15" customHeight="1" x14ac:dyDescent="0.2">
      <c r="A26" s="321">
        <v>13</v>
      </c>
      <c r="B26" s="825"/>
      <c r="C26" s="826"/>
      <c r="D26" s="826"/>
      <c r="E26" s="826"/>
      <c r="F26" s="827"/>
      <c r="G26" s="858"/>
      <c r="H26" s="859"/>
      <c r="I26" s="859"/>
      <c r="J26" s="860"/>
      <c r="K26" s="861"/>
      <c r="L26" s="862"/>
      <c r="M26" s="863"/>
      <c r="N26" s="861"/>
      <c r="O26" s="862"/>
      <c r="P26" s="862"/>
      <c r="Q26" s="874"/>
      <c r="R26" s="828"/>
      <c r="S26" s="828"/>
      <c r="T26" s="829"/>
      <c r="U26" s="836"/>
      <c r="V26" s="837"/>
      <c r="W26" s="875"/>
      <c r="X26" s="876"/>
      <c r="Y26" s="855">
        <f t="shared" si="0"/>
        <v>0</v>
      </c>
      <c r="Z26" s="855"/>
      <c r="AA26" s="856"/>
      <c r="AB26" s="857">
        <f t="shared" si="1"/>
        <v>0</v>
      </c>
      <c r="AC26" s="855"/>
      <c r="AD26" s="856"/>
      <c r="AE26" s="332"/>
      <c r="AF26" s="333"/>
    </row>
    <row r="27" spans="1:32" ht="15" customHeight="1" x14ac:dyDescent="0.2">
      <c r="A27" s="321">
        <v>14</v>
      </c>
      <c r="B27" s="825"/>
      <c r="C27" s="826"/>
      <c r="D27" s="826"/>
      <c r="E27" s="826"/>
      <c r="F27" s="827"/>
      <c r="G27" s="858"/>
      <c r="H27" s="859"/>
      <c r="I27" s="859"/>
      <c r="J27" s="860"/>
      <c r="K27" s="861"/>
      <c r="L27" s="862"/>
      <c r="M27" s="863"/>
      <c r="N27" s="861"/>
      <c r="O27" s="862"/>
      <c r="P27" s="862"/>
      <c r="Q27" s="874"/>
      <c r="R27" s="828"/>
      <c r="S27" s="828"/>
      <c r="T27" s="829"/>
      <c r="U27" s="836"/>
      <c r="V27" s="837"/>
      <c r="W27" s="875"/>
      <c r="X27" s="876"/>
      <c r="Y27" s="855">
        <f t="shared" si="0"/>
        <v>0</v>
      </c>
      <c r="Z27" s="855"/>
      <c r="AA27" s="856"/>
      <c r="AB27" s="857">
        <f t="shared" si="1"/>
        <v>0</v>
      </c>
      <c r="AC27" s="855"/>
      <c r="AD27" s="856"/>
      <c r="AE27" s="332"/>
      <c r="AF27" s="333"/>
    </row>
    <row r="28" spans="1:32" ht="15" customHeight="1" x14ac:dyDescent="0.2">
      <c r="A28" s="321">
        <v>15</v>
      </c>
      <c r="B28" s="825"/>
      <c r="C28" s="826"/>
      <c r="D28" s="826"/>
      <c r="E28" s="826"/>
      <c r="F28" s="827"/>
      <c r="G28" s="858"/>
      <c r="H28" s="859"/>
      <c r="I28" s="859"/>
      <c r="J28" s="860"/>
      <c r="K28" s="861"/>
      <c r="L28" s="862"/>
      <c r="M28" s="863"/>
      <c r="N28" s="861"/>
      <c r="O28" s="862"/>
      <c r="P28" s="862"/>
      <c r="Q28" s="874"/>
      <c r="R28" s="828"/>
      <c r="S28" s="828"/>
      <c r="T28" s="829"/>
      <c r="U28" s="836"/>
      <c r="V28" s="837"/>
      <c r="W28" s="875"/>
      <c r="X28" s="876"/>
      <c r="Y28" s="855">
        <f t="shared" si="0"/>
        <v>0</v>
      </c>
      <c r="Z28" s="855"/>
      <c r="AA28" s="856"/>
      <c r="AB28" s="857">
        <f t="shared" si="1"/>
        <v>0</v>
      </c>
      <c r="AC28" s="855"/>
      <c r="AD28" s="856"/>
      <c r="AE28" s="332"/>
      <c r="AF28" s="333"/>
    </row>
    <row r="29" spans="1:32" ht="15" customHeight="1" x14ac:dyDescent="0.2">
      <c r="A29" s="321">
        <v>16</v>
      </c>
      <c r="B29" s="825"/>
      <c r="C29" s="826"/>
      <c r="D29" s="826"/>
      <c r="E29" s="826"/>
      <c r="F29" s="827"/>
      <c r="G29" s="858"/>
      <c r="H29" s="859"/>
      <c r="I29" s="859"/>
      <c r="J29" s="860"/>
      <c r="K29" s="861"/>
      <c r="L29" s="862"/>
      <c r="M29" s="863"/>
      <c r="N29" s="861"/>
      <c r="O29" s="862"/>
      <c r="P29" s="862"/>
      <c r="Q29" s="874"/>
      <c r="R29" s="828"/>
      <c r="S29" s="828"/>
      <c r="T29" s="829"/>
      <c r="U29" s="836"/>
      <c r="V29" s="837"/>
      <c r="W29" s="875"/>
      <c r="X29" s="876"/>
      <c r="Y29" s="855">
        <f t="shared" si="0"/>
        <v>0</v>
      </c>
      <c r="Z29" s="855"/>
      <c r="AA29" s="856"/>
      <c r="AB29" s="857">
        <f t="shared" si="1"/>
        <v>0</v>
      </c>
      <c r="AC29" s="855"/>
      <c r="AD29" s="856"/>
      <c r="AE29" s="332"/>
      <c r="AF29" s="333"/>
    </row>
    <row r="30" spans="1:32" ht="15" customHeight="1" x14ac:dyDescent="0.2">
      <c r="A30" s="321">
        <v>17</v>
      </c>
      <c r="B30" s="825"/>
      <c r="C30" s="826"/>
      <c r="D30" s="826"/>
      <c r="E30" s="826"/>
      <c r="F30" s="827"/>
      <c r="G30" s="858"/>
      <c r="H30" s="859"/>
      <c r="I30" s="859"/>
      <c r="J30" s="860"/>
      <c r="K30" s="861"/>
      <c r="L30" s="862"/>
      <c r="M30" s="863"/>
      <c r="N30" s="861"/>
      <c r="O30" s="862"/>
      <c r="P30" s="862"/>
      <c r="Q30" s="874"/>
      <c r="R30" s="828"/>
      <c r="S30" s="828"/>
      <c r="T30" s="829"/>
      <c r="U30" s="836"/>
      <c r="V30" s="837"/>
      <c r="W30" s="875"/>
      <c r="X30" s="876"/>
      <c r="Y30" s="855">
        <f t="shared" si="0"/>
        <v>0</v>
      </c>
      <c r="Z30" s="855"/>
      <c r="AA30" s="856"/>
      <c r="AB30" s="857">
        <f t="shared" si="1"/>
        <v>0</v>
      </c>
      <c r="AC30" s="855"/>
      <c r="AD30" s="856"/>
      <c r="AE30" s="332"/>
      <c r="AF30" s="333"/>
    </row>
    <row r="31" spans="1:32" ht="15" customHeight="1" x14ac:dyDescent="0.2">
      <c r="A31" s="321">
        <v>18</v>
      </c>
      <c r="B31" s="825"/>
      <c r="C31" s="826"/>
      <c r="D31" s="826"/>
      <c r="E31" s="826"/>
      <c r="F31" s="827"/>
      <c r="G31" s="858"/>
      <c r="H31" s="859"/>
      <c r="I31" s="859"/>
      <c r="J31" s="860"/>
      <c r="K31" s="861"/>
      <c r="L31" s="862"/>
      <c r="M31" s="863"/>
      <c r="N31" s="861"/>
      <c r="O31" s="862"/>
      <c r="P31" s="862"/>
      <c r="Q31" s="874"/>
      <c r="R31" s="828"/>
      <c r="S31" s="828"/>
      <c r="T31" s="829"/>
      <c r="U31" s="836"/>
      <c r="V31" s="837"/>
      <c r="W31" s="875"/>
      <c r="X31" s="876"/>
      <c r="Y31" s="855">
        <f t="shared" si="0"/>
        <v>0</v>
      </c>
      <c r="Z31" s="855"/>
      <c r="AA31" s="856"/>
      <c r="AB31" s="857">
        <f t="shared" si="1"/>
        <v>0</v>
      </c>
      <c r="AC31" s="855"/>
      <c r="AD31" s="856"/>
      <c r="AE31" s="332"/>
      <c r="AF31" s="333"/>
    </row>
    <row r="32" spans="1:32" ht="15" customHeight="1" x14ac:dyDescent="0.2">
      <c r="A32" s="321">
        <v>19</v>
      </c>
      <c r="B32" s="825"/>
      <c r="C32" s="826"/>
      <c r="D32" s="826"/>
      <c r="E32" s="826"/>
      <c r="F32" s="827"/>
      <c r="G32" s="858"/>
      <c r="H32" s="859"/>
      <c r="I32" s="859"/>
      <c r="J32" s="860"/>
      <c r="K32" s="861"/>
      <c r="L32" s="862"/>
      <c r="M32" s="863"/>
      <c r="N32" s="861"/>
      <c r="O32" s="862"/>
      <c r="P32" s="862"/>
      <c r="Q32" s="874"/>
      <c r="R32" s="828"/>
      <c r="S32" s="828"/>
      <c r="T32" s="829"/>
      <c r="U32" s="836"/>
      <c r="V32" s="837"/>
      <c r="W32" s="875"/>
      <c r="X32" s="876"/>
      <c r="Y32" s="855">
        <f t="shared" si="0"/>
        <v>0</v>
      </c>
      <c r="Z32" s="855"/>
      <c r="AA32" s="856"/>
      <c r="AB32" s="857">
        <f t="shared" si="1"/>
        <v>0</v>
      </c>
      <c r="AC32" s="855"/>
      <c r="AD32" s="856"/>
      <c r="AE32" s="332"/>
      <c r="AF32" s="333"/>
    </row>
    <row r="33" spans="1:32" ht="15" customHeight="1" x14ac:dyDescent="0.2">
      <c r="A33" s="321">
        <v>20</v>
      </c>
      <c r="B33" s="825"/>
      <c r="C33" s="826"/>
      <c r="D33" s="826"/>
      <c r="E33" s="826"/>
      <c r="F33" s="827"/>
      <c r="G33" s="858"/>
      <c r="H33" s="859"/>
      <c r="I33" s="859"/>
      <c r="J33" s="860"/>
      <c r="K33" s="861"/>
      <c r="L33" s="862"/>
      <c r="M33" s="863"/>
      <c r="N33" s="861"/>
      <c r="O33" s="862"/>
      <c r="P33" s="862"/>
      <c r="Q33" s="874"/>
      <c r="R33" s="828"/>
      <c r="S33" s="828"/>
      <c r="T33" s="829"/>
      <c r="U33" s="836"/>
      <c r="V33" s="837"/>
      <c r="W33" s="875"/>
      <c r="X33" s="876"/>
      <c r="Y33" s="855">
        <f>IF(AND(Q33&gt;0,S33&gt;0,U33=0),ROUND(K33/Q33*S33,2),IF(AND(Q33=0,S33=0,U33&gt;0),ROUND(K33*U33,2),0))</f>
        <v>0</v>
      </c>
      <c r="Z33" s="855"/>
      <c r="AA33" s="856"/>
      <c r="AB33" s="857">
        <f>IF(AND(Q33&gt;0,S33&gt;0,U33=0),ROUND(N33/Q33*S33,2),IF(AND(Q33=0,S33=0,U33&gt;0),ROUND(N33*U33,2),0))</f>
        <v>0</v>
      </c>
      <c r="AC33" s="855"/>
      <c r="AD33" s="856"/>
      <c r="AE33" s="332"/>
      <c r="AF33" s="333"/>
    </row>
    <row r="34" spans="1:32" ht="15" customHeight="1" x14ac:dyDescent="0.2">
      <c r="A34" s="321">
        <v>21</v>
      </c>
      <c r="B34" s="825"/>
      <c r="C34" s="826"/>
      <c r="D34" s="826"/>
      <c r="E34" s="826"/>
      <c r="F34" s="827"/>
      <c r="G34" s="858"/>
      <c r="H34" s="859"/>
      <c r="I34" s="859"/>
      <c r="J34" s="860"/>
      <c r="K34" s="861"/>
      <c r="L34" s="862"/>
      <c r="M34" s="863"/>
      <c r="N34" s="861"/>
      <c r="O34" s="862"/>
      <c r="P34" s="862"/>
      <c r="Q34" s="874"/>
      <c r="R34" s="828"/>
      <c r="S34" s="828"/>
      <c r="T34" s="829"/>
      <c r="U34" s="836"/>
      <c r="V34" s="837"/>
      <c r="W34" s="875"/>
      <c r="X34" s="876"/>
      <c r="Y34" s="855">
        <f>IF(AND(Q34&gt;0,S34&gt;0,U34=0),ROUND(K34/Q34*S34,2),IF(AND(Q34=0,S34=0,U34&gt;0),ROUND(K34*U34,2),0))</f>
        <v>0</v>
      </c>
      <c r="Z34" s="855"/>
      <c r="AA34" s="856"/>
      <c r="AB34" s="857">
        <f>IF(AND(Q34&gt;0,S34&gt;0,U34=0),ROUND(N34/Q34*S34,2),IF(AND(Q34=0,S34=0,U34&gt;0),ROUND(N34*U34,2),0))</f>
        <v>0</v>
      </c>
      <c r="AC34" s="855"/>
      <c r="AD34" s="856"/>
      <c r="AE34" s="332"/>
      <c r="AF34" s="333"/>
    </row>
    <row r="35" spans="1:32" ht="15" customHeight="1" x14ac:dyDescent="0.2">
      <c r="A35" s="321">
        <v>22</v>
      </c>
      <c r="B35" s="825"/>
      <c r="C35" s="826"/>
      <c r="D35" s="826"/>
      <c r="E35" s="826"/>
      <c r="F35" s="827"/>
      <c r="G35" s="858"/>
      <c r="H35" s="859"/>
      <c r="I35" s="859"/>
      <c r="J35" s="860"/>
      <c r="K35" s="861"/>
      <c r="L35" s="862"/>
      <c r="M35" s="863"/>
      <c r="N35" s="861"/>
      <c r="O35" s="862"/>
      <c r="P35" s="862"/>
      <c r="Q35" s="874"/>
      <c r="R35" s="828"/>
      <c r="S35" s="828"/>
      <c r="T35" s="829"/>
      <c r="U35" s="836"/>
      <c r="V35" s="837"/>
      <c r="W35" s="875"/>
      <c r="X35" s="876"/>
      <c r="Y35" s="855">
        <f>IF(AND(Q35&gt;0,S35&gt;0,U35=0),ROUND(K35/Q35*S35,2),IF(AND(Q35=0,S35=0,U35&gt;0),ROUND(K35*U35,2),0))</f>
        <v>0</v>
      </c>
      <c r="Z35" s="855"/>
      <c r="AA35" s="856"/>
      <c r="AB35" s="857">
        <f>IF(AND(Q35&gt;0,S35&gt;0,U35=0),ROUND(N35/Q35*S35,2),IF(AND(Q35=0,S35=0,U35&gt;0),ROUND(N35*U35,2),0))</f>
        <v>0</v>
      </c>
      <c r="AC35" s="855"/>
      <c r="AD35" s="856"/>
      <c r="AE35" s="332"/>
      <c r="AF35" s="333"/>
    </row>
    <row r="36" spans="1:32" ht="15" customHeight="1" x14ac:dyDescent="0.2">
      <c r="A36" s="321">
        <v>23</v>
      </c>
      <c r="B36" s="825"/>
      <c r="C36" s="826"/>
      <c r="D36" s="826"/>
      <c r="E36" s="826"/>
      <c r="F36" s="827"/>
      <c r="G36" s="858"/>
      <c r="H36" s="859"/>
      <c r="I36" s="859"/>
      <c r="J36" s="860"/>
      <c r="K36" s="861"/>
      <c r="L36" s="862"/>
      <c r="M36" s="863"/>
      <c r="N36" s="861"/>
      <c r="O36" s="862"/>
      <c r="P36" s="862"/>
      <c r="Q36" s="874"/>
      <c r="R36" s="828"/>
      <c r="S36" s="828"/>
      <c r="T36" s="829"/>
      <c r="U36" s="836"/>
      <c r="V36" s="837"/>
      <c r="W36" s="875"/>
      <c r="X36" s="876"/>
      <c r="Y36" s="855">
        <f>IF(AND(Q36&gt;0,S36&gt;0,U36=0),ROUND(K36/Q36*S36,2),IF(AND(Q36=0,S36=0,U36&gt;0),ROUND(K36*U36,2),0))</f>
        <v>0</v>
      </c>
      <c r="Z36" s="855"/>
      <c r="AA36" s="856"/>
      <c r="AB36" s="857">
        <f>IF(AND(Q36&gt;0,S36&gt;0,U36=0),ROUND(N36/Q36*S36,2),IF(AND(Q36=0,S36=0,U36&gt;0),ROUND(N36*U36,2),0))</f>
        <v>0</v>
      </c>
      <c r="AC36" s="855"/>
      <c r="AD36" s="856"/>
      <c r="AE36" s="332"/>
      <c r="AF36" s="333"/>
    </row>
    <row r="37" spans="1:32" ht="15" customHeight="1" x14ac:dyDescent="0.2">
      <c r="A37" s="321">
        <v>24</v>
      </c>
      <c r="B37" s="825"/>
      <c r="C37" s="826"/>
      <c r="D37" s="826"/>
      <c r="E37" s="826"/>
      <c r="F37" s="827"/>
      <c r="G37" s="858"/>
      <c r="H37" s="859"/>
      <c r="I37" s="859"/>
      <c r="J37" s="860"/>
      <c r="K37" s="861"/>
      <c r="L37" s="862"/>
      <c r="M37" s="863"/>
      <c r="N37" s="861"/>
      <c r="O37" s="862"/>
      <c r="P37" s="862"/>
      <c r="Q37" s="874"/>
      <c r="R37" s="828"/>
      <c r="S37" s="828"/>
      <c r="T37" s="829"/>
      <c r="U37" s="836"/>
      <c r="V37" s="837"/>
      <c r="W37" s="875"/>
      <c r="X37" s="876"/>
      <c r="Y37" s="855">
        <f>IF(AND(Q37&gt;0,S37&gt;0,U37=0),ROUND(K37/Q37*S37,2),IF(AND(Q37=0,S37=0,U37&gt;0),ROUND(K37*U37,2),0))</f>
        <v>0</v>
      </c>
      <c r="Z37" s="855"/>
      <c r="AA37" s="856"/>
      <c r="AB37" s="857">
        <f>IF(AND(Q37&gt;0,S37&gt;0,U37=0),ROUND(N37/Q37*S37,2),IF(AND(Q37=0,S37=0,U37&gt;0),ROUND(N37*U37,2),0))</f>
        <v>0</v>
      </c>
      <c r="AC37" s="855"/>
      <c r="AD37" s="856"/>
      <c r="AE37" s="332"/>
      <c r="AF37" s="333"/>
    </row>
    <row r="38" spans="1:32" ht="15" customHeight="1" x14ac:dyDescent="0.2">
      <c r="A38" s="322">
        <v>25</v>
      </c>
      <c r="B38" s="825"/>
      <c r="C38" s="826"/>
      <c r="D38" s="826"/>
      <c r="E38" s="826"/>
      <c r="F38" s="827"/>
      <c r="G38" s="858"/>
      <c r="H38" s="859"/>
      <c r="I38" s="859"/>
      <c r="J38" s="860"/>
      <c r="K38" s="861"/>
      <c r="L38" s="862"/>
      <c r="M38" s="863"/>
      <c r="N38" s="861"/>
      <c r="O38" s="862"/>
      <c r="P38" s="862"/>
      <c r="Q38" s="874"/>
      <c r="R38" s="828"/>
      <c r="S38" s="828"/>
      <c r="T38" s="829"/>
      <c r="U38" s="836"/>
      <c r="V38" s="837"/>
      <c r="W38" s="901"/>
      <c r="X38" s="902"/>
      <c r="Y38" s="855">
        <f t="shared" si="0"/>
        <v>0</v>
      </c>
      <c r="Z38" s="855"/>
      <c r="AA38" s="856"/>
      <c r="AB38" s="857">
        <f t="shared" si="1"/>
        <v>0</v>
      </c>
      <c r="AC38" s="855"/>
      <c r="AD38" s="856"/>
      <c r="AE38" s="332"/>
      <c r="AF38" s="333"/>
    </row>
    <row r="39" spans="1:32" ht="18" customHeight="1" thickBot="1" x14ac:dyDescent="0.25">
      <c r="A39" s="323" t="s">
        <v>428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903">
        <f>SUMPRODUCT(ROUND(W14:W38,3))</f>
        <v>0</v>
      </c>
      <c r="X39" s="904"/>
      <c r="Y39" s="893">
        <f>SUMPRODUCT(ROUND(Y14:Y38,2))</f>
        <v>0</v>
      </c>
      <c r="Z39" s="893"/>
      <c r="AA39" s="894"/>
      <c r="AB39" s="895">
        <f>SUMPRODUCT(ROUND(AB14:AB38,2))</f>
        <v>0</v>
      </c>
      <c r="AC39" s="893"/>
      <c r="AD39" s="894"/>
      <c r="AE39" s="356"/>
      <c r="AF39" s="357"/>
    </row>
    <row r="40" spans="1:32" s="325" customFormat="1" ht="5.0999999999999996" customHeight="1" thickTop="1" x14ac:dyDescent="0.2"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32" s="325" customFormat="1" ht="18" customHeight="1" thickBot="1" x14ac:dyDescent="0.25">
      <c r="A41" s="327" t="s">
        <v>425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896">
        <v>0.20175000000000001</v>
      </c>
      <c r="Z41" s="896"/>
      <c r="AA41" s="897"/>
      <c r="AB41" s="898">
        <f>ROUND(AB39*$Y$41,2)</f>
        <v>0</v>
      </c>
      <c r="AC41" s="899"/>
      <c r="AD41" s="900"/>
      <c r="AE41" s="356"/>
      <c r="AF41" s="357"/>
    </row>
    <row r="42" spans="1:32" ht="12.75" thickTop="1" x14ac:dyDescent="0.2"/>
  </sheetData>
  <sheetProtection password="8067" sheet="1" objects="1" scenarios="1" selectLockedCells="1" autoFilter="0"/>
  <mergeCells count="280">
    <mergeCell ref="Q37:R37"/>
    <mergeCell ref="Y28:AA28"/>
    <mergeCell ref="AB28:AD28"/>
    <mergeCell ref="G29:J29"/>
    <mergeCell ref="K29:M29"/>
    <mergeCell ref="N29:P29"/>
    <mergeCell ref="Q29:R29"/>
    <mergeCell ref="W29:X29"/>
    <mergeCell ref="Y27:AA27"/>
    <mergeCell ref="AB27:AD27"/>
    <mergeCell ref="Y33:AA33"/>
    <mergeCell ref="W33:X33"/>
    <mergeCell ref="S33:T33"/>
    <mergeCell ref="AB33:AD33"/>
    <mergeCell ref="Y32:AA32"/>
    <mergeCell ref="AB32:AD32"/>
    <mergeCell ref="U32:V32"/>
    <mergeCell ref="W32:X32"/>
    <mergeCell ref="G32:J32"/>
    <mergeCell ref="K32:M32"/>
    <mergeCell ref="N32:P32"/>
    <mergeCell ref="Q32:R32"/>
    <mergeCell ref="Y30:AA30"/>
    <mergeCell ref="AB30:AD30"/>
    <mergeCell ref="B27:F27"/>
    <mergeCell ref="G27:J27"/>
    <mergeCell ref="K27:M27"/>
    <mergeCell ref="N27:P27"/>
    <mergeCell ref="Q27:R27"/>
    <mergeCell ref="S27:T27"/>
    <mergeCell ref="U27:V27"/>
    <mergeCell ref="W27:X27"/>
    <mergeCell ref="B28:F28"/>
    <mergeCell ref="G28:J28"/>
    <mergeCell ref="K28:M28"/>
    <mergeCell ref="N28:P28"/>
    <mergeCell ref="Q28:R28"/>
    <mergeCell ref="S28:T28"/>
    <mergeCell ref="U28:V28"/>
    <mergeCell ref="W28:X28"/>
    <mergeCell ref="Y25:AA25"/>
    <mergeCell ref="AB25:AD25"/>
    <mergeCell ref="B26:F26"/>
    <mergeCell ref="G26:J26"/>
    <mergeCell ref="K26:M26"/>
    <mergeCell ref="N26:P26"/>
    <mergeCell ref="Q26:R26"/>
    <mergeCell ref="S26:T26"/>
    <mergeCell ref="U26:V26"/>
    <mergeCell ref="W26:X26"/>
    <mergeCell ref="AB26:AD26"/>
    <mergeCell ref="Y26:AA26"/>
    <mergeCell ref="K25:M25"/>
    <mergeCell ref="N25:P25"/>
    <mergeCell ref="Q25:R25"/>
    <mergeCell ref="S25:T25"/>
    <mergeCell ref="U25:V25"/>
    <mergeCell ref="W25:X25"/>
    <mergeCell ref="S24:T24"/>
    <mergeCell ref="U24:V24"/>
    <mergeCell ref="W24:X24"/>
    <mergeCell ref="Q16:R16"/>
    <mergeCell ref="G17:J17"/>
    <mergeCell ref="K17:M17"/>
    <mergeCell ref="N17:P17"/>
    <mergeCell ref="Q17:R17"/>
    <mergeCell ref="N18:P18"/>
    <mergeCell ref="Q18:R18"/>
    <mergeCell ref="G14:J14"/>
    <mergeCell ref="K14:M14"/>
    <mergeCell ref="N14:P14"/>
    <mergeCell ref="Q14:R14"/>
    <mergeCell ref="G15:J15"/>
    <mergeCell ref="K15:M15"/>
    <mergeCell ref="N15:P15"/>
    <mergeCell ref="Q15:R15"/>
    <mergeCell ref="G18:J18"/>
    <mergeCell ref="K18:M18"/>
    <mergeCell ref="G5:J13"/>
    <mergeCell ref="K5:M12"/>
    <mergeCell ref="N5:P12"/>
    <mergeCell ref="Q5:T7"/>
    <mergeCell ref="U5:V7"/>
    <mergeCell ref="W5:X13"/>
    <mergeCell ref="S8:V8"/>
    <mergeCell ref="Q9:R13"/>
    <mergeCell ref="S9:T12"/>
    <mergeCell ref="U9:V12"/>
    <mergeCell ref="Y38:AA38"/>
    <mergeCell ref="AB38:AD38"/>
    <mergeCell ref="Y39:AA39"/>
    <mergeCell ref="AB39:AD39"/>
    <mergeCell ref="Y41:AA41"/>
    <mergeCell ref="AB41:AD41"/>
    <mergeCell ref="Y37:AA37"/>
    <mergeCell ref="AB37:AD37"/>
    <mergeCell ref="B38:F38"/>
    <mergeCell ref="S38:T38"/>
    <mergeCell ref="U38:V38"/>
    <mergeCell ref="W38:X38"/>
    <mergeCell ref="B37:F37"/>
    <mergeCell ref="S37:T37"/>
    <mergeCell ref="U37:V37"/>
    <mergeCell ref="G37:J37"/>
    <mergeCell ref="W39:X39"/>
    <mergeCell ref="W37:X37"/>
    <mergeCell ref="G38:J38"/>
    <mergeCell ref="K38:M38"/>
    <mergeCell ref="N38:P38"/>
    <mergeCell ref="Q38:R38"/>
    <mergeCell ref="K37:M37"/>
    <mergeCell ref="N37:P37"/>
    <mergeCell ref="B36:F36"/>
    <mergeCell ref="S36:T36"/>
    <mergeCell ref="G36:J36"/>
    <mergeCell ref="K36:M36"/>
    <mergeCell ref="N36:P36"/>
    <mergeCell ref="Q36:R36"/>
    <mergeCell ref="B35:F35"/>
    <mergeCell ref="S35:T35"/>
    <mergeCell ref="K35:M35"/>
    <mergeCell ref="N35:P35"/>
    <mergeCell ref="Q35:R35"/>
    <mergeCell ref="G35:J35"/>
    <mergeCell ref="Y31:AA31"/>
    <mergeCell ref="AB31:AD31"/>
    <mergeCell ref="G30:J30"/>
    <mergeCell ref="U30:V30"/>
    <mergeCell ref="W30:X30"/>
    <mergeCell ref="B30:F30"/>
    <mergeCell ref="B34:F34"/>
    <mergeCell ref="S34:T34"/>
    <mergeCell ref="Y34:AA34"/>
    <mergeCell ref="AB34:AD34"/>
    <mergeCell ref="U33:V33"/>
    <mergeCell ref="G33:J33"/>
    <mergeCell ref="K33:M33"/>
    <mergeCell ref="N33:P33"/>
    <mergeCell ref="B33:F33"/>
    <mergeCell ref="G34:J34"/>
    <mergeCell ref="K34:M34"/>
    <mergeCell ref="N34:P34"/>
    <mergeCell ref="Q34:R34"/>
    <mergeCell ref="B32:F32"/>
    <mergeCell ref="U31:V31"/>
    <mergeCell ref="W31:X31"/>
    <mergeCell ref="S32:T32"/>
    <mergeCell ref="Q33:R33"/>
    <mergeCell ref="Y23:AA23"/>
    <mergeCell ref="AB23:AD23"/>
    <mergeCell ref="B29:F29"/>
    <mergeCell ref="S29:T29"/>
    <mergeCell ref="Y29:AA29"/>
    <mergeCell ref="AB29:AD29"/>
    <mergeCell ref="U29:V29"/>
    <mergeCell ref="K24:M24"/>
    <mergeCell ref="N24:P24"/>
    <mergeCell ref="Q24:R24"/>
    <mergeCell ref="U23:V23"/>
    <mergeCell ref="W23:X23"/>
    <mergeCell ref="B23:F23"/>
    <mergeCell ref="S23:T23"/>
    <mergeCell ref="B24:F24"/>
    <mergeCell ref="G24:J24"/>
    <mergeCell ref="G23:J23"/>
    <mergeCell ref="K23:M23"/>
    <mergeCell ref="N23:P23"/>
    <mergeCell ref="Q23:R23"/>
    <mergeCell ref="Y24:AA24"/>
    <mergeCell ref="AB24:AD24"/>
    <mergeCell ref="B25:F25"/>
    <mergeCell ref="G25:J25"/>
    <mergeCell ref="Y21:AA21"/>
    <mergeCell ref="AB21:AD21"/>
    <mergeCell ref="B22:F22"/>
    <mergeCell ref="S22:T22"/>
    <mergeCell ref="Y22:AA22"/>
    <mergeCell ref="AB22:AD22"/>
    <mergeCell ref="U22:V22"/>
    <mergeCell ref="W22:X22"/>
    <mergeCell ref="U21:V21"/>
    <mergeCell ref="W21:X21"/>
    <mergeCell ref="B21:F21"/>
    <mergeCell ref="S21:T21"/>
    <mergeCell ref="G22:J22"/>
    <mergeCell ref="K22:M22"/>
    <mergeCell ref="N22:P22"/>
    <mergeCell ref="Q22:R22"/>
    <mergeCell ref="G21:J21"/>
    <mergeCell ref="K21:M21"/>
    <mergeCell ref="N21:P21"/>
    <mergeCell ref="Q21:R21"/>
    <mergeCell ref="Y19:AA19"/>
    <mergeCell ref="AB19:AD19"/>
    <mergeCell ref="B20:F20"/>
    <mergeCell ref="S20:T20"/>
    <mergeCell ref="Y20:AA20"/>
    <mergeCell ref="AB20:AD20"/>
    <mergeCell ref="U20:V20"/>
    <mergeCell ref="K20:M20"/>
    <mergeCell ref="G19:J19"/>
    <mergeCell ref="K19:M19"/>
    <mergeCell ref="W20:X20"/>
    <mergeCell ref="U19:V19"/>
    <mergeCell ref="W19:X19"/>
    <mergeCell ref="B19:F19"/>
    <mergeCell ref="S19:T19"/>
    <mergeCell ref="G20:J20"/>
    <mergeCell ref="N19:P19"/>
    <mergeCell ref="Q19:R19"/>
    <mergeCell ref="N20:P20"/>
    <mergeCell ref="Q20:R20"/>
    <mergeCell ref="AE10:AE13"/>
    <mergeCell ref="AF10:AF13"/>
    <mergeCell ref="B17:F17"/>
    <mergeCell ref="S17:T17"/>
    <mergeCell ref="U16:V16"/>
    <mergeCell ref="W16:X16"/>
    <mergeCell ref="B16:F16"/>
    <mergeCell ref="S16:T16"/>
    <mergeCell ref="Y18:AA18"/>
    <mergeCell ref="AB18:AD18"/>
    <mergeCell ref="U18:V18"/>
    <mergeCell ref="W18:X18"/>
    <mergeCell ref="U17:V17"/>
    <mergeCell ref="W17:X17"/>
    <mergeCell ref="Y16:AA16"/>
    <mergeCell ref="AB16:AD16"/>
    <mergeCell ref="U15:V15"/>
    <mergeCell ref="W15:X15"/>
    <mergeCell ref="K13:M13"/>
    <mergeCell ref="N13:P13"/>
    <mergeCell ref="S13:T13"/>
    <mergeCell ref="U13:V13"/>
    <mergeCell ref="Y13:AA13"/>
    <mergeCell ref="AB13:AD13"/>
    <mergeCell ref="Y36:AA36"/>
    <mergeCell ref="AB36:AD36"/>
    <mergeCell ref="U36:V36"/>
    <mergeCell ref="U34:V34"/>
    <mergeCell ref="W34:X34"/>
    <mergeCell ref="U35:V35"/>
    <mergeCell ref="Y35:AA35"/>
    <mergeCell ref="W35:X35"/>
    <mergeCell ref="AB35:AD35"/>
    <mergeCell ref="W36:X36"/>
    <mergeCell ref="S30:T30"/>
    <mergeCell ref="K30:M30"/>
    <mergeCell ref="N30:P30"/>
    <mergeCell ref="Q30:R30"/>
    <mergeCell ref="G31:J31"/>
    <mergeCell ref="B31:F31"/>
    <mergeCell ref="S31:T31"/>
    <mergeCell ref="K31:M31"/>
    <mergeCell ref="N31:P31"/>
    <mergeCell ref="Q31:R31"/>
    <mergeCell ref="B18:F18"/>
    <mergeCell ref="S18:T18"/>
    <mergeCell ref="AC1:AF1"/>
    <mergeCell ref="AC2:AF2"/>
    <mergeCell ref="A5:A13"/>
    <mergeCell ref="U14:V14"/>
    <mergeCell ref="W14:X14"/>
    <mergeCell ref="AB14:AD14"/>
    <mergeCell ref="B5:F13"/>
    <mergeCell ref="B14:F14"/>
    <mergeCell ref="S14:T14"/>
    <mergeCell ref="Y14:AA14"/>
    <mergeCell ref="B15:F15"/>
    <mergeCell ref="Y17:AA17"/>
    <mergeCell ref="AB17:AD17"/>
    <mergeCell ref="G16:J16"/>
    <mergeCell ref="K16:M16"/>
    <mergeCell ref="N16:P16"/>
    <mergeCell ref="Y5:AA12"/>
    <mergeCell ref="AB5:AD12"/>
    <mergeCell ref="AE5:AF9"/>
    <mergeCell ref="S15:T15"/>
    <mergeCell ref="Y15:AA15"/>
    <mergeCell ref="AB15:AD15"/>
  </mergeCells>
  <conditionalFormatting sqref="AC1">
    <cfRule type="cellIs" dxfId="29" priority="9" stopIfTrue="1" operator="equal">
      <formula>0</formula>
    </cfRule>
  </conditionalFormatting>
  <conditionalFormatting sqref="U14:W38">
    <cfRule type="expression" dxfId="28" priority="4" stopIfTrue="1">
      <formula>$Q14&lt;&gt;""</formula>
    </cfRule>
  </conditionalFormatting>
  <conditionalFormatting sqref="Q14:R38">
    <cfRule type="expression" dxfId="27" priority="3" stopIfTrue="1">
      <formula>$U14&lt;&gt;""</formula>
    </cfRule>
  </conditionalFormatting>
  <conditionalFormatting sqref="S14:T38">
    <cfRule type="expression" dxfId="26" priority="2" stopIfTrue="1">
      <formula>$U14&lt;&gt;""</formula>
    </cfRule>
  </conditionalFormatting>
  <dataValidations count="4">
    <dataValidation type="decimal" operator="lessThanOrEqual" allowBlank="1" showErrorMessage="1" errorTitle="Anteil an der Sollarbeitszeit" error="Bitte nicht mehr als 100% eintragen!" sqref="U14:V38">
      <formula1>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AF42"/>
  <sheetViews>
    <sheetView showGridLines="0" zoomScaleNormal="100" zoomScaleSheetLayoutView="100" workbookViewId="0">
      <selection activeCell="B14" sqref="B14:F14"/>
    </sheetView>
  </sheetViews>
  <sheetFormatPr baseColWidth="10" defaultRowHeight="12" x14ac:dyDescent="0.2"/>
  <cols>
    <col min="1" max="32" width="5.140625" style="318" customWidth="1"/>
    <col min="33" max="33" width="1.7109375" style="318" customWidth="1"/>
    <col min="34" max="34" width="11.42578125" style="318" customWidth="1"/>
    <col min="35" max="16384" width="11.42578125" style="318"/>
  </cols>
  <sheetData>
    <row r="1" spans="1:32" ht="15" customHeight="1" x14ac:dyDescent="0.2">
      <c r="A1" s="316" t="s">
        <v>526</v>
      </c>
      <c r="B1" s="20"/>
      <c r="C1" s="317" t="s">
        <v>496</v>
      </c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6"/>
      <c r="W1" s="316"/>
      <c r="X1" s="316"/>
      <c r="Z1" s="316"/>
      <c r="AA1" s="316"/>
      <c r="AB1" s="319" t="str">
        <f>'Seite 1'!$K$21</f>
        <v xml:space="preserve">ID/Aktenzeichen: </v>
      </c>
      <c r="AC1" s="830">
        <f>ID</f>
        <v>0</v>
      </c>
      <c r="AD1" s="831"/>
      <c r="AE1" s="831"/>
      <c r="AF1" s="832"/>
    </row>
    <row r="2" spans="1:32" ht="15" customHeight="1" x14ac:dyDescent="0.2">
      <c r="B2" s="20"/>
      <c r="C2" s="315" t="s">
        <v>426</v>
      </c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6"/>
      <c r="W2" s="316"/>
      <c r="X2" s="316"/>
      <c r="Z2" s="316"/>
      <c r="AA2" s="316"/>
      <c r="AB2" s="319" t="s">
        <v>322</v>
      </c>
      <c r="AC2" s="830" t="str">
        <f>Jahr2</f>
        <v>Jahr 2</v>
      </c>
      <c r="AD2" s="831"/>
      <c r="AE2" s="831"/>
      <c r="AF2" s="832"/>
    </row>
    <row r="3" spans="1:32" ht="15" customHeight="1" x14ac:dyDescent="0.2">
      <c r="B3" s="20"/>
      <c r="C3" s="315" t="s">
        <v>427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F3" s="235" t="str">
        <f>'Seite 1'!$A$63</f>
        <v>Antrag Aktivierung - Armutsbekämpfung</v>
      </c>
    </row>
    <row r="4" spans="1:32" ht="15" customHeight="1" x14ac:dyDescent="0.2">
      <c r="B4" s="20"/>
      <c r="C4" s="20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F4" s="236" t="str">
        <f>'Seite 1'!$A$64</f>
        <v>Formularversion: V 1.8 vom 24.05.18</v>
      </c>
    </row>
    <row r="5" spans="1:32" ht="12" customHeight="1" x14ac:dyDescent="0.2">
      <c r="A5" s="833" t="s">
        <v>325</v>
      </c>
      <c r="B5" s="843" t="s">
        <v>280</v>
      </c>
      <c r="C5" s="844"/>
      <c r="D5" s="844"/>
      <c r="E5" s="844"/>
      <c r="F5" s="845"/>
      <c r="G5" s="843" t="s">
        <v>326</v>
      </c>
      <c r="H5" s="844"/>
      <c r="I5" s="844"/>
      <c r="J5" s="845"/>
      <c r="K5" s="905" t="s">
        <v>614</v>
      </c>
      <c r="L5" s="906"/>
      <c r="M5" s="907"/>
      <c r="N5" s="868" t="s">
        <v>612</v>
      </c>
      <c r="O5" s="864"/>
      <c r="P5" s="864"/>
      <c r="Q5" s="911" t="s">
        <v>489</v>
      </c>
      <c r="R5" s="864"/>
      <c r="S5" s="864"/>
      <c r="T5" s="864"/>
      <c r="U5" s="868" t="s">
        <v>490</v>
      </c>
      <c r="V5" s="864"/>
      <c r="W5" s="911" t="s">
        <v>491</v>
      </c>
      <c r="X5" s="913"/>
      <c r="Y5" s="864" t="s">
        <v>476</v>
      </c>
      <c r="Z5" s="864"/>
      <c r="AA5" s="865"/>
      <c r="AB5" s="868" t="s">
        <v>615</v>
      </c>
      <c r="AC5" s="864"/>
      <c r="AD5" s="865"/>
      <c r="AE5" s="870" t="s">
        <v>154</v>
      </c>
      <c r="AF5" s="871"/>
    </row>
    <row r="6" spans="1:32" ht="12" customHeight="1" x14ac:dyDescent="0.2">
      <c r="A6" s="834"/>
      <c r="B6" s="846"/>
      <c r="C6" s="847"/>
      <c r="D6" s="847"/>
      <c r="E6" s="847"/>
      <c r="F6" s="848"/>
      <c r="G6" s="846"/>
      <c r="H6" s="847"/>
      <c r="I6" s="847"/>
      <c r="J6" s="848"/>
      <c r="K6" s="908"/>
      <c r="L6" s="909"/>
      <c r="M6" s="910"/>
      <c r="N6" s="869"/>
      <c r="O6" s="866"/>
      <c r="P6" s="866"/>
      <c r="Q6" s="912"/>
      <c r="R6" s="866"/>
      <c r="S6" s="866"/>
      <c r="T6" s="866"/>
      <c r="U6" s="869"/>
      <c r="V6" s="866"/>
      <c r="W6" s="912"/>
      <c r="X6" s="914"/>
      <c r="Y6" s="866"/>
      <c r="Z6" s="866"/>
      <c r="AA6" s="867"/>
      <c r="AB6" s="869"/>
      <c r="AC6" s="866"/>
      <c r="AD6" s="867"/>
      <c r="AE6" s="872"/>
      <c r="AF6" s="873"/>
    </row>
    <row r="7" spans="1:32" ht="12" customHeight="1" x14ac:dyDescent="0.2">
      <c r="A7" s="834"/>
      <c r="B7" s="846"/>
      <c r="C7" s="847"/>
      <c r="D7" s="847"/>
      <c r="E7" s="847"/>
      <c r="F7" s="848"/>
      <c r="G7" s="846"/>
      <c r="H7" s="847"/>
      <c r="I7" s="847"/>
      <c r="J7" s="848"/>
      <c r="K7" s="908"/>
      <c r="L7" s="909"/>
      <c r="M7" s="910"/>
      <c r="N7" s="869"/>
      <c r="O7" s="866"/>
      <c r="P7" s="866"/>
      <c r="Q7" s="912"/>
      <c r="R7" s="866"/>
      <c r="S7" s="866"/>
      <c r="T7" s="866"/>
      <c r="U7" s="869"/>
      <c r="V7" s="866"/>
      <c r="W7" s="912"/>
      <c r="X7" s="914"/>
      <c r="Y7" s="866"/>
      <c r="Z7" s="866"/>
      <c r="AA7" s="867"/>
      <c r="AB7" s="869"/>
      <c r="AC7" s="866"/>
      <c r="AD7" s="867"/>
      <c r="AE7" s="872"/>
      <c r="AF7" s="873"/>
    </row>
    <row r="8" spans="1:32" ht="12" customHeight="1" x14ac:dyDescent="0.2">
      <c r="A8" s="834"/>
      <c r="B8" s="846"/>
      <c r="C8" s="847"/>
      <c r="D8" s="847"/>
      <c r="E8" s="847"/>
      <c r="F8" s="848"/>
      <c r="G8" s="846"/>
      <c r="H8" s="847"/>
      <c r="I8" s="847"/>
      <c r="J8" s="848"/>
      <c r="K8" s="908"/>
      <c r="L8" s="909"/>
      <c r="M8" s="910"/>
      <c r="N8" s="869"/>
      <c r="O8" s="866"/>
      <c r="P8" s="866"/>
      <c r="Q8" s="504"/>
      <c r="R8" s="503"/>
      <c r="S8" s="917" t="s">
        <v>477</v>
      </c>
      <c r="T8" s="917"/>
      <c r="U8" s="917"/>
      <c r="V8" s="917"/>
      <c r="W8" s="912"/>
      <c r="X8" s="914"/>
      <c r="Y8" s="866"/>
      <c r="Z8" s="866"/>
      <c r="AA8" s="867"/>
      <c r="AB8" s="869"/>
      <c r="AC8" s="866"/>
      <c r="AD8" s="867"/>
      <c r="AE8" s="872"/>
      <c r="AF8" s="873"/>
    </row>
    <row r="9" spans="1:32" ht="12" customHeight="1" x14ac:dyDescent="0.2">
      <c r="A9" s="834"/>
      <c r="B9" s="846"/>
      <c r="C9" s="847"/>
      <c r="D9" s="847"/>
      <c r="E9" s="847"/>
      <c r="F9" s="848"/>
      <c r="G9" s="846"/>
      <c r="H9" s="847"/>
      <c r="I9" s="847"/>
      <c r="J9" s="848"/>
      <c r="K9" s="908"/>
      <c r="L9" s="909"/>
      <c r="M9" s="910"/>
      <c r="N9" s="869"/>
      <c r="O9" s="866"/>
      <c r="P9" s="866"/>
      <c r="Q9" s="918" t="s">
        <v>478</v>
      </c>
      <c r="R9" s="919"/>
      <c r="S9" s="922" t="s">
        <v>492</v>
      </c>
      <c r="T9" s="923"/>
      <c r="U9" s="924" t="s">
        <v>493</v>
      </c>
      <c r="V9" s="925"/>
      <c r="W9" s="912"/>
      <c r="X9" s="914"/>
      <c r="Y9" s="866"/>
      <c r="Z9" s="866"/>
      <c r="AA9" s="867"/>
      <c r="AB9" s="869"/>
      <c r="AC9" s="866"/>
      <c r="AD9" s="867"/>
      <c r="AE9" s="872"/>
      <c r="AF9" s="873"/>
    </row>
    <row r="10" spans="1:32" ht="12" customHeight="1" x14ac:dyDescent="0.2">
      <c r="A10" s="834"/>
      <c r="B10" s="846"/>
      <c r="C10" s="847"/>
      <c r="D10" s="847"/>
      <c r="E10" s="847"/>
      <c r="F10" s="848"/>
      <c r="G10" s="846"/>
      <c r="H10" s="847"/>
      <c r="I10" s="847"/>
      <c r="J10" s="848"/>
      <c r="K10" s="908"/>
      <c r="L10" s="909"/>
      <c r="M10" s="910"/>
      <c r="N10" s="869"/>
      <c r="O10" s="866"/>
      <c r="P10" s="866"/>
      <c r="Q10" s="918"/>
      <c r="R10" s="919"/>
      <c r="S10" s="922"/>
      <c r="T10" s="923"/>
      <c r="U10" s="924"/>
      <c r="V10" s="925"/>
      <c r="W10" s="912"/>
      <c r="X10" s="914"/>
      <c r="Y10" s="866"/>
      <c r="Z10" s="866"/>
      <c r="AA10" s="867"/>
      <c r="AB10" s="869"/>
      <c r="AC10" s="866"/>
      <c r="AD10" s="867"/>
      <c r="AE10" s="877" t="s">
        <v>328</v>
      </c>
      <c r="AF10" s="880" t="s">
        <v>329</v>
      </c>
    </row>
    <row r="11" spans="1:32" ht="12" customHeight="1" x14ac:dyDescent="0.2">
      <c r="A11" s="834"/>
      <c r="B11" s="846"/>
      <c r="C11" s="847"/>
      <c r="D11" s="847"/>
      <c r="E11" s="847"/>
      <c r="F11" s="848"/>
      <c r="G11" s="846"/>
      <c r="H11" s="847"/>
      <c r="I11" s="847"/>
      <c r="J11" s="848"/>
      <c r="K11" s="908"/>
      <c r="L11" s="909"/>
      <c r="M11" s="910"/>
      <c r="N11" s="869"/>
      <c r="O11" s="866"/>
      <c r="P11" s="866"/>
      <c r="Q11" s="918"/>
      <c r="R11" s="919"/>
      <c r="S11" s="922"/>
      <c r="T11" s="923"/>
      <c r="U11" s="924"/>
      <c r="V11" s="925"/>
      <c r="W11" s="912"/>
      <c r="X11" s="914"/>
      <c r="Y11" s="866"/>
      <c r="Z11" s="866"/>
      <c r="AA11" s="867"/>
      <c r="AB11" s="869"/>
      <c r="AC11" s="866"/>
      <c r="AD11" s="867"/>
      <c r="AE11" s="878"/>
      <c r="AF11" s="881"/>
    </row>
    <row r="12" spans="1:32" ht="12" customHeight="1" x14ac:dyDescent="0.2">
      <c r="A12" s="834"/>
      <c r="B12" s="846"/>
      <c r="C12" s="847"/>
      <c r="D12" s="847"/>
      <c r="E12" s="847"/>
      <c r="F12" s="848"/>
      <c r="G12" s="846"/>
      <c r="H12" s="847"/>
      <c r="I12" s="847"/>
      <c r="J12" s="848"/>
      <c r="K12" s="908"/>
      <c r="L12" s="909"/>
      <c r="M12" s="910"/>
      <c r="N12" s="869"/>
      <c r="O12" s="866"/>
      <c r="P12" s="866"/>
      <c r="Q12" s="918"/>
      <c r="R12" s="919"/>
      <c r="S12" s="922"/>
      <c r="T12" s="923"/>
      <c r="U12" s="924"/>
      <c r="V12" s="925"/>
      <c r="W12" s="912"/>
      <c r="X12" s="914"/>
      <c r="Y12" s="866"/>
      <c r="Z12" s="866"/>
      <c r="AA12" s="867"/>
      <c r="AB12" s="869"/>
      <c r="AC12" s="866"/>
      <c r="AD12" s="867"/>
      <c r="AE12" s="878"/>
      <c r="AF12" s="881"/>
    </row>
    <row r="13" spans="1:32" ht="12" customHeight="1" x14ac:dyDescent="0.2">
      <c r="A13" s="835"/>
      <c r="B13" s="849"/>
      <c r="C13" s="850"/>
      <c r="D13" s="850"/>
      <c r="E13" s="850"/>
      <c r="F13" s="851"/>
      <c r="G13" s="849"/>
      <c r="H13" s="850"/>
      <c r="I13" s="850"/>
      <c r="J13" s="851"/>
      <c r="K13" s="883" t="s">
        <v>324</v>
      </c>
      <c r="L13" s="884"/>
      <c r="M13" s="885"/>
      <c r="N13" s="883" t="s">
        <v>324</v>
      </c>
      <c r="O13" s="884"/>
      <c r="P13" s="884"/>
      <c r="Q13" s="920"/>
      <c r="R13" s="921"/>
      <c r="S13" s="886" t="s">
        <v>494</v>
      </c>
      <c r="T13" s="887"/>
      <c r="U13" s="888" t="s">
        <v>495</v>
      </c>
      <c r="V13" s="889"/>
      <c r="W13" s="915"/>
      <c r="X13" s="916"/>
      <c r="Y13" s="890" t="s">
        <v>324</v>
      </c>
      <c r="Z13" s="890"/>
      <c r="AA13" s="891"/>
      <c r="AB13" s="892" t="s">
        <v>324</v>
      </c>
      <c r="AC13" s="890"/>
      <c r="AD13" s="891"/>
      <c r="AE13" s="879"/>
      <c r="AF13" s="882"/>
    </row>
    <row r="14" spans="1:32" ht="15" customHeight="1" x14ac:dyDescent="0.2">
      <c r="A14" s="320">
        <v>1</v>
      </c>
      <c r="B14" s="852"/>
      <c r="C14" s="853"/>
      <c r="D14" s="853"/>
      <c r="E14" s="853"/>
      <c r="F14" s="854"/>
      <c r="G14" s="926"/>
      <c r="H14" s="927"/>
      <c r="I14" s="927"/>
      <c r="J14" s="928"/>
      <c r="K14" s="929"/>
      <c r="L14" s="930"/>
      <c r="M14" s="931"/>
      <c r="N14" s="929"/>
      <c r="O14" s="930"/>
      <c r="P14" s="930"/>
      <c r="Q14" s="874"/>
      <c r="R14" s="828"/>
      <c r="S14" s="828"/>
      <c r="T14" s="829"/>
      <c r="U14" s="836"/>
      <c r="V14" s="837"/>
      <c r="W14" s="838"/>
      <c r="X14" s="839"/>
      <c r="Y14" s="841">
        <f t="shared" ref="Y14:Y38" si="0">IF(AND(Q14&gt;0,S14&gt;0,U14=0),ROUND(K14/Q14*S14,2),IF(AND(Q14=0,S14=0,U14&gt;0),ROUND(K14*U14,2),0))</f>
        <v>0</v>
      </c>
      <c r="Z14" s="841"/>
      <c r="AA14" s="842"/>
      <c r="AB14" s="840">
        <f t="shared" ref="AB14:AB38" si="1">IF(AND(Q14&gt;0,S14&gt;0,U14=0),ROUND(N14/Q14*S14,2),IF(AND(Q14=0,S14=0,U14&gt;0),ROUND(N14*U14,2),0))</f>
        <v>0</v>
      </c>
      <c r="AC14" s="841"/>
      <c r="AD14" s="842"/>
      <c r="AE14" s="330"/>
      <c r="AF14" s="331"/>
    </row>
    <row r="15" spans="1:32" ht="15" customHeight="1" x14ac:dyDescent="0.2">
      <c r="A15" s="321">
        <v>2</v>
      </c>
      <c r="B15" s="825"/>
      <c r="C15" s="826"/>
      <c r="D15" s="826"/>
      <c r="E15" s="826"/>
      <c r="F15" s="827"/>
      <c r="G15" s="858"/>
      <c r="H15" s="859"/>
      <c r="I15" s="859"/>
      <c r="J15" s="860"/>
      <c r="K15" s="861"/>
      <c r="L15" s="862"/>
      <c r="M15" s="863"/>
      <c r="N15" s="861"/>
      <c r="O15" s="862"/>
      <c r="P15" s="862"/>
      <c r="Q15" s="874"/>
      <c r="R15" s="828"/>
      <c r="S15" s="828"/>
      <c r="T15" s="829"/>
      <c r="U15" s="836"/>
      <c r="V15" s="837"/>
      <c r="W15" s="875"/>
      <c r="X15" s="876"/>
      <c r="Y15" s="855">
        <f t="shared" si="0"/>
        <v>0</v>
      </c>
      <c r="Z15" s="855"/>
      <c r="AA15" s="856"/>
      <c r="AB15" s="857">
        <f t="shared" si="1"/>
        <v>0</v>
      </c>
      <c r="AC15" s="855"/>
      <c r="AD15" s="856"/>
      <c r="AE15" s="332"/>
      <c r="AF15" s="333"/>
    </row>
    <row r="16" spans="1:32" ht="15" customHeight="1" x14ac:dyDescent="0.2">
      <c r="A16" s="321">
        <v>3</v>
      </c>
      <c r="B16" s="825"/>
      <c r="C16" s="826"/>
      <c r="D16" s="826"/>
      <c r="E16" s="826"/>
      <c r="F16" s="827"/>
      <c r="G16" s="858"/>
      <c r="H16" s="859"/>
      <c r="I16" s="859"/>
      <c r="J16" s="860"/>
      <c r="K16" s="861"/>
      <c r="L16" s="862"/>
      <c r="M16" s="863"/>
      <c r="N16" s="861"/>
      <c r="O16" s="862"/>
      <c r="P16" s="862"/>
      <c r="Q16" s="874"/>
      <c r="R16" s="828"/>
      <c r="S16" s="828"/>
      <c r="T16" s="829"/>
      <c r="U16" s="836"/>
      <c r="V16" s="837"/>
      <c r="W16" s="875"/>
      <c r="X16" s="876"/>
      <c r="Y16" s="855">
        <f t="shared" si="0"/>
        <v>0</v>
      </c>
      <c r="Z16" s="855"/>
      <c r="AA16" s="856"/>
      <c r="AB16" s="857">
        <f t="shared" si="1"/>
        <v>0</v>
      </c>
      <c r="AC16" s="855"/>
      <c r="AD16" s="856"/>
      <c r="AE16" s="332"/>
      <c r="AF16" s="333"/>
    </row>
    <row r="17" spans="1:32" ht="15" customHeight="1" x14ac:dyDescent="0.2">
      <c r="A17" s="321">
        <v>4</v>
      </c>
      <c r="B17" s="825"/>
      <c r="C17" s="826"/>
      <c r="D17" s="826"/>
      <c r="E17" s="826"/>
      <c r="F17" s="827"/>
      <c r="G17" s="858"/>
      <c r="H17" s="859"/>
      <c r="I17" s="859"/>
      <c r="J17" s="860"/>
      <c r="K17" s="861"/>
      <c r="L17" s="862"/>
      <c r="M17" s="863"/>
      <c r="N17" s="861"/>
      <c r="O17" s="862"/>
      <c r="P17" s="862"/>
      <c r="Q17" s="874"/>
      <c r="R17" s="828"/>
      <c r="S17" s="828"/>
      <c r="T17" s="829"/>
      <c r="U17" s="836"/>
      <c r="V17" s="837"/>
      <c r="W17" s="875"/>
      <c r="X17" s="876"/>
      <c r="Y17" s="855">
        <f t="shared" si="0"/>
        <v>0</v>
      </c>
      <c r="Z17" s="855"/>
      <c r="AA17" s="856"/>
      <c r="AB17" s="857">
        <f t="shared" si="1"/>
        <v>0</v>
      </c>
      <c r="AC17" s="855"/>
      <c r="AD17" s="856"/>
      <c r="AE17" s="332"/>
      <c r="AF17" s="333"/>
    </row>
    <row r="18" spans="1:32" ht="15" customHeight="1" x14ac:dyDescent="0.2">
      <c r="A18" s="321">
        <v>5</v>
      </c>
      <c r="B18" s="825"/>
      <c r="C18" s="826"/>
      <c r="D18" s="826"/>
      <c r="E18" s="826"/>
      <c r="F18" s="827"/>
      <c r="G18" s="858"/>
      <c r="H18" s="859"/>
      <c r="I18" s="859"/>
      <c r="J18" s="860"/>
      <c r="K18" s="861"/>
      <c r="L18" s="862"/>
      <c r="M18" s="863"/>
      <c r="N18" s="861"/>
      <c r="O18" s="862"/>
      <c r="P18" s="862"/>
      <c r="Q18" s="874"/>
      <c r="R18" s="828"/>
      <c r="S18" s="828"/>
      <c r="T18" s="829"/>
      <c r="U18" s="836"/>
      <c r="V18" s="837"/>
      <c r="W18" s="875"/>
      <c r="X18" s="876"/>
      <c r="Y18" s="855">
        <f t="shared" si="0"/>
        <v>0</v>
      </c>
      <c r="Z18" s="855"/>
      <c r="AA18" s="856"/>
      <c r="AB18" s="857">
        <f t="shared" si="1"/>
        <v>0</v>
      </c>
      <c r="AC18" s="855"/>
      <c r="AD18" s="856"/>
      <c r="AE18" s="332"/>
      <c r="AF18" s="333"/>
    </row>
    <row r="19" spans="1:32" ht="15" customHeight="1" x14ac:dyDescent="0.2">
      <c r="A19" s="321">
        <v>6</v>
      </c>
      <c r="B19" s="825"/>
      <c r="C19" s="826"/>
      <c r="D19" s="826"/>
      <c r="E19" s="826"/>
      <c r="F19" s="827"/>
      <c r="G19" s="858"/>
      <c r="H19" s="859"/>
      <c r="I19" s="859"/>
      <c r="J19" s="860"/>
      <c r="K19" s="861"/>
      <c r="L19" s="862"/>
      <c r="M19" s="863"/>
      <c r="N19" s="861"/>
      <c r="O19" s="862"/>
      <c r="P19" s="862"/>
      <c r="Q19" s="874"/>
      <c r="R19" s="828"/>
      <c r="S19" s="828"/>
      <c r="T19" s="829"/>
      <c r="U19" s="836"/>
      <c r="V19" s="837"/>
      <c r="W19" s="875"/>
      <c r="X19" s="876"/>
      <c r="Y19" s="855">
        <f t="shared" si="0"/>
        <v>0</v>
      </c>
      <c r="Z19" s="855"/>
      <c r="AA19" s="856"/>
      <c r="AB19" s="857">
        <f t="shared" si="1"/>
        <v>0</v>
      </c>
      <c r="AC19" s="855"/>
      <c r="AD19" s="856"/>
      <c r="AE19" s="332"/>
      <c r="AF19" s="333"/>
    </row>
    <row r="20" spans="1:32" ht="15" customHeight="1" x14ac:dyDescent="0.2">
      <c r="A20" s="321">
        <v>7</v>
      </c>
      <c r="B20" s="825"/>
      <c r="C20" s="826"/>
      <c r="D20" s="826"/>
      <c r="E20" s="826"/>
      <c r="F20" s="827"/>
      <c r="G20" s="858"/>
      <c r="H20" s="859"/>
      <c r="I20" s="859"/>
      <c r="J20" s="860"/>
      <c r="K20" s="861"/>
      <c r="L20" s="862"/>
      <c r="M20" s="863"/>
      <c r="N20" s="861"/>
      <c r="O20" s="862"/>
      <c r="P20" s="862"/>
      <c r="Q20" s="874"/>
      <c r="R20" s="828"/>
      <c r="S20" s="828"/>
      <c r="T20" s="829"/>
      <c r="U20" s="836"/>
      <c r="V20" s="837"/>
      <c r="W20" s="875"/>
      <c r="X20" s="876"/>
      <c r="Y20" s="855">
        <f t="shared" si="0"/>
        <v>0</v>
      </c>
      <c r="Z20" s="855"/>
      <c r="AA20" s="856"/>
      <c r="AB20" s="857">
        <f t="shared" si="1"/>
        <v>0</v>
      </c>
      <c r="AC20" s="855"/>
      <c r="AD20" s="856"/>
      <c r="AE20" s="332"/>
      <c r="AF20" s="333"/>
    </row>
    <row r="21" spans="1:32" ht="15" customHeight="1" x14ac:dyDescent="0.2">
      <c r="A21" s="321">
        <v>8</v>
      </c>
      <c r="B21" s="825"/>
      <c r="C21" s="826"/>
      <c r="D21" s="826"/>
      <c r="E21" s="826"/>
      <c r="F21" s="827"/>
      <c r="G21" s="858"/>
      <c r="H21" s="859"/>
      <c r="I21" s="859"/>
      <c r="J21" s="860"/>
      <c r="K21" s="861"/>
      <c r="L21" s="862"/>
      <c r="M21" s="863"/>
      <c r="N21" s="861"/>
      <c r="O21" s="862"/>
      <c r="P21" s="862"/>
      <c r="Q21" s="874"/>
      <c r="R21" s="828"/>
      <c r="S21" s="828"/>
      <c r="T21" s="829"/>
      <c r="U21" s="836"/>
      <c r="V21" s="837"/>
      <c r="W21" s="875"/>
      <c r="X21" s="876"/>
      <c r="Y21" s="855">
        <f t="shared" si="0"/>
        <v>0</v>
      </c>
      <c r="Z21" s="855"/>
      <c r="AA21" s="856"/>
      <c r="AB21" s="857">
        <f t="shared" si="1"/>
        <v>0</v>
      </c>
      <c r="AC21" s="855"/>
      <c r="AD21" s="856"/>
      <c r="AE21" s="332"/>
      <c r="AF21" s="333"/>
    </row>
    <row r="22" spans="1:32" ht="15" customHeight="1" x14ac:dyDescent="0.2">
      <c r="A22" s="321">
        <v>9</v>
      </c>
      <c r="B22" s="825"/>
      <c r="C22" s="826"/>
      <c r="D22" s="826"/>
      <c r="E22" s="826"/>
      <c r="F22" s="827"/>
      <c r="G22" s="858"/>
      <c r="H22" s="859"/>
      <c r="I22" s="859"/>
      <c r="J22" s="860"/>
      <c r="K22" s="861"/>
      <c r="L22" s="862"/>
      <c r="M22" s="863"/>
      <c r="N22" s="861"/>
      <c r="O22" s="862"/>
      <c r="P22" s="862"/>
      <c r="Q22" s="874"/>
      <c r="R22" s="828"/>
      <c r="S22" s="828"/>
      <c r="T22" s="829"/>
      <c r="U22" s="836"/>
      <c r="V22" s="837"/>
      <c r="W22" s="875"/>
      <c r="X22" s="876"/>
      <c r="Y22" s="855">
        <f t="shared" si="0"/>
        <v>0</v>
      </c>
      <c r="Z22" s="855"/>
      <c r="AA22" s="856"/>
      <c r="AB22" s="857">
        <f t="shared" si="1"/>
        <v>0</v>
      </c>
      <c r="AC22" s="855"/>
      <c r="AD22" s="856"/>
      <c r="AE22" s="332"/>
      <c r="AF22" s="333"/>
    </row>
    <row r="23" spans="1:32" ht="15" customHeight="1" x14ac:dyDescent="0.2">
      <c r="A23" s="321">
        <v>10</v>
      </c>
      <c r="B23" s="825"/>
      <c r="C23" s="826"/>
      <c r="D23" s="826"/>
      <c r="E23" s="826"/>
      <c r="F23" s="827"/>
      <c r="G23" s="858"/>
      <c r="H23" s="859"/>
      <c r="I23" s="859"/>
      <c r="J23" s="860"/>
      <c r="K23" s="861"/>
      <c r="L23" s="862"/>
      <c r="M23" s="863"/>
      <c r="N23" s="861"/>
      <c r="O23" s="862"/>
      <c r="P23" s="862"/>
      <c r="Q23" s="874"/>
      <c r="R23" s="828"/>
      <c r="S23" s="828"/>
      <c r="T23" s="829"/>
      <c r="U23" s="836"/>
      <c r="V23" s="837"/>
      <c r="W23" s="875"/>
      <c r="X23" s="876"/>
      <c r="Y23" s="855">
        <f t="shared" si="0"/>
        <v>0</v>
      </c>
      <c r="Z23" s="855"/>
      <c r="AA23" s="856"/>
      <c r="AB23" s="857">
        <f t="shared" si="1"/>
        <v>0</v>
      </c>
      <c r="AC23" s="855"/>
      <c r="AD23" s="856"/>
      <c r="AE23" s="332"/>
      <c r="AF23" s="333"/>
    </row>
    <row r="24" spans="1:32" ht="15" customHeight="1" x14ac:dyDescent="0.2">
      <c r="A24" s="321">
        <v>11</v>
      </c>
      <c r="B24" s="825"/>
      <c r="C24" s="826"/>
      <c r="D24" s="826"/>
      <c r="E24" s="826"/>
      <c r="F24" s="827"/>
      <c r="G24" s="858"/>
      <c r="H24" s="859"/>
      <c r="I24" s="859"/>
      <c r="J24" s="860"/>
      <c r="K24" s="861"/>
      <c r="L24" s="862"/>
      <c r="M24" s="863"/>
      <c r="N24" s="861"/>
      <c r="O24" s="862"/>
      <c r="P24" s="862"/>
      <c r="Q24" s="874"/>
      <c r="R24" s="828"/>
      <c r="S24" s="828"/>
      <c r="T24" s="829"/>
      <c r="U24" s="836"/>
      <c r="V24" s="837"/>
      <c r="W24" s="875"/>
      <c r="X24" s="876"/>
      <c r="Y24" s="855">
        <f t="shared" si="0"/>
        <v>0</v>
      </c>
      <c r="Z24" s="855"/>
      <c r="AA24" s="856"/>
      <c r="AB24" s="857">
        <f t="shared" si="1"/>
        <v>0</v>
      </c>
      <c r="AC24" s="855"/>
      <c r="AD24" s="856"/>
      <c r="AE24" s="332"/>
      <c r="AF24" s="333"/>
    </row>
    <row r="25" spans="1:32" ht="15" customHeight="1" x14ac:dyDescent="0.2">
      <c r="A25" s="321">
        <v>12</v>
      </c>
      <c r="B25" s="825"/>
      <c r="C25" s="826"/>
      <c r="D25" s="826"/>
      <c r="E25" s="826"/>
      <c r="F25" s="827"/>
      <c r="G25" s="858"/>
      <c r="H25" s="859"/>
      <c r="I25" s="859"/>
      <c r="J25" s="860"/>
      <c r="K25" s="861"/>
      <c r="L25" s="862"/>
      <c r="M25" s="863"/>
      <c r="N25" s="861"/>
      <c r="O25" s="862"/>
      <c r="P25" s="862"/>
      <c r="Q25" s="874"/>
      <c r="R25" s="828"/>
      <c r="S25" s="828"/>
      <c r="T25" s="829"/>
      <c r="U25" s="836"/>
      <c r="V25" s="837"/>
      <c r="W25" s="875"/>
      <c r="X25" s="876"/>
      <c r="Y25" s="855">
        <f t="shared" si="0"/>
        <v>0</v>
      </c>
      <c r="Z25" s="855"/>
      <c r="AA25" s="856"/>
      <c r="AB25" s="857">
        <f t="shared" si="1"/>
        <v>0</v>
      </c>
      <c r="AC25" s="855"/>
      <c r="AD25" s="856"/>
      <c r="AE25" s="332"/>
      <c r="AF25" s="333"/>
    </row>
    <row r="26" spans="1:32" ht="15" customHeight="1" x14ac:dyDescent="0.2">
      <c r="A26" s="321">
        <v>13</v>
      </c>
      <c r="B26" s="825"/>
      <c r="C26" s="826"/>
      <c r="D26" s="826"/>
      <c r="E26" s="826"/>
      <c r="F26" s="827"/>
      <c r="G26" s="858"/>
      <c r="H26" s="859"/>
      <c r="I26" s="859"/>
      <c r="J26" s="860"/>
      <c r="K26" s="861"/>
      <c r="L26" s="862"/>
      <c r="M26" s="863"/>
      <c r="N26" s="861"/>
      <c r="O26" s="862"/>
      <c r="P26" s="862"/>
      <c r="Q26" s="874"/>
      <c r="R26" s="828"/>
      <c r="S26" s="828"/>
      <c r="T26" s="829"/>
      <c r="U26" s="836"/>
      <c r="V26" s="837"/>
      <c r="W26" s="875"/>
      <c r="X26" s="876"/>
      <c r="Y26" s="855">
        <f t="shared" si="0"/>
        <v>0</v>
      </c>
      <c r="Z26" s="855"/>
      <c r="AA26" s="856"/>
      <c r="AB26" s="857">
        <f t="shared" si="1"/>
        <v>0</v>
      </c>
      <c r="AC26" s="855"/>
      <c r="AD26" s="856"/>
      <c r="AE26" s="332"/>
      <c r="AF26" s="333"/>
    </row>
    <row r="27" spans="1:32" ht="15" customHeight="1" x14ac:dyDescent="0.2">
      <c r="A27" s="321">
        <v>14</v>
      </c>
      <c r="B27" s="825"/>
      <c r="C27" s="826"/>
      <c r="D27" s="826"/>
      <c r="E27" s="826"/>
      <c r="F27" s="827"/>
      <c r="G27" s="858"/>
      <c r="H27" s="859"/>
      <c r="I27" s="859"/>
      <c r="J27" s="860"/>
      <c r="K27" s="861"/>
      <c r="L27" s="862"/>
      <c r="M27" s="863"/>
      <c r="N27" s="861"/>
      <c r="O27" s="862"/>
      <c r="P27" s="862"/>
      <c r="Q27" s="874"/>
      <c r="R27" s="828"/>
      <c r="S27" s="828"/>
      <c r="T27" s="829"/>
      <c r="U27" s="836"/>
      <c r="V27" s="837"/>
      <c r="W27" s="875"/>
      <c r="X27" s="876"/>
      <c r="Y27" s="855">
        <f t="shared" si="0"/>
        <v>0</v>
      </c>
      <c r="Z27" s="855"/>
      <c r="AA27" s="856"/>
      <c r="AB27" s="857">
        <f t="shared" si="1"/>
        <v>0</v>
      </c>
      <c r="AC27" s="855"/>
      <c r="AD27" s="856"/>
      <c r="AE27" s="332"/>
      <c r="AF27" s="333"/>
    </row>
    <row r="28" spans="1:32" ht="15" customHeight="1" x14ac:dyDescent="0.2">
      <c r="A28" s="321">
        <v>15</v>
      </c>
      <c r="B28" s="825"/>
      <c r="C28" s="826"/>
      <c r="D28" s="826"/>
      <c r="E28" s="826"/>
      <c r="F28" s="827"/>
      <c r="G28" s="858"/>
      <c r="H28" s="859"/>
      <c r="I28" s="859"/>
      <c r="J28" s="860"/>
      <c r="K28" s="861"/>
      <c r="L28" s="862"/>
      <c r="M28" s="863"/>
      <c r="N28" s="861"/>
      <c r="O28" s="862"/>
      <c r="P28" s="862"/>
      <c r="Q28" s="874"/>
      <c r="R28" s="828"/>
      <c r="S28" s="828"/>
      <c r="T28" s="829"/>
      <c r="U28" s="836"/>
      <c r="V28" s="837"/>
      <c r="W28" s="875"/>
      <c r="X28" s="876"/>
      <c r="Y28" s="855">
        <f t="shared" si="0"/>
        <v>0</v>
      </c>
      <c r="Z28" s="855"/>
      <c r="AA28" s="856"/>
      <c r="AB28" s="857">
        <f t="shared" si="1"/>
        <v>0</v>
      </c>
      <c r="AC28" s="855"/>
      <c r="AD28" s="856"/>
      <c r="AE28" s="332"/>
      <c r="AF28" s="333"/>
    </row>
    <row r="29" spans="1:32" ht="15" customHeight="1" x14ac:dyDescent="0.2">
      <c r="A29" s="321">
        <v>16</v>
      </c>
      <c r="B29" s="825"/>
      <c r="C29" s="826"/>
      <c r="D29" s="826"/>
      <c r="E29" s="826"/>
      <c r="F29" s="827"/>
      <c r="G29" s="858"/>
      <c r="H29" s="859"/>
      <c r="I29" s="859"/>
      <c r="J29" s="860"/>
      <c r="K29" s="861"/>
      <c r="L29" s="862"/>
      <c r="M29" s="863"/>
      <c r="N29" s="861"/>
      <c r="O29" s="862"/>
      <c r="P29" s="862"/>
      <c r="Q29" s="874"/>
      <c r="R29" s="828"/>
      <c r="S29" s="828"/>
      <c r="T29" s="829"/>
      <c r="U29" s="836"/>
      <c r="V29" s="837"/>
      <c r="W29" s="875"/>
      <c r="X29" s="876"/>
      <c r="Y29" s="855">
        <f t="shared" si="0"/>
        <v>0</v>
      </c>
      <c r="Z29" s="855"/>
      <c r="AA29" s="856"/>
      <c r="AB29" s="857">
        <f t="shared" si="1"/>
        <v>0</v>
      </c>
      <c r="AC29" s="855"/>
      <c r="AD29" s="856"/>
      <c r="AE29" s="332"/>
      <c r="AF29" s="333"/>
    </row>
    <row r="30" spans="1:32" ht="15" customHeight="1" x14ac:dyDescent="0.2">
      <c r="A30" s="321">
        <v>17</v>
      </c>
      <c r="B30" s="825"/>
      <c r="C30" s="826"/>
      <c r="D30" s="826"/>
      <c r="E30" s="826"/>
      <c r="F30" s="827"/>
      <c r="G30" s="858"/>
      <c r="H30" s="859"/>
      <c r="I30" s="859"/>
      <c r="J30" s="860"/>
      <c r="K30" s="861"/>
      <c r="L30" s="862"/>
      <c r="M30" s="863"/>
      <c r="N30" s="861"/>
      <c r="O30" s="862"/>
      <c r="P30" s="862"/>
      <c r="Q30" s="874"/>
      <c r="R30" s="828"/>
      <c r="S30" s="828"/>
      <c r="T30" s="829"/>
      <c r="U30" s="836"/>
      <c r="V30" s="837"/>
      <c r="W30" s="875"/>
      <c r="X30" s="876"/>
      <c r="Y30" s="855">
        <f t="shared" si="0"/>
        <v>0</v>
      </c>
      <c r="Z30" s="855"/>
      <c r="AA30" s="856"/>
      <c r="AB30" s="857">
        <f t="shared" si="1"/>
        <v>0</v>
      </c>
      <c r="AC30" s="855"/>
      <c r="AD30" s="856"/>
      <c r="AE30" s="332"/>
      <c r="AF30" s="333"/>
    </row>
    <row r="31" spans="1:32" ht="15" customHeight="1" x14ac:dyDescent="0.2">
      <c r="A31" s="321">
        <v>18</v>
      </c>
      <c r="B31" s="825"/>
      <c r="C31" s="826"/>
      <c r="D31" s="826"/>
      <c r="E31" s="826"/>
      <c r="F31" s="827"/>
      <c r="G31" s="858"/>
      <c r="H31" s="859"/>
      <c r="I31" s="859"/>
      <c r="J31" s="860"/>
      <c r="K31" s="861"/>
      <c r="L31" s="862"/>
      <c r="M31" s="863"/>
      <c r="N31" s="861"/>
      <c r="O31" s="862"/>
      <c r="P31" s="862"/>
      <c r="Q31" s="874"/>
      <c r="R31" s="828"/>
      <c r="S31" s="828"/>
      <c r="T31" s="829"/>
      <c r="U31" s="836"/>
      <c r="V31" s="837"/>
      <c r="W31" s="875"/>
      <c r="X31" s="876"/>
      <c r="Y31" s="855">
        <f t="shared" si="0"/>
        <v>0</v>
      </c>
      <c r="Z31" s="855"/>
      <c r="AA31" s="856"/>
      <c r="AB31" s="857">
        <f t="shared" si="1"/>
        <v>0</v>
      </c>
      <c r="AC31" s="855"/>
      <c r="AD31" s="856"/>
      <c r="AE31" s="332"/>
      <c r="AF31" s="333"/>
    </row>
    <row r="32" spans="1:32" ht="15" customHeight="1" x14ac:dyDescent="0.2">
      <c r="A32" s="321">
        <v>19</v>
      </c>
      <c r="B32" s="825"/>
      <c r="C32" s="826"/>
      <c r="D32" s="826"/>
      <c r="E32" s="826"/>
      <c r="F32" s="827"/>
      <c r="G32" s="858"/>
      <c r="H32" s="859"/>
      <c r="I32" s="859"/>
      <c r="J32" s="860"/>
      <c r="K32" s="861"/>
      <c r="L32" s="862"/>
      <c r="M32" s="863"/>
      <c r="N32" s="861"/>
      <c r="O32" s="862"/>
      <c r="P32" s="862"/>
      <c r="Q32" s="874"/>
      <c r="R32" s="828"/>
      <c r="S32" s="828"/>
      <c r="T32" s="829"/>
      <c r="U32" s="836"/>
      <c r="V32" s="837"/>
      <c r="W32" s="875"/>
      <c r="X32" s="876"/>
      <c r="Y32" s="855">
        <f t="shared" si="0"/>
        <v>0</v>
      </c>
      <c r="Z32" s="855"/>
      <c r="AA32" s="856"/>
      <c r="AB32" s="857">
        <f t="shared" si="1"/>
        <v>0</v>
      </c>
      <c r="AC32" s="855"/>
      <c r="AD32" s="856"/>
      <c r="AE32" s="332"/>
      <c r="AF32" s="333"/>
    </row>
    <row r="33" spans="1:32" ht="15" customHeight="1" x14ac:dyDescent="0.2">
      <c r="A33" s="321">
        <v>20</v>
      </c>
      <c r="B33" s="825"/>
      <c r="C33" s="826"/>
      <c r="D33" s="826"/>
      <c r="E33" s="826"/>
      <c r="F33" s="827"/>
      <c r="G33" s="858"/>
      <c r="H33" s="859"/>
      <c r="I33" s="859"/>
      <c r="J33" s="860"/>
      <c r="K33" s="861"/>
      <c r="L33" s="862"/>
      <c r="M33" s="863"/>
      <c r="N33" s="861"/>
      <c r="O33" s="862"/>
      <c r="P33" s="862"/>
      <c r="Q33" s="874"/>
      <c r="R33" s="828"/>
      <c r="S33" s="828"/>
      <c r="T33" s="829"/>
      <c r="U33" s="836"/>
      <c r="V33" s="837"/>
      <c r="W33" s="875"/>
      <c r="X33" s="876"/>
      <c r="Y33" s="855">
        <f>IF(AND(Q33&gt;0,S33&gt;0,U33=0),ROUND(K33/Q33*S33,2),IF(AND(Q33=0,S33=0,U33&gt;0),ROUND(K33*U33,2),0))</f>
        <v>0</v>
      </c>
      <c r="Z33" s="855"/>
      <c r="AA33" s="856"/>
      <c r="AB33" s="857">
        <f>IF(AND(Q33&gt;0,S33&gt;0,U33=0),ROUND(N33/Q33*S33,2),IF(AND(Q33=0,S33=0,U33&gt;0),ROUND(N33*U33,2),0))</f>
        <v>0</v>
      </c>
      <c r="AC33" s="855"/>
      <c r="AD33" s="856"/>
      <c r="AE33" s="332"/>
      <c r="AF33" s="333"/>
    </row>
    <row r="34" spans="1:32" ht="15" customHeight="1" x14ac:dyDescent="0.2">
      <c r="A34" s="321">
        <v>21</v>
      </c>
      <c r="B34" s="825"/>
      <c r="C34" s="826"/>
      <c r="D34" s="826"/>
      <c r="E34" s="826"/>
      <c r="F34" s="827"/>
      <c r="G34" s="858"/>
      <c r="H34" s="859"/>
      <c r="I34" s="859"/>
      <c r="J34" s="860"/>
      <c r="K34" s="861"/>
      <c r="L34" s="862"/>
      <c r="M34" s="863"/>
      <c r="N34" s="861"/>
      <c r="O34" s="862"/>
      <c r="P34" s="862"/>
      <c r="Q34" s="874"/>
      <c r="R34" s="828"/>
      <c r="S34" s="828"/>
      <c r="T34" s="829"/>
      <c r="U34" s="836"/>
      <c r="V34" s="837"/>
      <c r="W34" s="875"/>
      <c r="X34" s="876"/>
      <c r="Y34" s="855">
        <f>IF(AND(Q34&gt;0,S34&gt;0,U34=0),ROUND(K34/Q34*S34,2),IF(AND(Q34=0,S34=0,U34&gt;0),ROUND(K34*U34,2),0))</f>
        <v>0</v>
      </c>
      <c r="Z34" s="855"/>
      <c r="AA34" s="856"/>
      <c r="AB34" s="857">
        <f>IF(AND(Q34&gt;0,S34&gt;0,U34=0),ROUND(N34/Q34*S34,2),IF(AND(Q34=0,S34=0,U34&gt;0),ROUND(N34*U34,2),0))</f>
        <v>0</v>
      </c>
      <c r="AC34" s="855"/>
      <c r="AD34" s="856"/>
      <c r="AE34" s="332"/>
      <c r="AF34" s="333"/>
    </row>
    <row r="35" spans="1:32" ht="15" customHeight="1" x14ac:dyDescent="0.2">
      <c r="A35" s="321">
        <v>22</v>
      </c>
      <c r="B35" s="825"/>
      <c r="C35" s="826"/>
      <c r="D35" s="826"/>
      <c r="E35" s="826"/>
      <c r="F35" s="827"/>
      <c r="G35" s="858"/>
      <c r="H35" s="859"/>
      <c r="I35" s="859"/>
      <c r="J35" s="860"/>
      <c r="K35" s="861"/>
      <c r="L35" s="862"/>
      <c r="M35" s="863"/>
      <c r="N35" s="861"/>
      <c r="O35" s="862"/>
      <c r="P35" s="862"/>
      <c r="Q35" s="874"/>
      <c r="R35" s="828"/>
      <c r="S35" s="828"/>
      <c r="T35" s="829"/>
      <c r="U35" s="836"/>
      <c r="V35" s="837"/>
      <c r="W35" s="875"/>
      <c r="X35" s="876"/>
      <c r="Y35" s="855">
        <f>IF(AND(Q35&gt;0,S35&gt;0,U35=0),ROUND(K35/Q35*S35,2),IF(AND(Q35=0,S35=0,U35&gt;0),ROUND(K35*U35,2),0))</f>
        <v>0</v>
      </c>
      <c r="Z35" s="855"/>
      <c r="AA35" s="856"/>
      <c r="AB35" s="857">
        <f>IF(AND(Q35&gt;0,S35&gt;0,U35=0),ROUND(N35/Q35*S35,2),IF(AND(Q35=0,S35=0,U35&gt;0),ROUND(N35*U35,2),0))</f>
        <v>0</v>
      </c>
      <c r="AC35" s="855"/>
      <c r="AD35" s="856"/>
      <c r="AE35" s="332"/>
      <c r="AF35" s="333"/>
    </row>
    <row r="36" spans="1:32" ht="15" customHeight="1" x14ac:dyDescent="0.2">
      <c r="A36" s="321">
        <v>23</v>
      </c>
      <c r="B36" s="825"/>
      <c r="C36" s="826"/>
      <c r="D36" s="826"/>
      <c r="E36" s="826"/>
      <c r="F36" s="827"/>
      <c r="G36" s="858"/>
      <c r="H36" s="859"/>
      <c r="I36" s="859"/>
      <c r="J36" s="860"/>
      <c r="K36" s="861"/>
      <c r="L36" s="862"/>
      <c r="M36" s="863"/>
      <c r="N36" s="861"/>
      <c r="O36" s="862"/>
      <c r="P36" s="862"/>
      <c r="Q36" s="874"/>
      <c r="R36" s="828"/>
      <c r="S36" s="828"/>
      <c r="T36" s="829"/>
      <c r="U36" s="836"/>
      <c r="V36" s="837"/>
      <c r="W36" s="875"/>
      <c r="X36" s="876"/>
      <c r="Y36" s="855">
        <f>IF(AND(Q36&gt;0,S36&gt;0,U36=0),ROUND(K36/Q36*S36,2),IF(AND(Q36=0,S36=0,U36&gt;0),ROUND(K36*U36,2),0))</f>
        <v>0</v>
      </c>
      <c r="Z36" s="855"/>
      <c r="AA36" s="856"/>
      <c r="AB36" s="857">
        <f>IF(AND(Q36&gt;0,S36&gt;0,U36=0),ROUND(N36/Q36*S36,2),IF(AND(Q36=0,S36=0,U36&gt;0),ROUND(N36*U36,2),0))</f>
        <v>0</v>
      </c>
      <c r="AC36" s="855"/>
      <c r="AD36" s="856"/>
      <c r="AE36" s="332"/>
      <c r="AF36" s="333"/>
    </row>
    <row r="37" spans="1:32" ht="15" customHeight="1" x14ac:dyDescent="0.2">
      <c r="A37" s="321">
        <v>24</v>
      </c>
      <c r="B37" s="825"/>
      <c r="C37" s="826"/>
      <c r="D37" s="826"/>
      <c r="E37" s="826"/>
      <c r="F37" s="827"/>
      <c r="G37" s="858"/>
      <c r="H37" s="859"/>
      <c r="I37" s="859"/>
      <c r="J37" s="860"/>
      <c r="K37" s="861"/>
      <c r="L37" s="862"/>
      <c r="M37" s="863"/>
      <c r="N37" s="861"/>
      <c r="O37" s="862"/>
      <c r="P37" s="862"/>
      <c r="Q37" s="874"/>
      <c r="R37" s="828"/>
      <c r="S37" s="828"/>
      <c r="T37" s="829"/>
      <c r="U37" s="836"/>
      <c r="V37" s="837"/>
      <c r="W37" s="875"/>
      <c r="X37" s="876"/>
      <c r="Y37" s="855">
        <f>IF(AND(Q37&gt;0,S37&gt;0,U37=0),ROUND(K37/Q37*S37,2),IF(AND(Q37=0,S37=0,U37&gt;0),ROUND(K37*U37,2),0))</f>
        <v>0</v>
      </c>
      <c r="Z37" s="855"/>
      <c r="AA37" s="856"/>
      <c r="AB37" s="857">
        <f>IF(AND(Q37&gt;0,S37&gt;0,U37=0),ROUND(N37/Q37*S37,2),IF(AND(Q37=0,S37=0,U37&gt;0),ROUND(N37*U37,2),0))</f>
        <v>0</v>
      </c>
      <c r="AC37" s="855"/>
      <c r="AD37" s="856"/>
      <c r="AE37" s="332"/>
      <c r="AF37" s="333"/>
    </row>
    <row r="38" spans="1:32" ht="15" customHeight="1" x14ac:dyDescent="0.2">
      <c r="A38" s="322">
        <v>25</v>
      </c>
      <c r="B38" s="825"/>
      <c r="C38" s="826"/>
      <c r="D38" s="826"/>
      <c r="E38" s="826"/>
      <c r="F38" s="827"/>
      <c r="G38" s="858"/>
      <c r="H38" s="859"/>
      <c r="I38" s="859"/>
      <c r="J38" s="860"/>
      <c r="K38" s="861"/>
      <c r="L38" s="862"/>
      <c r="M38" s="863"/>
      <c r="N38" s="861"/>
      <c r="O38" s="862"/>
      <c r="P38" s="862"/>
      <c r="Q38" s="874"/>
      <c r="R38" s="828"/>
      <c r="S38" s="828"/>
      <c r="T38" s="829"/>
      <c r="U38" s="836"/>
      <c r="V38" s="837"/>
      <c r="W38" s="901"/>
      <c r="X38" s="902"/>
      <c r="Y38" s="855">
        <f t="shared" si="0"/>
        <v>0</v>
      </c>
      <c r="Z38" s="855"/>
      <c r="AA38" s="856"/>
      <c r="AB38" s="857">
        <f t="shared" si="1"/>
        <v>0</v>
      </c>
      <c r="AC38" s="855"/>
      <c r="AD38" s="856"/>
      <c r="AE38" s="332"/>
      <c r="AF38" s="333"/>
    </row>
    <row r="39" spans="1:32" ht="18" customHeight="1" thickBot="1" x14ac:dyDescent="0.25">
      <c r="A39" s="323" t="s">
        <v>428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903">
        <f>SUMPRODUCT(ROUND(W14:W38,3))</f>
        <v>0</v>
      </c>
      <c r="X39" s="904"/>
      <c r="Y39" s="893">
        <f>SUMPRODUCT(ROUND(Y14:Y38,2))</f>
        <v>0</v>
      </c>
      <c r="Z39" s="893"/>
      <c r="AA39" s="894"/>
      <c r="AB39" s="895">
        <f>SUMPRODUCT(ROUND(AB14:AB38,2))</f>
        <v>0</v>
      </c>
      <c r="AC39" s="893"/>
      <c r="AD39" s="894"/>
      <c r="AE39" s="356"/>
      <c r="AF39" s="357"/>
    </row>
    <row r="40" spans="1:32" s="325" customFormat="1" ht="5.0999999999999996" customHeight="1" thickTop="1" x14ac:dyDescent="0.2"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32" s="325" customFormat="1" ht="18" customHeight="1" thickBot="1" x14ac:dyDescent="0.25">
      <c r="A41" s="327" t="s">
        <v>425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896">
        <v>0.20175000000000001</v>
      </c>
      <c r="Z41" s="896"/>
      <c r="AA41" s="897"/>
      <c r="AB41" s="898">
        <f>ROUND(AB39*$Y$41,2)</f>
        <v>0</v>
      </c>
      <c r="AC41" s="899"/>
      <c r="AD41" s="900"/>
      <c r="AE41" s="356"/>
      <c r="AF41" s="357"/>
    </row>
    <row r="42" spans="1:32" ht="12.75" thickTop="1" x14ac:dyDescent="0.2"/>
  </sheetData>
  <sheetProtection password="8067" sheet="1" objects="1" scenarios="1" selectLockedCells="1" autoFilter="0"/>
  <mergeCells count="280">
    <mergeCell ref="AC1:AF1"/>
    <mergeCell ref="AC2:AF2"/>
    <mergeCell ref="A5:A13"/>
    <mergeCell ref="B5:F13"/>
    <mergeCell ref="G5:J13"/>
    <mergeCell ref="K5:M12"/>
    <mergeCell ref="N5:P12"/>
    <mergeCell ref="Q5:T7"/>
    <mergeCell ref="U5:V7"/>
    <mergeCell ref="W5:X13"/>
    <mergeCell ref="K13:M13"/>
    <mergeCell ref="N13:P13"/>
    <mergeCell ref="S13:T13"/>
    <mergeCell ref="U13:V13"/>
    <mergeCell ref="Y13:AA13"/>
    <mergeCell ref="AB13:AD13"/>
    <mergeCell ref="Y5:AA12"/>
    <mergeCell ref="AB5:AD12"/>
    <mergeCell ref="AE5:AF9"/>
    <mergeCell ref="S8:V8"/>
    <mergeCell ref="Q9:R13"/>
    <mergeCell ref="S9:T12"/>
    <mergeCell ref="U9:V12"/>
    <mergeCell ref="AE10:AE13"/>
    <mergeCell ref="AF10:AF13"/>
    <mergeCell ref="U14:V14"/>
    <mergeCell ref="W14:X14"/>
    <mergeCell ref="Y14:AA14"/>
    <mergeCell ref="AB14:AD14"/>
    <mergeCell ref="B15:F15"/>
    <mergeCell ref="G15:J15"/>
    <mergeCell ref="K15:M15"/>
    <mergeCell ref="N15:P15"/>
    <mergeCell ref="Q15:R15"/>
    <mergeCell ref="S15:T15"/>
    <mergeCell ref="B14:F14"/>
    <mergeCell ref="G14:J14"/>
    <mergeCell ref="K14:M14"/>
    <mergeCell ref="N14:P14"/>
    <mergeCell ref="Q14:R14"/>
    <mergeCell ref="S14:T14"/>
    <mergeCell ref="U15:V15"/>
    <mergeCell ref="W15:X15"/>
    <mergeCell ref="Y15:AA15"/>
    <mergeCell ref="AB15:AD15"/>
    <mergeCell ref="AB16:AD16"/>
    <mergeCell ref="B17:F17"/>
    <mergeCell ref="G17:J17"/>
    <mergeCell ref="K17:M17"/>
    <mergeCell ref="N17:P17"/>
    <mergeCell ref="Q17:R17"/>
    <mergeCell ref="S17:T17"/>
    <mergeCell ref="U17:V17"/>
    <mergeCell ref="W17:X17"/>
    <mergeCell ref="Y17:AA17"/>
    <mergeCell ref="AB17:AD17"/>
    <mergeCell ref="B16:F16"/>
    <mergeCell ref="G16:J16"/>
    <mergeCell ref="K16:M16"/>
    <mergeCell ref="N16:P16"/>
    <mergeCell ref="Q16:R16"/>
    <mergeCell ref="S16:T16"/>
    <mergeCell ref="U16:V16"/>
    <mergeCell ref="W16:X16"/>
    <mergeCell ref="Y16:AA16"/>
    <mergeCell ref="AB18:AD18"/>
    <mergeCell ref="B19:F19"/>
    <mergeCell ref="G19:J19"/>
    <mergeCell ref="K19:M19"/>
    <mergeCell ref="N19:P19"/>
    <mergeCell ref="Q19:R19"/>
    <mergeCell ref="S19:T19"/>
    <mergeCell ref="U19:V19"/>
    <mergeCell ref="W19:X19"/>
    <mergeCell ref="Y19:AA19"/>
    <mergeCell ref="AB19:AD19"/>
    <mergeCell ref="B18:F18"/>
    <mergeCell ref="G18:J18"/>
    <mergeCell ref="K18:M18"/>
    <mergeCell ref="N18:P18"/>
    <mergeCell ref="Q18:R18"/>
    <mergeCell ref="S18:T18"/>
    <mergeCell ref="U18:V18"/>
    <mergeCell ref="W18:X18"/>
    <mergeCell ref="Y18:AA18"/>
    <mergeCell ref="AB20:AD20"/>
    <mergeCell ref="B21:F21"/>
    <mergeCell ref="G21:J21"/>
    <mergeCell ref="K21:M21"/>
    <mergeCell ref="N21:P21"/>
    <mergeCell ref="Q21:R21"/>
    <mergeCell ref="S21:T21"/>
    <mergeCell ref="U21:V21"/>
    <mergeCell ref="W21:X21"/>
    <mergeCell ref="Y21:AA21"/>
    <mergeCell ref="AB21:AD21"/>
    <mergeCell ref="B20:F20"/>
    <mergeCell ref="G20:J20"/>
    <mergeCell ref="K20:M20"/>
    <mergeCell ref="N20:P20"/>
    <mergeCell ref="Q20:R20"/>
    <mergeCell ref="S20:T20"/>
    <mergeCell ref="U20:V20"/>
    <mergeCell ref="W20:X20"/>
    <mergeCell ref="Y20:AA20"/>
    <mergeCell ref="AB22:AD22"/>
    <mergeCell ref="B23:F23"/>
    <mergeCell ref="G23:J23"/>
    <mergeCell ref="K23:M23"/>
    <mergeCell ref="N23:P23"/>
    <mergeCell ref="Q23:R23"/>
    <mergeCell ref="S23:T23"/>
    <mergeCell ref="U23:V23"/>
    <mergeCell ref="W23:X23"/>
    <mergeCell ref="Y23:AA23"/>
    <mergeCell ref="AB23:AD23"/>
    <mergeCell ref="B22:F22"/>
    <mergeCell ref="G22:J22"/>
    <mergeCell ref="K22:M22"/>
    <mergeCell ref="N22:P22"/>
    <mergeCell ref="Q22:R22"/>
    <mergeCell ref="S22:T22"/>
    <mergeCell ref="U22:V22"/>
    <mergeCell ref="W22:X22"/>
    <mergeCell ref="Y22:AA22"/>
    <mergeCell ref="AB24:AD24"/>
    <mergeCell ref="B25:F25"/>
    <mergeCell ref="G25:J25"/>
    <mergeCell ref="K25:M25"/>
    <mergeCell ref="N25:P25"/>
    <mergeCell ref="Q25:R25"/>
    <mergeCell ref="S25:T25"/>
    <mergeCell ref="U25:V25"/>
    <mergeCell ref="W25:X25"/>
    <mergeCell ref="Y25:AA25"/>
    <mergeCell ref="AB25:AD25"/>
    <mergeCell ref="B24:F24"/>
    <mergeCell ref="G24:J24"/>
    <mergeCell ref="K24:M24"/>
    <mergeCell ref="N24:P24"/>
    <mergeCell ref="Q24:R24"/>
    <mergeCell ref="S24:T24"/>
    <mergeCell ref="U24:V24"/>
    <mergeCell ref="W24:X24"/>
    <mergeCell ref="Y24:AA24"/>
    <mergeCell ref="AB26:AD26"/>
    <mergeCell ref="B27:F27"/>
    <mergeCell ref="G27:J27"/>
    <mergeCell ref="K27:M27"/>
    <mergeCell ref="N27:P27"/>
    <mergeCell ref="Q27:R27"/>
    <mergeCell ref="S27:T27"/>
    <mergeCell ref="U27:V27"/>
    <mergeCell ref="W27:X27"/>
    <mergeCell ref="Y27:AA27"/>
    <mergeCell ref="AB27:AD27"/>
    <mergeCell ref="B26:F26"/>
    <mergeCell ref="G26:J26"/>
    <mergeCell ref="K26:M26"/>
    <mergeCell ref="N26:P26"/>
    <mergeCell ref="Q26:R26"/>
    <mergeCell ref="S26:T26"/>
    <mergeCell ref="U26:V26"/>
    <mergeCell ref="W26:X26"/>
    <mergeCell ref="Y26:AA26"/>
    <mergeCell ref="AB28:AD28"/>
    <mergeCell ref="B29:F29"/>
    <mergeCell ref="G29:J29"/>
    <mergeCell ref="K29:M29"/>
    <mergeCell ref="N29:P29"/>
    <mergeCell ref="Q29:R29"/>
    <mergeCell ref="S29:T29"/>
    <mergeCell ref="U29:V29"/>
    <mergeCell ref="W29:X29"/>
    <mergeCell ref="Y29:AA29"/>
    <mergeCell ref="AB29:AD29"/>
    <mergeCell ref="B28:F28"/>
    <mergeCell ref="G28:J28"/>
    <mergeCell ref="K28:M28"/>
    <mergeCell ref="N28:P28"/>
    <mergeCell ref="Q28:R28"/>
    <mergeCell ref="S28:T28"/>
    <mergeCell ref="U28:V28"/>
    <mergeCell ref="W28:X28"/>
    <mergeCell ref="Y28:AA28"/>
    <mergeCell ref="AB30:AD30"/>
    <mergeCell ref="B31:F31"/>
    <mergeCell ref="G31:J31"/>
    <mergeCell ref="K31:M31"/>
    <mergeCell ref="N31:P31"/>
    <mergeCell ref="Q31:R31"/>
    <mergeCell ref="S31:T31"/>
    <mergeCell ref="U31:V31"/>
    <mergeCell ref="W31:X31"/>
    <mergeCell ref="Y31:AA31"/>
    <mergeCell ref="AB31:AD31"/>
    <mergeCell ref="B30:F30"/>
    <mergeCell ref="G30:J30"/>
    <mergeCell ref="K30:M30"/>
    <mergeCell ref="N30:P30"/>
    <mergeCell ref="Q30:R30"/>
    <mergeCell ref="S30:T30"/>
    <mergeCell ref="U30:V30"/>
    <mergeCell ref="W30:X30"/>
    <mergeCell ref="Y30:AA30"/>
    <mergeCell ref="AB32:AD32"/>
    <mergeCell ref="B33:F33"/>
    <mergeCell ref="G33:J33"/>
    <mergeCell ref="K33:M33"/>
    <mergeCell ref="N33:P33"/>
    <mergeCell ref="Q33:R33"/>
    <mergeCell ref="S33:T33"/>
    <mergeCell ref="U33:V33"/>
    <mergeCell ref="W33:X33"/>
    <mergeCell ref="Y33:AA33"/>
    <mergeCell ref="AB33:AD33"/>
    <mergeCell ref="B32:F32"/>
    <mergeCell ref="G32:J32"/>
    <mergeCell ref="K32:M32"/>
    <mergeCell ref="N32:P32"/>
    <mergeCell ref="Q32:R32"/>
    <mergeCell ref="S32:T32"/>
    <mergeCell ref="U32:V32"/>
    <mergeCell ref="W32:X32"/>
    <mergeCell ref="Y32:AA32"/>
    <mergeCell ref="AB34:AD34"/>
    <mergeCell ref="B35:F35"/>
    <mergeCell ref="G35:J35"/>
    <mergeCell ref="K35:M35"/>
    <mergeCell ref="N35:P35"/>
    <mergeCell ref="Q35:R35"/>
    <mergeCell ref="S35:T35"/>
    <mergeCell ref="U35:V35"/>
    <mergeCell ref="W35:X35"/>
    <mergeCell ref="Y35:AA35"/>
    <mergeCell ref="AB35:AD35"/>
    <mergeCell ref="B34:F34"/>
    <mergeCell ref="G34:J34"/>
    <mergeCell ref="K34:M34"/>
    <mergeCell ref="N34:P34"/>
    <mergeCell ref="Q34:R34"/>
    <mergeCell ref="S34:T34"/>
    <mergeCell ref="U34:V34"/>
    <mergeCell ref="W34:X34"/>
    <mergeCell ref="Y34:AA34"/>
    <mergeCell ref="AB36:AD36"/>
    <mergeCell ref="B37:F37"/>
    <mergeCell ref="G37:J37"/>
    <mergeCell ref="K37:M37"/>
    <mergeCell ref="N37:P37"/>
    <mergeCell ref="Q37:R37"/>
    <mergeCell ref="S37:T37"/>
    <mergeCell ref="U37:V37"/>
    <mergeCell ref="W37:X37"/>
    <mergeCell ref="Y37:AA37"/>
    <mergeCell ref="AB37:AD37"/>
    <mergeCell ref="B36:F36"/>
    <mergeCell ref="G36:J36"/>
    <mergeCell ref="K36:M36"/>
    <mergeCell ref="N36:P36"/>
    <mergeCell ref="Q36:R36"/>
    <mergeCell ref="S36:T36"/>
    <mergeCell ref="U36:V36"/>
    <mergeCell ref="W36:X36"/>
    <mergeCell ref="Y36:AA36"/>
    <mergeCell ref="B38:F38"/>
    <mergeCell ref="G38:J38"/>
    <mergeCell ref="K38:M38"/>
    <mergeCell ref="N38:P38"/>
    <mergeCell ref="Q38:R38"/>
    <mergeCell ref="S38:T38"/>
    <mergeCell ref="Y41:AA41"/>
    <mergeCell ref="AB41:AD41"/>
    <mergeCell ref="U38:V38"/>
    <mergeCell ref="W38:X38"/>
    <mergeCell ref="Y38:AA38"/>
    <mergeCell ref="AB38:AD38"/>
    <mergeCell ref="W39:X39"/>
    <mergeCell ref="Y39:AA39"/>
    <mergeCell ref="AB39:AD39"/>
  </mergeCells>
  <conditionalFormatting sqref="U14:W38">
    <cfRule type="expression" dxfId="25" priority="5" stopIfTrue="1">
      <formula>$Q14&lt;&gt;""</formula>
    </cfRule>
  </conditionalFormatting>
  <conditionalFormatting sqref="Q14:R38">
    <cfRule type="expression" dxfId="24" priority="4" stopIfTrue="1">
      <formula>$U14&lt;&gt;""</formula>
    </cfRule>
  </conditionalFormatting>
  <conditionalFormatting sqref="S14:T38">
    <cfRule type="expression" dxfId="23" priority="3" stopIfTrue="1">
      <formula>$U14&lt;&gt;""</formula>
    </cfRule>
  </conditionalFormatting>
  <conditionalFormatting sqref="AC1">
    <cfRule type="cellIs" dxfId="22" priority="2" stopIfTrue="1" operator="equal">
      <formula>0</formula>
    </cfRule>
  </conditionalFormatting>
  <dataValidations count="4"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decimal" operator="lessThanOrEqual" allowBlank="1" showErrorMessage="1" errorTitle="Anteil an der Sollarbeitszeit" error="Bitte nicht mehr als 100% eintragen!" sqref="U14:V38">
      <formula1>1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AF42"/>
  <sheetViews>
    <sheetView showGridLines="0" zoomScaleNormal="100" zoomScaleSheetLayoutView="100" workbookViewId="0">
      <selection activeCell="B14" sqref="B14:F14"/>
    </sheetView>
  </sheetViews>
  <sheetFormatPr baseColWidth="10" defaultRowHeight="12" x14ac:dyDescent="0.2"/>
  <cols>
    <col min="1" max="32" width="5.140625" style="318" customWidth="1"/>
    <col min="33" max="33" width="1.7109375" style="318" customWidth="1"/>
    <col min="34" max="34" width="11.42578125" style="318" customWidth="1"/>
    <col min="35" max="16384" width="11.42578125" style="318"/>
  </cols>
  <sheetData>
    <row r="1" spans="1:32" ht="15" customHeight="1" x14ac:dyDescent="0.2">
      <c r="A1" s="316" t="s">
        <v>526</v>
      </c>
      <c r="B1" s="20"/>
      <c r="C1" s="317" t="s">
        <v>496</v>
      </c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6"/>
      <c r="W1" s="316"/>
      <c r="X1" s="316"/>
      <c r="Z1" s="316"/>
      <c r="AA1" s="316"/>
      <c r="AB1" s="319" t="str">
        <f>'Seite 1'!$K$21</f>
        <v xml:space="preserve">ID/Aktenzeichen: </v>
      </c>
      <c r="AC1" s="830">
        <f>ID</f>
        <v>0</v>
      </c>
      <c r="AD1" s="831"/>
      <c r="AE1" s="831"/>
      <c r="AF1" s="832"/>
    </row>
    <row r="2" spans="1:32" ht="15" customHeight="1" x14ac:dyDescent="0.2">
      <c r="B2" s="20"/>
      <c r="C2" s="315" t="s">
        <v>426</v>
      </c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6"/>
      <c r="W2" s="316"/>
      <c r="X2" s="316"/>
      <c r="Z2" s="316"/>
      <c r="AA2" s="316"/>
      <c r="AB2" s="319" t="s">
        <v>322</v>
      </c>
      <c r="AC2" s="830" t="str">
        <f>Jahr3</f>
        <v>Jahr 3</v>
      </c>
      <c r="AD2" s="831"/>
      <c r="AE2" s="831"/>
      <c r="AF2" s="832"/>
    </row>
    <row r="3" spans="1:32" ht="15" customHeight="1" x14ac:dyDescent="0.2">
      <c r="B3" s="20"/>
      <c r="C3" s="315" t="s">
        <v>427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F3" s="235" t="str">
        <f>'Seite 1'!$A$63</f>
        <v>Antrag Aktivierung - Armutsbekämpfung</v>
      </c>
    </row>
    <row r="4" spans="1:32" ht="15" customHeight="1" x14ac:dyDescent="0.2">
      <c r="B4" s="20"/>
      <c r="C4" s="20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F4" s="236" t="str">
        <f>'Seite 1'!$A$64</f>
        <v>Formularversion: V 1.8 vom 24.05.18</v>
      </c>
    </row>
    <row r="5" spans="1:32" ht="12" customHeight="1" x14ac:dyDescent="0.2">
      <c r="A5" s="833" t="s">
        <v>325</v>
      </c>
      <c r="B5" s="843" t="s">
        <v>280</v>
      </c>
      <c r="C5" s="844"/>
      <c r="D5" s="844"/>
      <c r="E5" s="844"/>
      <c r="F5" s="845"/>
      <c r="G5" s="843" t="s">
        <v>326</v>
      </c>
      <c r="H5" s="844"/>
      <c r="I5" s="844"/>
      <c r="J5" s="845"/>
      <c r="K5" s="905" t="s">
        <v>614</v>
      </c>
      <c r="L5" s="906"/>
      <c r="M5" s="907"/>
      <c r="N5" s="868" t="s">
        <v>612</v>
      </c>
      <c r="O5" s="864"/>
      <c r="P5" s="864"/>
      <c r="Q5" s="911" t="s">
        <v>489</v>
      </c>
      <c r="R5" s="864"/>
      <c r="S5" s="864"/>
      <c r="T5" s="864"/>
      <c r="U5" s="868" t="s">
        <v>490</v>
      </c>
      <c r="V5" s="864"/>
      <c r="W5" s="911" t="s">
        <v>491</v>
      </c>
      <c r="X5" s="913"/>
      <c r="Y5" s="864" t="s">
        <v>476</v>
      </c>
      <c r="Z5" s="864"/>
      <c r="AA5" s="865"/>
      <c r="AB5" s="868" t="s">
        <v>615</v>
      </c>
      <c r="AC5" s="864"/>
      <c r="AD5" s="865"/>
      <c r="AE5" s="870" t="s">
        <v>154</v>
      </c>
      <c r="AF5" s="871"/>
    </row>
    <row r="6" spans="1:32" ht="12" customHeight="1" x14ac:dyDescent="0.2">
      <c r="A6" s="834"/>
      <c r="B6" s="846"/>
      <c r="C6" s="847"/>
      <c r="D6" s="847"/>
      <c r="E6" s="847"/>
      <c r="F6" s="848"/>
      <c r="G6" s="846"/>
      <c r="H6" s="847"/>
      <c r="I6" s="847"/>
      <c r="J6" s="848"/>
      <c r="K6" s="908"/>
      <c r="L6" s="909"/>
      <c r="M6" s="910"/>
      <c r="N6" s="869"/>
      <c r="O6" s="866"/>
      <c r="P6" s="866"/>
      <c r="Q6" s="912"/>
      <c r="R6" s="866"/>
      <c r="S6" s="866"/>
      <c r="T6" s="866"/>
      <c r="U6" s="869"/>
      <c r="V6" s="866"/>
      <c r="W6" s="912"/>
      <c r="X6" s="914"/>
      <c r="Y6" s="866"/>
      <c r="Z6" s="866"/>
      <c r="AA6" s="867"/>
      <c r="AB6" s="869"/>
      <c r="AC6" s="866"/>
      <c r="AD6" s="867"/>
      <c r="AE6" s="872"/>
      <c r="AF6" s="873"/>
    </row>
    <row r="7" spans="1:32" ht="12" customHeight="1" x14ac:dyDescent="0.2">
      <c r="A7" s="834"/>
      <c r="B7" s="846"/>
      <c r="C7" s="847"/>
      <c r="D7" s="847"/>
      <c r="E7" s="847"/>
      <c r="F7" s="848"/>
      <c r="G7" s="846"/>
      <c r="H7" s="847"/>
      <c r="I7" s="847"/>
      <c r="J7" s="848"/>
      <c r="K7" s="908"/>
      <c r="L7" s="909"/>
      <c r="M7" s="910"/>
      <c r="N7" s="869"/>
      <c r="O7" s="866"/>
      <c r="P7" s="866"/>
      <c r="Q7" s="912"/>
      <c r="R7" s="866"/>
      <c r="S7" s="866"/>
      <c r="T7" s="866"/>
      <c r="U7" s="869"/>
      <c r="V7" s="866"/>
      <c r="W7" s="912"/>
      <c r="X7" s="914"/>
      <c r="Y7" s="866"/>
      <c r="Z7" s="866"/>
      <c r="AA7" s="867"/>
      <c r="AB7" s="869"/>
      <c r="AC7" s="866"/>
      <c r="AD7" s="867"/>
      <c r="AE7" s="872"/>
      <c r="AF7" s="873"/>
    </row>
    <row r="8" spans="1:32" ht="12" customHeight="1" x14ac:dyDescent="0.2">
      <c r="A8" s="834"/>
      <c r="B8" s="846"/>
      <c r="C8" s="847"/>
      <c r="D8" s="847"/>
      <c r="E8" s="847"/>
      <c r="F8" s="848"/>
      <c r="G8" s="846"/>
      <c r="H8" s="847"/>
      <c r="I8" s="847"/>
      <c r="J8" s="848"/>
      <c r="K8" s="908"/>
      <c r="L8" s="909"/>
      <c r="M8" s="910"/>
      <c r="N8" s="869"/>
      <c r="O8" s="866"/>
      <c r="P8" s="866"/>
      <c r="Q8" s="504"/>
      <c r="R8" s="503"/>
      <c r="S8" s="917" t="s">
        <v>477</v>
      </c>
      <c r="T8" s="917"/>
      <c r="U8" s="917"/>
      <c r="V8" s="917"/>
      <c r="W8" s="912"/>
      <c r="X8" s="914"/>
      <c r="Y8" s="866"/>
      <c r="Z8" s="866"/>
      <c r="AA8" s="867"/>
      <c r="AB8" s="869"/>
      <c r="AC8" s="866"/>
      <c r="AD8" s="867"/>
      <c r="AE8" s="872"/>
      <c r="AF8" s="873"/>
    </row>
    <row r="9" spans="1:32" ht="12" customHeight="1" x14ac:dyDescent="0.2">
      <c r="A9" s="834"/>
      <c r="B9" s="846"/>
      <c r="C9" s="847"/>
      <c r="D9" s="847"/>
      <c r="E9" s="847"/>
      <c r="F9" s="848"/>
      <c r="G9" s="846"/>
      <c r="H9" s="847"/>
      <c r="I9" s="847"/>
      <c r="J9" s="848"/>
      <c r="K9" s="908"/>
      <c r="L9" s="909"/>
      <c r="M9" s="910"/>
      <c r="N9" s="869"/>
      <c r="O9" s="866"/>
      <c r="P9" s="866"/>
      <c r="Q9" s="918" t="s">
        <v>478</v>
      </c>
      <c r="R9" s="919"/>
      <c r="S9" s="922" t="s">
        <v>492</v>
      </c>
      <c r="T9" s="923"/>
      <c r="U9" s="924" t="s">
        <v>493</v>
      </c>
      <c r="V9" s="925"/>
      <c r="W9" s="912"/>
      <c r="X9" s="914"/>
      <c r="Y9" s="866"/>
      <c r="Z9" s="866"/>
      <c r="AA9" s="867"/>
      <c r="AB9" s="869"/>
      <c r="AC9" s="866"/>
      <c r="AD9" s="867"/>
      <c r="AE9" s="872"/>
      <c r="AF9" s="873"/>
    </row>
    <row r="10" spans="1:32" ht="12" customHeight="1" x14ac:dyDescent="0.2">
      <c r="A10" s="834"/>
      <c r="B10" s="846"/>
      <c r="C10" s="847"/>
      <c r="D10" s="847"/>
      <c r="E10" s="847"/>
      <c r="F10" s="848"/>
      <c r="G10" s="846"/>
      <c r="H10" s="847"/>
      <c r="I10" s="847"/>
      <c r="J10" s="848"/>
      <c r="K10" s="908"/>
      <c r="L10" s="909"/>
      <c r="M10" s="910"/>
      <c r="N10" s="869"/>
      <c r="O10" s="866"/>
      <c r="P10" s="866"/>
      <c r="Q10" s="918"/>
      <c r="R10" s="919"/>
      <c r="S10" s="922"/>
      <c r="T10" s="923"/>
      <c r="U10" s="924"/>
      <c r="V10" s="925"/>
      <c r="W10" s="912"/>
      <c r="X10" s="914"/>
      <c r="Y10" s="866"/>
      <c r="Z10" s="866"/>
      <c r="AA10" s="867"/>
      <c r="AB10" s="869"/>
      <c r="AC10" s="866"/>
      <c r="AD10" s="867"/>
      <c r="AE10" s="877" t="s">
        <v>328</v>
      </c>
      <c r="AF10" s="880" t="s">
        <v>329</v>
      </c>
    </row>
    <row r="11" spans="1:32" ht="12" customHeight="1" x14ac:dyDescent="0.2">
      <c r="A11" s="834"/>
      <c r="B11" s="846"/>
      <c r="C11" s="847"/>
      <c r="D11" s="847"/>
      <c r="E11" s="847"/>
      <c r="F11" s="848"/>
      <c r="G11" s="846"/>
      <c r="H11" s="847"/>
      <c r="I11" s="847"/>
      <c r="J11" s="848"/>
      <c r="K11" s="908"/>
      <c r="L11" s="909"/>
      <c r="M11" s="910"/>
      <c r="N11" s="869"/>
      <c r="O11" s="866"/>
      <c r="P11" s="866"/>
      <c r="Q11" s="918"/>
      <c r="R11" s="919"/>
      <c r="S11" s="922"/>
      <c r="T11" s="923"/>
      <c r="U11" s="924"/>
      <c r="V11" s="925"/>
      <c r="W11" s="912"/>
      <c r="X11" s="914"/>
      <c r="Y11" s="866"/>
      <c r="Z11" s="866"/>
      <c r="AA11" s="867"/>
      <c r="AB11" s="869"/>
      <c r="AC11" s="866"/>
      <c r="AD11" s="867"/>
      <c r="AE11" s="878"/>
      <c r="AF11" s="881"/>
    </row>
    <row r="12" spans="1:32" ht="12" customHeight="1" x14ac:dyDescent="0.2">
      <c r="A12" s="834"/>
      <c r="B12" s="846"/>
      <c r="C12" s="847"/>
      <c r="D12" s="847"/>
      <c r="E12" s="847"/>
      <c r="F12" s="848"/>
      <c r="G12" s="846"/>
      <c r="H12" s="847"/>
      <c r="I12" s="847"/>
      <c r="J12" s="848"/>
      <c r="K12" s="908"/>
      <c r="L12" s="909"/>
      <c r="M12" s="910"/>
      <c r="N12" s="869"/>
      <c r="O12" s="866"/>
      <c r="P12" s="866"/>
      <c r="Q12" s="918"/>
      <c r="R12" s="919"/>
      <c r="S12" s="922"/>
      <c r="T12" s="923"/>
      <c r="U12" s="924"/>
      <c r="V12" s="925"/>
      <c r="W12" s="912"/>
      <c r="X12" s="914"/>
      <c r="Y12" s="866"/>
      <c r="Z12" s="866"/>
      <c r="AA12" s="867"/>
      <c r="AB12" s="869"/>
      <c r="AC12" s="866"/>
      <c r="AD12" s="867"/>
      <c r="AE12" s="878"/>
      <c r="AF12" s="881"/>
    </row>
    <row r="13" spans="1:32" ht="12" customHeight="1" x14ac:dyDescent="0.2">
      <c r="A13" s="835"/>
      <c r="B13" s="849"/>
      <c r="C13" s="850"/>
      <c r="D13" s="850"/>
      <c r="E13" s="850"/>
      <c r="F13" s="851"/>
      <c r="G13" s="849"/>
      <c r="H13" s="850"/>
      <c r="I13" s="850"/>
      <c r="J13" s="851"/>
      <c r="K13" s="883" t="s">
        <v>324</v>
      </c>
      <c r="L13" s="884"/>
      <c r="M13" s="885"/>
      <c r="N13" s="883" t="s">
        <v>324</v>
      </c>
      <c r="O13" s="884"/>
      <c r="P13" s="884"/>
      <c r="Q13" s="920"/>
      <c r="R13" s="921"/>
      <c r="S13" s="886" t="s">
        <v>494</v>
      </c>
      <c r="T13" s="887"/>
      <c r="U13" s="888" t="s">
        <v>495</v>
      </c>
      <c r="V13" s="889"/>
      <c r="W13" s="915"/>
      <c r="X13" s="916"/>
      <c r="Y13" s="890" t="s">
        <v>324</v>
      </c>
      <c r="Z13" s="890"/>
      <c r="AA13" s="891"/>
      <c r="AB13" s="892" t="s">
        <v>324</v>
      </c>
      <c r="AC13" s="890"/>
      <c r="AD13" s="891"/>
      <c r="AE13" s="879"/>
      <c r="AF13" s="882"/>
    </row>
    <row r="14" spans="1:32" ht="15" customHeight="1" x14ac:dyDescent="0.2">
      <c r="A14" s="320">
        <v>1</v>
      </c>
      <c r="B14" s="852"/>
      <c r="C14" s="853"/>
      <c r="D14" s="853"/>
      <c r="E14" s="853"/>
      <c r="F14" s="854"/>
      <c r="G14" s="926"/>
      <c r="H14" s="927"/>
      <c r="I14" s="927"/>
      <c r="J14" s="928"/>
      <c r="K14" s="929"/>
      <c r="L14" s="930"/>
      <c r="M14" s="931"/>
      <c r="N14" s="929"/>
      <c r="O14" s="930"/>
      <c r="P14" s="930"/>
      <c r="Q14" s="874"/>
      <c r="R14" s="828"/>
      <c r="S14" s="828"/>
      <c r="T14" s="829"/>
      <c r="U14" s="836"/>
      <c r="V14" s="837"/>
      <c r="W14" s="838"/>
      <c r="X14" s="839"/>
      <c r="Y14" s="841">
        <f t="shared" ref="Y14:Y38" si="0">IF(AND(Q14&gt;0,S14&gt;0,U14=0),ROUND(K14/Q14*S14,2),IF(AND(Q14=0,S14=0,U14&gt;0),ROUND(K14*U14,2),0))</f>
        <v>0</v>
      </c>
      <c r="Z14" s="841"/>
      <c r="AA14" s="842"/>
      <c r="AB14" s="840">
        <f t="shared" ref="AB14:AB38" si="1">IF(AND(Q14&gt;0,S14&gt;0,U14=0),ROUND(N14/Q14*S14,2),IF(AND(Q14=0,S14=0,U14&gt;0),ROUND(N14*U14,2),0))</f>
        <v>0</v>
      </c>
      <c r="AC14" s="841"/>
      <c r="AD14" s="842"/>
      <c r="AE14" s="330"/>
      <c r="AF14" s="331"/>
    </row>
    <row r="15" spans="1:32" ht="15" customHeight="1" x14ac:dyDescent="0.2">
      <c r="A15" s="321">
        <v>2</v>
      </c>
      <c r="B15" s="825"/>
      <c r="C15" s="826"/>
      <c r="D15" s="826"/>
      <c r="E15" s="826"/>
      <c r="F15" s="827"/>
      <c r="G15" s="858"/>
      <c r="H15" s="859"/>
      <c r="I15" s="859"/>
      <c r="J15" s="860"/>
      <c r="K15" s="861"/>
      <c r="L15" s="862"/>
      <c r="M15" s="863"/>
      <c r="N15" s="861"/>
      <c r="O15" s="862"/>
      <c r="P15" s="862"/>
      <c r="Q15" s="874"/>
      <c r="R15" s="828"/>
      <c r="S15" s="828"/>
      <c r="T15" s="829"/>
      <c r="U15" s="836"/>
      <c r="V15" s="837"/>
      <c r="W15" s="875"/>
      <c r="X15" s="876"/>
      <c r="Y15" s="855">
        <f t="shared" si="0"/>
        <v>0</v>
      </c>
      <c r="Z15" s="855"/>
      <c r="AA15" s="856"/>
      <c r="AB15" s="857">
        <f t="shared" si="1"/>
        <v>0</v>
      </c>
      <c r="AC15" s="855"/>
      <c r="AD15" s="856"/>
      <c r="AE15" s="332"/>
      <c r="AF15" s="333"/>
    </row>
    <row r="16" spans="1:32" ht="15" customHeight="1" x14ac:dyDescent="0.2">
      <c r="A16" s="321">
        <v>3</v>
      </c>
      <c r="B16" s="825"/>
      <c r="C16" s="826"/>
      <c r="D16" s="826"/>
      <c r="E16" s="826"/>
      <c r="F16" s="827"/>
      <c r="G16" s="858"/>
      <c r="H16" s="859"/>
      <c r="I16" s="859"/>
      <c r="J16" s="860"/>
      <c r="K16" s="861"/>
      <c r="L16" s="862"/>
      <c r="M16" s="863"/>
      <c r="N16" s="861"/>
      <c r="O16" s="862"/>
      <c r="P16" s="862"/>
      <c r="Q16" s="874"/>
      <c r="R16" s="828"/>
      <c r="S16" s="828"/>
      <c r="T16" s="829"/>
      <c r="U16" s="836"/>
      <c r="V16" s="837"/>
      <c r="W16" s="875"/>
      <c r="X16" s="876"/>
      <c r="Y16" s="855">
        <f t="shared" si="0"/>
        <v>0</v>
      </c>
      <c r="Z16" s="855"/>
      <c r="AA16" s="856"/>
      <c r="AB16" s="857">
        <f t="shared" si="1"/>
        <v>0</v>
      </c>
      <c r="AC16" s="855"/>
      <c r="AD16" s="856"/>
      <c r="AE16" s="332"/>
      <c r="AF16" s="333"/>
    </row>
    <row r="17" spans="1:32" ht="15" customHeight="1" x14ac:dyDescent="0.2">
      <c r="A17" s="321">
        <v>4</v>
      </c>
      <c r="B17" s="825"/>
      <c r="C17" s="826"/>
      <c r="D17" s="826"/>
      <c r="E17" s="826"/>
      <c r="F17" s="827"/>
      <c r="G17" s="858"/>
      <c r="H17" s="859"/>
      <c r="I17" s="859"/>
      <c r="J17" s="860"/>
      <c r="K17" s="861"/>
      <c r="L17" s="862"/>
      <c r="M17" s="863"/>
      <c r="N17" s="861"/>
      <c r="O17" s="862"/>
      <c r="P17" s="862"/>
      <c r="Q17" s="874"/>
      <c r="R17" s="828"/>
      <c r="S17" s="828"/>
      <c r="T17" s="829"/>
      <c r="U17" s="836"/>
      <c r="V17" s="837"/>
      <c r="W17" s="875"/>
      <c r="X17" s="876"/>
      <c r="Y17" s="855">
        <f t="shared" si="0"/>
        <v>0</v>
      </c>
      <c r="Z17" s="855"/>
      <c r="AA17" s="856"/>
      <c r="AB17" s="857">
        <f t="shared" si="1"/>
        <v>0</v>
      </c>
      <c r="AC17" s="855"/>
      <c r="AD17" s="856"/>
      <c r="AE17" s="332"/>
      <c r="AF17" s="333"/>
    </row>
    <row r="18" spans="1:32" ht="15" customHeight="1" x14ac:dyDescent="0.2">
      <c r="A18" s="321">
        <v>5</v>
      </c>
      <c r="B18" s="825"/>
      <c r="C18" s="826"/>
      <c r="D18" s="826"/>
      <c r="E18" s="826"/>
      <c r="F18" s="827"/>
      <c r="G18" s="858"/>
      <c r="H18" s="859"/>
      <c r="I18" s="859"/>
      <c r="J18" s="860"/>
      <c r="K18" s="861"/>
      <c r="L18" s="862"/>
      <c r="M18" s="863"/>
      <c r="N18" s="861"/>
      <c r="O18" s="862"/>
      <c r="P18" s="862"/>
      <c r="Q18" s="874"/>
      <c r="R18" s="828"/>
      <c r="S18" s="828"/>
      <c r="T18" s="829"/>
      <c r="U18" s="836"/>
      <c r="V18" s="837"/>
      <c r="W18" s="875"/>
      <c r="X18" s="876"/>
      <c r="Y18" s="855">
        <f t="shared" si="0"/>
        <v>0</v>
      </c>
      <c r="Z18" s="855"/>
      <c r="AA18" s="856"/>
      <c r="AB18" s="857">
        <f t="shared" si="1"/>
        <v>0</v>
      </c>
      <c r="AC18" s="855"/>
      <c r="AD18" s="856"/>
      <c r="AE18" s="332"/>
      <c r="AF18" s="333"/>
    </row>
    <row r="19" spans="1:32" ht="15" customHeight="1" x14ac:dyDescent="0.2">
      <c r="A19" s="321">
        <v>6</v>
      </c>
      <c r="B19" s="825"/>
      <c r="C19" s="826"/>
      <c r="D19" s="826"/>
      <c r="E19" s="826"/>
      <c r="F19" s="827"/>
      <c r="G19" s="858"/>
      <c r="H19" s="859"/>
      <c r="I19" s="859"/>
      <c r="J19" s="860"/>
      <c r="K19" s="861"/>
      <c r="L19" s="862"/>
      <c r="M19" s="863"/>
      <c r="N19" s="861"/>
      <c r="O19" s="862"/>
      <c r="P19" s="862"/>
      <c r="Q19" s="874"/>
      <c r="R19" s="828"/>
      <c r="S19" s="828"/>
      <c r="T19" s="829"/>
      <c r="U19" s="836"/>
      <c r="V19" s="837"/>
      <c r="W19" s="875"/>
      <c r="X19" s="876"/>
      <c r="Y19" s="855">
        <f t="shared" si="0"/>
        <v>0</v>
      </c>
      <c r="Z19" s="855"/>
      <c r="AA19" s="856"/>
      <c r="AB19" s="857">
        <f t="shared" si="1"/>
        <v>0</v>
      </c>
      <c r="AC19" s="855"/>
      <c r="AD19" s="856"/>
      <c r="AE19" s="332"/>
      <c r="AF19" s="333"/>
    </row>
    <row r="20" spans="1:32" ht="15" customHeight="1" x14ac:dyDescent="0.2">
      <c r="A20" s="321">
        <v>7</v>
      </c>
      <c r="B20" s="825"/>
      <c r="C20" s="826"/>
      <c r="D20" s="826"/>
      <c r="E20" s="826"/>
      <c r="F20" s="827"/>
      <c r="G20" s="858"/>
      <c r="H20" s="859"/>
      <c r="I20" s="859"/>
      <c r="J20" s="860"/>
      <c r="K20" s="861"/>
      <c r="L20" s="862"/>
      <c r="M20" s="863"/>
      <c r="N20" s="861"/>
      <c r="O20" s="862"/>
      <c r="P20" s="862"/>
      <c r="Q20" s="874"/>
      <c r="R20" s="828"/>
      <c r="S20" s="828"/>
      <c r="T20" s="829"/>
      <c r="U20" s="836"/>
      <c r="V20" s="837"/>
      <c r="W20" s="875"/>
      <c r="X20" s="876"/>
      <c r="Y20" s="855">
        <f t="shared" si="0"/>
        <v>0</v>
      </c>
      <c r="Z20" s="855"/>
      <c r="AA20" s="856"/>
      <c r="AB20" s="857">
        <f t="shared" si="1"/>
        <v>0</v>
      </c>
      <c r="AC20" s="855"/>
      <c r="AD20" s="856"/>
      <c r="AE20" s="332"/>
      <c r="AF20" s="333"/>
    </row>
    <row r="21" spans="1:32" ht="15" customHeight="1" x14ac:dyDescent="0.2">
      <c r="A21" s="321">
        <v>8</v>
      </c>
      <c r="B21" s="825"/>
      <c r="C21" s="826"/>
      <c r="D21" s="826"/>
      <c r="E21" s="826"/>
      <c r="F21" s="827"/>
      <c r="G21" s="858"/>
      <c r="H21" s="859"/>
      <c r="I21" s="859"/>
      <c r="J21" s="860"/>
      <c r="K21" s="861"/>
      <c r="L21" s="862"/>
      <c r="M21" s="863"/>
      <c r="N21" s="861"/>
      <c r="O21" s="862"/>
      <c r="P21" s="862"/>
      <c r="Q21" s="874"/>
      <c r="R21" s="828"/>
      <c r="S21" s="828"/>
      <c r="T21" s="829"/>
      <c r="U21" s="836"/>
      <c r="V21" s="837"/>
      <c r="W21" s="875"/>
      <c r="X21" s="876"/>
      <c r="Y21" s="855">
        <f t="shared" si="0"/>
        <v>0</v>
      </c>
      <c r="Z21" s="855"/>
      <c r="AA21" s="856"/>
      <c r="AB21" s="857">
        <f t="shared" si="1"/>
        <v>0</v>
      </c>
      <c r="AC21" s="855"/>
      <c r="AD21" s="856"/>
      <c r="AE21" s="332"/>
      <c r="AF21" s="333"/>
    </row>
    <row r="22" spans="1:32" ht="15" customHeight="1" x14ac:dyDescent="0.2">
      <c r="A22" s="321">
        <v>9</v>
      </c>
      <c r="B22" s="825"/>
      <c r="C22" s="826"/>
      <c r="D22" s="826"/>
      <c r="E22" s="826"/>
      <c r="F22" s="827"/>
      <c r="G22" s="858"/>
      <c r="H22" s="859"/>
      <c r="I22" s="859"/>
      <c r="J22" s="860"/>
      <c r="K22" s="861"/>
      <c r="L22" s="862"/>
      <c r="M22" s="863"/>
      <c r="N22" s="861"/>
      <c r="O22" s="862"/>
      <c r="P22" s="862"/>
      <c r="Q22" s="874"/>
      <c r="R22" s="828"/>
      <c r="S22" s="828"/>
      <c r="T22" s="829"/>
      <c r="U22" s="836"/>
      <c r="V22" s="837"/>
      <c r="W22" s="875"/>
      <c r="X22" s="876"/>
      <c r="Y22" s="855">
        <f t="shared" si="0"/>
        <v>0</v>
      </c>
      <c r="Z22" s="855"/>
      <c r="AA22" s="856"/>
      <c r="AB22" s="857">
        <f t="shared" si="1"/>
        <v>0</v>
      </c>
      <c r="AC22" s="855"/>
      <c r="AD22" s="856"/>
      <c r="AE22" s="332"/>
      <c r="AF22" s="333"/>
    </row>
    <row r="23" spans="1:32" ht="15" customHeight="1" x14ac:dyDescent="0.2">
      <c r="A23" s="321">
        <v>10</v>
      </c>
      <c r="B23" s="825"/>
      <c r="C23" s="826"/>
      <c r="D23" s="826"/>
      <c r="E23" s="826"/>
      <c r="F23" s="827"/>
      <c r="G23" s="858"/>
      <c r="H23" s="859"/>
      <c r="I23" s="859"/>
      <c r="J23" s="860"/>
      <c r="K23" s="861"/>
      <c r="L23" s="862"/>
      <c r="M23" s="863"/>
      <c r="N23" s="861"/>
      <c r="O23" s="862"/>
      <c r="P23" s="862"/>
      <c r="Q23" s="874"/>
      <c r="R23" s="828"/>
      <c r="S23" s="828"/>
      <c r="T23" s="829"/>
      <c r="U23" s="836"/>
      <c r="V23" s="837"/>
      <c r="W23" s="875"/>
      <c r="X23" s="876"/>
      <c r="Y23" s="855">
        <f t="shared" si="0"/>
        <v>0</v>
      </c>
      <c r="Z23" s="855"/>
      <c r="AA23" s="856"/>
      <c r="AB23" s="857">
        <f t="shared" si="1"/>
        <v>0</v>
      </c>
      <c r="AC23" s="855"/>
      <c r="AD23" s="856"/>
      <c r="AE23" s="332"/>
      <c r="AF23" s="333"/>
    </row>
    <row r="24" spans="1:32" ht="15" customHeight="1" x14ac:dyDescent="0.2">
      <c r="A24" s="321">
        <v>11</v>
      </c>
      <c r="B24" s="825"/>
      <c r="C24" s="826"/>
      <c r="D24" s="826"/>
      <c r="E24" s="826"/>
      <c r="F24" s="827"/>
      <c r="G24" s="858"/>
      <c r="H24" s="859"/>
      <c r="I24" s="859"/>
      <c r="J24" s="860"/>
      <c r="K24" s="861"/>
      <c r="L24" s="862"/>
      <c r="M24" s="863"/>
      <c r="N24" s="861"/>
      <c r="O24" s="862"/>
      <c r="P24" s="862"/>
      <c r="Q24" s="874"/>
      <c r="R24" s="828"/>
      <c r="S24" s="828"/>
      <c r="T24" s="829"/>
      <c r="U24" s="836"/>
      <c r="V24" s="837"/>
      <c r="W24" s="875"/>
      <c r="X24" s="876"/>
      <c r="Y24" s="855">
        <f t="shared" si="0"/>
        <v>0</v>
      </c>
      <c r="Z24" s="855"/>
      <c r="AA24" s="856"/>
      <c r="AB24" s="857">
        <f t="shared" si="1"/>
        <v>0</v>
      </c>
      <c r="AC24" s="855"/>
      <c r="AD24" s="856"/>
      <c r="AE24" s="332"/>
      <c r="AF24" s="333"/>
    </row>
    <row r="25" spans="1:32" ht="15" customHeight="1" x14ac:dyDescent="0.2">
      <c r="A25" s="321">
        <v>12</v>
      </c>
      <c r="B25" s="825"/>
      <c r="C25" s="826"/>
      <c r="D25" s="826"/>
      <c r="E25" s="826"/>
      <c r="F25" s="827"/>
      <c r="G25" s="858"/>
      <c r="H25" s="859"/>
      <c r="I25" s="859"/>
      <c r="J25" s="860"/>
      <c r="K25" s="861"/>
      <c r="L25" s="862"/>
      <c r="M25" s="863"/>
      <c r="N25" s="861"/>
      <c r="O25" s="862"/>
      <c r="P25" s="862"/>
      <c r="Q25" s="874"/>
      <c r="R25" s="828"/>
      <c r="S25" s="828"/>
      <c r="T25" s="829"/>
      <c r="U25" s="836"/>
      <c r="V25" s="837"/>
      <c r="W25" s="875"/>
      <c r="X25" s="876"/>
      <c r="Y25" s="855">
        <f t="shared" si="0"/>
        <v>0</v>
      </c>
      <c r="Z25" s="855"/>
      <c r="AA25" s="856"/>
      <c r="AB25" s="857">
        <f t="shared" si="1"/>
        <v>0</v>
      </c>
      <c r="AC25" s="855"/>
      <c r="AD25" s="856"/>
      <c r="AE25" s="332"/>
      <c r="AF25" s="333"/>
    </row>
    <row r="26" spans="1:32" ht="15" customHeight="1" x14ac:dyDescent="0.2">
      <c r="A26" s="321">
        <v>13</v>
      </c>
      <c r="B26" s="825"/>
      <c r="C26" s="826"/>
      <c r="D26" s="826"/>
      <c r="E26" s="826"/>
      <c r="F26" s="827"/>
      <c r="G26" s="858"/>
      <c r="H26" s="859"/>
      <c r="I26" s="859"/>
      <c r="J26" s="860"/>
      <c r="K26" s="861"/>
      <c r="L26" s="862"/>
      <c r="M26" s="863"/>
      <c r="N26" s="861"/>
      <c r="O26" s="862"/>
      <c r="P26" s="862"/>
      <c r="Q26" s="874"/>
      <c r="R26" s="828"/>
      <c r="S26" s="828"/>
      <c r="T26" s="829"/>
      <c r="U26" s="836"/>
      <c r="V26" s="837"/>
      <c r="W26" s="875"/>
      <c r="X26" s="876"/>
      <c r="Y26" s="855">
        <f t="shared" si="0"/>
        <v>0</v>
      </c>
      <c r="Z26" s="855"/>
      <c r="AA26" s="856"/>
      <c r="AB26" s="857">
        <f t="shared" si="1"/>
        <v>0</v>
      </c>
      <c r="AC26" s="855"/>
      <c r="AD26" s="856"/>
      <c r="AE26" s="332"/>
      <c r="AF26" s="333"/>
    </row>
    <row r="27" spans="1:32" ht="15" customHeight="1" x14ac:dyDescent="0.2">
      <c r="A27" s="321">
        <v>14</v>
      </c>
      <c r="B27" s="825"/>
      <c r="C27" s="826"/>
      <c r="D27" s="826"/>
      <c r="E27" s="826"/>
      <c r="F27" s="827"/>
      <c r="G27" s="858"/>
      <c r="H27" s="859"/>
      <c r="I27" s="859"/>
      <c r="J27" s="860"/>
      <c r="K27" s="861"/>
      <c r="L27" s="862"/>
      <c r="M27" s="863"/>
      <c r="N27" s="861"/>
      <c r="O27" s="862"/>
      <c r="P27" s="862"/>
      <c r="Q27" s="874"/>
      <c r="R27" s="828"/>
      <c r="S27" s="828"/>
      <c r="T27" s="829"/>
      <c r="U27" s="836"/>
      <c r="V27" s="837"/>
      <c r="W27" s="875"/>
      <c r="X27" s="876"/>
      <c r="Y27" s="855">
        <f t="shared" si="0"/>
        <v>0</v>
      </c>
      <c r="Z27" s="855"/>
      <c r="AA27" s="856"/>
      <c r="AB27" s="857">
        <f t="shared" si="1"/>
        <v>0</v>
      </c>
      <c r="AC27" s="855"/>
      <c r="AD27" s="856"/>
      <c r="AE27" s="332"/>
      <c r="AF27" s="333"/>
    </row>
    <row r="28" spans="1:32" ht="15" customHeight="1" x14ac:dyDescent="0.2">
      <c r="A28" s="321">
        <v>15</v>
      </c>
      <c r="B28" s="825"/>
      <c r="C28" s="826"/>
      <c r="D28" s="826"/>
      <c r="E28" s="826"/>
      <c r="F28" s="827"/>
      <c r="G28" s="858"/>
      <c r="H28" s="859"/>
      <c r="I28" s="859"/>
      <c r="J28" s="860"/>
      <c r="K28" s="861"/>
      <c r="L28" s="862"/>
      <c r="M28" s="863"/>
      <c r="N28" s="861"/>
      <c r="O28" s="862"/>
      <c r="P28" s="862"/>
      <c r="Q28" s="874"/>
      <c r="R28" s="828"/>
      <c r="S28" s="828"/>
      <c r="T28" s="829"/>
      <c r="U28" s="836"/>
      <c r="V28" s="837"/>
      <c r="W28" s="875"/>
      <c r="X28" s="876"/>
      <c r="Y28" s="855">
        <f t="shared" si="0"/>
        <v>0</v>
      </c>
      <c r="Z28" s="855"/>
      <c r="AA28" s="856"/>
      <c r="AB28" s="857">
        <f t="shared" si="1"/>
        <v>0</v>
      </c>
      <c r="AC28" s="855"/>
      <c r="AD28" s="856"/>
      <c r="AE28" s="332"/>
      <c r="AF28" s="333"/>
    </row>
    <row r="29" spans="1:32" ht="15" customHeight="1" x14ac:dyDescent="0.2">
      <c r="A29" s="321">
        <v>16</v>
      </c>
      <c r="B29" s="825"/>
      <c r="C29" s="826"/>
      <c r="D29" s="826"/>
      <c r="E29" s="826"/>
      <c r="F29" s="827"/>
      <c r="G29" s="858"/>
      <c r="H29" s="859"/>
      <c r="I29" s="859"/>
      <c r="J29" s="860"/>
      <c r="K29" s="861"/>
      <c r="L29" s="862"/>
      <c r="M29" s="863"/>
      <c r="N29" s="861"/>
      <c r="O29" s="862"/>
      <c r="P29" s="862"/>
      <c r="Q29" s="874"/>
      <c r="R29" s="828"/>
      <c r="S29" s="828"/>
      <c r="T29" s="829"/>
      <c r="U29" s="836"/>
      <c r="V29" s="837"/>
      <c r="W29" s="875"/>
      <c r="X29" s="876"/>
      <c r="Y29" s="855">
        <f t="shared" si="0"/>
        <v>0</v>
      </c>
      <c r="Z29" s="855"/>
      <c r="AA29" s="856"/>
      <c r="AB29" s="857">
        <f t="shared" si="1"/>
        <v>0</v>
      </c>
      <c r="AC29" s="855"/>
      <c r="AD29" s="856"/>
      <c r="AE29" s="332"/>
      <c r="AF29" s="333"/>
    </row>
    <row r="30" spans="1:32" ht="15" customHeight="1" x14ac:dyDescent="0.2">
      <c r="A30" s="321">
        <v>17</v>
      </c>
      <c r="B30" s="825"/>
      <c r="C30" s="826"/>
      <c r="D30" s="826"/>
      <c r="E30" s="826"/>
      <c r="F30" s="827"/>
      <c r="G30" s="858"/>
      <c r="H30" s="859"/>
      <c r="I30" s="859"/>
      <c r="J30" s="860"/>
      <c r="K30" s="861"/>
      <c r="L30" s="862"/>
      <c r="M30" s="863"/>
      <c r="N30" s="861"/>
      <c r="O30" s="862"/>
      <c r="P30" s="862"/>
      <c r="Q30" s="874"/>
      <c r="R30" s="828"/>
      <c r="S30" s="828"/>
      <c r="T30" s="829"/>
      <c r="U30" s="836"/>
      <c r="V30" s="837"/>
      <c r="W30" s="875"/>
      <c r="X30" s="876"/>
      <c r="Y30" s="855">
        <f t="shared" si="0"/>
        <v>0</v>
      </c>
      <c r="Z30" s="855"/>
      <c r="AA30" s="856"/>
      <c r="AB30" s="857">
        <f t="shared" si="1"/>
        <v>0</v>
      </c>
      <c r="AC30" s="855"/>
      <c r="AD30" s="856"/>
      <c r="AE30" s="332"/>
      <c r="AF30" s="333"/>
    </row>
    <row r="31" spans="1:32" ht="15" customHeight="1" x14ac:dyDescent="0.2">
      <c r="A31" s="321">
        <v>18</v>
      </c>
      <c r="B31" s="825"/>
      <c r="C31" s="826"/>
      <c r="D31" s="826"/>
      <c r="E31" s="826"/>
      <c r="F31" s="827"/>
      <c r="G31" s="858"/>
      <c r="H31" s="859"/>
      <c r="I31" s="859"/>
      <c r="J31" s="860"/>
      <c r="K31" s="861"/>
      <c r="L31" s="862"/>
      <c r="M31" s="863"/>
      <c r="N31" s="861"/>
      <c r="O31" s="862"/>
      <c r="P31" s="862"/>
      <c r="Q31" s="874"/>
      <c r="R31" s="828"/>
      <c r="S31" s="828"/>
      <c r="T31" s="829"/>
      <c r="U31" s="836"/>
      <c r="V31" s="837"/>
      <c r="W31" s="875"/>
      <c r="X31" s="876"/>
      <c r="Y31" s="855">
        <f t="shared" si="0"/>
        <v>0</v>
      </c>
      <c r="Z31" s="855"/>
      <c r="AA31" s="856"/>
      <c r="AB31" s="857">
        <f t="shared" si="1"/>
        <v>0</v>
      </c>
      <c r="AC31" s="855"/>
      <c r="AD31" s="856"/>
      <c r="AE31" s="332"/>
      <c r="AF31" s="333"/>
    </row>
    <row r="32" spans="1:32" ht="15" customHeight="1" x14ac:dyDescent="0.2">
      <c r="A32" s="321">
        <v>19</v>
      </c>
      <c r="B32" s="825"/>
      <c r="C32" s="826"/>
      <c r="D32" s="826"/>
      <c r="E32" s="826"/>
      <c r="F32" s="827"/>
      <c r="G32" s="858"/>
      <c r="H32" s="859"/>
      <c r="I32" s="859"/>
      <c r="J32" s="860"/>
      <c r="K32" s="861"/>
      <c r="L32" s="862"/>
      <c r="M32" s="863"/>
      <c r="N32" s="861"/>
      <c r="O32" s="862"/>
      <c r="P32" s="862"/>
      <c r="Q32" s="874"/>
      <c r="R32" s="828"/>
      <c r="S32" s="828"/>
      <c r="T32" s="829"/>
      <c r="U32" s="836"/>
      <c r="V32" s="837"/>
      <c r="W32" s="875"/>
      <c r="X32" s="876"/>
      <c r="Y32" s="855">
        <f t="shared" si="0"/>
        <v>0</v>
      </c>
      <c r="Z32" s="855"/>
      <c r="AA32" s="856"/>
      <c r="AB32" s="857">
        <f t="shared" si="1"/>
        <v>0</v>
      </c>
      <c r="AC32" s="855"/>
      <c r="AD32" s="856"/>
      <c r="AE32" s="332"/>
      <c r="AF32" s="333"/>
    </row>
    <row r="33" spans="1:32" ht="15" customHeight="1" x14ac:dyDescent="0.2">
      <c r="A33" s="321">
        <v>20</v>
      </c>
      <c r="B33" s="825"/>
      <c r="C33" s="826"/>
      <c r="D33" s="826"/>
      <c r="E33" s="826"/>
      <c r="F33" s="827"/>
      <c r="G33" s="858"/>
      <c r="H33" s="859"/>
      <c r="I33" s="859"/>
      <c r="J33" s="860"/>
      <c r="K33" s="861"/>
      <c r="L33" s="862"/>
      <c r="M33" s="863"/>
      <c r="N33" s="861"/>
      <c r="O33" s="862"/>
      <c r="P33" s="862"/>
      <c r="Q33" s="874"/>
      <c r="R33" s="828"/>
      <c r="S33" s="828"/>
      <c r="T33" s="829"/>
      <c r="U33" s="836"/>
      <c r="V33" s="837"/>
      <c r="W33" s="875"/>
      <c r="X33" s="876"/>
      <c r="Y33" s="855">
        <f>IF(AND(Q33&gt;0,S33&gt;0,U33=0),ROUND(K33/Q33*S33,2),IF(AND(Q33=0,S33=0,U33&gt;0),ROUND(K33*U33,2),0))</f>
        <v>0</v>
      </c>
      <c r="Z33" s="855"/>
      <c r="AA33" s="856"/>
      <c r="AB33" s="857">
        <f>IF(AND(Q33&gt;0,S33&gt;0,U33=0),ROUND(N33/Q33*S33,2),IF(AND(Q33=0,S33=0,U33&gt;0),ROUND(N33*U33,2),0))</f>
        <v>0</v>
      </c>
      <c r="AC33" s="855"/>
      <c r="AD33" s="856"/>
      <c r="AE33" s="332"/>
      <c r="AF33" s="333"/>
    </row>
    <row r="34" spans="1:32" ht="15" customHeight="1" x14ac:dyDescent="0.2">
      <c r="A34" s="321">
        <v>21</v>
      </c>
      <c r="B34" s="825"/>
      <c r="C34" s="826"/>
      <c r="D34" s="826"/>
      <c r="E34" s="826"/>
      <c r="F34" s="827"/>
      <c r="G34" s="858"/>
      <c r="H34" s="859"/>
      <c r="I34" s="859"/>
      <c r="J34" s="860"/>
      <c r="K34" s="861"/>
      <c r="L34" s="862"/>
      <c r="M34" s="863"/>
      <c r="N34" s="861"/>
      <c r="O34" s="862"/>
      <c r="P34" s="862"/>
      <c r="Q34" s="874"/>
      <c r="R34" s="828"/>
      <c r="S34" s="828"/>
      <c r="T34" s="829"/>
      <c r="U34" s="836"/>
      <c r="V34" s="837"/>
      <c r="W34" s="875"/>
      <c r="X34" s="876"/>
      <c r="Y34" s="855">
        <f>IF(AND(Q34&gt;0,S34&gt;0,U34=0),ROUND(K34/Q34*S34,2),IF(AND(Q34=0,S34=0,U34&gt;0),ROUND(K34*U34,2),0))</f>
        <v>0</v>
      </c>
      <c r="Z34" s="855"/>
      <c r="AA34" s="856"/>
      <c r="AB34" s="857">
        <f>IF(AND(Q34&gt;0,S34&gt;0,U34=0),ROUND(N34/Q34*S34,2),IF(AND(Q34=0,S34=0,U34&gt;0),ROUND(N34*U34,2),0))</f>
        <v>0</v>
      </c>
      <c r="AC34" s="855"/>
      <c r="AD34" s="856"/>
      <c r="AE34" s="332"/>
      <c r="AF34" s="333"/>
    </row>
    <row r="35" spans="1:32" ht="15" customHeight="1" x14ac:dyDescent="0.2">
      <c r="A35" s="321">
        <v>22</v>
      </c>
      <c r="B35" s="825"/>
      <c r="C35" s="826"/>
      <c r="D35" s="826"/>
      <c r="E35" s="826"/>
      <c r="F35" s="827"/>
      <c r="G35" s="858"/>
      <c r="H35" s="859"/>
      <c r="I35" s="859"/>
      <c r="J35" s="860"/>
      <c r="K35" s="861"/>
      <c r="L35" s="862"/>
      <c r="M35" s="863"/>
      <c r="N35" s="861"/>
      <c r="O35" s="862"/>
      <c r="P35" s="862"/>
      <c r="Q35" s="874"/>
      <c r="R35" s="828"/>
      <c r="S35" s="828"/>
      <c r="T35" s="829"/>
      <c r="U35" s="836"/>
      <c r="V35" s="837"/>
      <c r="W35" s="875"/>
      <c r="X35" s="876"/>
      <c r="Y35" s="855">
        <f>IF(AND(Q35&gt;0,S35&gt;0,U35=0),ROUND(K35/Q35*S35,2),IF(AND(Q35=0,S35=0,U35&gt;0),ROUND(K35*U35,2),0))</f>
        <v>0</v>
      </c>
      <c r="Z35" s="855"/>
      <c r="AA35" s="856"/>
      <c r="AB35" s="857">
        <f>IF(AND(Q35&gt;0,S35&gt;0,U35=0),ROUND(N35/Q35*S35,2),IF(AND(Q35=0,S35=0,U35&gt;0),ROUND(N35*U35,2),0))</f>
        <v>0</v>
      </c>
      <c r="AC35" s="855"/>
      <c r="AD35" s="856"/>
      <c r="AE35" s="332"/>
      <c r="AF35" s="333"/>
    </row>
    <row r="36" spans="1:32" ht="15" customHeight="1" x14ac:dyDescent="0.2">
      <c r="A36" s="321">
        <v>23</v>
      </c>
      <c r="B36" s="825"/>
      <c r="C36" s="826"/>
      <c r="D36" s="826"/>
      <c r="E36" s="826"/>
      <c r="F36" s="827"/>
      <c r="G36" s="858"/>
      <c r="H36" s="859"/>
      <c r="I36" s="859"/>
      <c r="J36" s="860"/>
      <c r="K36" s="861"/>
      <c r="L36" s="862"/>
      <c r="M36" s="863"/>
      <c r="N36" s="861"/>
      <c r="O36" s="862"/>
      <c r="P36" s="862"/>
      <c r="Q36" s="874"/>
      <c r="R36" s="828"/>
      <c r="S36" s="828"/>
      <c r="T36" s="829"/>
      <c r="U36" s="836"/>
      <c r="V36" s="837"/>
      <c r="W36" s="875"/>
      <c r="X36" s="876"/>
      <c r="Y36" s="855">
        <f>IF(AND(Q36&gt;0,S36&gt;0,U36=0),ROUND(K36/Q36*S36,2),IF(AND(Q36=0,S36=0,U36&gt;0),ROUND(K36*U36,2),0))</f>
        <v>0</v>
      </c>
      <c r="Z36" s="855"/>
      <c r="AA36" s="856"/>
      <c r="AB36" s="857">
        <f>IF(AND(Q36&gt;0,S36&gt;0,U36=0),ROUND(N36/Q36*S36,2),IF(AND(Q36=0,S36=0,U36&gt;0),ROUND(N36*U36,2),0))</f>
        <v>0</v>
      </c>
      <c r="AC36" s="855"/>
      <c r="AD36" s="856"/>
      <c r="AE36" s="332"/>
      <c r="AF36" s="333"/>
    </row>
    <row r="37" spans="1:32" ht="15" customHeight="1" x14ac:dyDescent="0.2">
      <c r="A37" s="321">
        <v>24</v>
      </c>
      <c r="B37" s="825"/>
      <c r="C37" s="826"/>
      <c r="D37" s="826"/>
      <c r="E37" s="826"/>
      <c r="F37" s="827"/>
      <c r="G37" s="858"/>
      <c r="H37" s="859"/>
      <c r="I37" s="859"/>
      <c r="J37" s="860"/>
      <c r="K37" s="861"/>
      <c r="L37" s="862"/>
      <c r="M37" s="863"/>
      <c r="N37" s="861"/>
      <c r="O37" s="862"/>
      <c r="P37" s="862"/>
      <c r="Q37" s="874"/>
      <c r="R37" s="828"/>
      <c r="S37" s="828"/>
      <c r="T37" s="829"/>
      <c r="U37" s="836"/>
      <c r="V37" s="837"/>
      <c r="W37" s="875"/>
      <c r="X37" s="876"/>
      <c r="Y37" s="855">
        <f>IF(AND(Q37&gt;0,S37&gt;0,U37=0),ROUND(K37/Q37*S37,2),IF(AND(Q37=0,S37=0,U37&gt;0),ROUND(K37*U37,2),0))</f>
        <v>0</v>
      </c>
      <c r="Z37" s="855"/>
      <c r="AA37" s="856"/>
      <c r="AB37" s="857">
        <f>IF(AND(Q37&gt;0,S37&gt;0,U37=0),ROUND(N37/Q37*S37,2),IF(AND(Q37=0,S37=0,U37&gt;0),ROUND(N37*U37,2),0))</f>
        <v>0</v>
      </c>
      <c r="AC37" s="855"/>
      <c r="AD37" s="856"/>
      <c r="AE37" s="332"/>
      <c r="AF37" s="333"/>
    </row>
    <row r="38" spans="1:32" ht="15" customHeight="1" x14ac:dyDescent="0.2">
      <c r="A38" s="322">
        <v>25</v>
      </c>
      <c r="B38" s="825"/>
      <c r="C38" s="826"/>
      <c r="D38" s="826"/>
      <c r="E38" s="826"/>
      <c r="F38" s="827"/>
      <c r="G38" s="858"/>
      <c r="H38" s="859"/>
      <c r="I38" s="859"/>
      <c r="J38" s="860"/>
      <c r="K38" s="861"/>
      <c r="L38" s="862"/>
      <c r="M38" s="863"/>
      <c r="N38" s="861"/>
      <c r="O38" s="862"/>
      <c r="P38" s="862"/>
      <c r="Q38" s="874"/>
      <c r="R38" s="828"/>
      <c r="S38" s="828"/>
      <c r="T38" s="829"/>
      <c r="U38" s="836"/>
      <c r="V38" s="837"/>
      <c r="W38" s="901"/>
      <c r="X38" s="902"/>
      <c r="Y38" s="855">
        <f t="shared" si="0"/>
        <v>0</v>
      </c>
      <c r="Z38" s="855"/>
      <c r="AA38" s="856"/>
      <c r="AB38" s="857">
        <f t="shared" si="1"/>
        <v>0</v>
      </c>
      <c r="AC38" s="855"/>
      <c r="AD38" s="856"/>
      <c r="AE38" s="332"/>
      <c r="AF38" s="333"/>
    </row>
    <row r="39" spans="1:32" ht="18" customHeight="1" thickBot="1" x14ac:dyDescent="0.25">
      <c r="A39" s="323" t="s">
        <v>428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903">
        <f>SUMPRODUCT(ROUND(W14:W38,3))</f>
        <v>0</v>
      </c>
      <c r="X39" s="904"/>
      <c r="Y39" s="893">
        <f>SUMPRODUCT(ROUND(Y14:Y38,2))</f>
        <v>0</v>
      </c>
      <c r="Z39" s="893"/>
      <c r="AA39" s="894"/>
      <c r="AB39" s="895">
        <f>SUMPRODUCT(ROUND(AB14:AB38,2))</f>
        <v>0</v>
      </c>
      <c r="AC39" s="893"/>
      <c r="AD39" s="894"/>
      <c r="AE39" s="356"/>
      <c r="AF39" s="357"/>
    </row>
    <row r="40" spans="1:32" s="325" customFormat="1" ht="5.0999999999999996" customHeight="1" thickTop="1" x14ac:dyDescent="0.2"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32" s="325" customFormat="1" ht="18" customHeight="1" thickBot="1" x14ac:dyDescent="0.25">
      <c r="A41" s="327" t="s">
        <v>425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896">
        <v>0.20175000000000001</v>
      </c>
      <c r="Z41" s="896"/>
      <c r="AA41" s="897"/>
      <c r="AB41" s="898">
        <f>ROUND(AB39*$Y$41,2)</f>
        <v>0</v>
      </c>
      <c r="AC41" s="899"/>
      <c r="AD41" s="900"/>
      <c r="AE41" s="356"/>
      <c r="AF41" s="357"/>
    </row>
    <row r="42" spans="1:32" ht="12.75" thickTop="1" x14ac:dyDescent="0.2"/>
  </sheetData>
  <sheetProtection password="8067" sheet="1" objects="1" scenarios="1" selectLockedCells="1" autoFilter="0"/>
  <mergeCells count="280">
    <mergeCell ref="AC1:AF1"/>
    <mergeCell ref="AC2:AF2"/>
    <mergeCell ref="A5:A13"/>
    <mergeCell ref="B5:F13"/>
    <mergeCell ref="G5:J13"/>
    <mergeCell ref="K5:M12"/>
    <mergeCell ref="N5:P12"/>
    <mergeCell ref="Q5:T7"/>
    <mergeCell ref="U5:V7"/>
    <mergeCell ref="W5:X13"/>
    <mergeCell ref="K13:M13"/>
    <mergeCell ref="N13:P13"/>
    <mergeCell ref="S13:T13"/>
    <mergeCell ref="U13:V13"/>
    <mergeCell ref="Y13:AA13"/>
    <mergeCell ref="AB13:AD13"/>
    <mergeCell ref="Y5:AA12"/>
    <mergeCell ref="AB5:AD12"/>
    <mergeCell ref="AE5:AF9"/>
    <mergeCell ref="S8:V8"/>
    <mergeCell ref="Q9:R13"/>
    <mergeCell ref="S9:T12"/>
    <mergeCell ref="U9:V12"/>
    <mergeCell ref="AE10:AE13"/>
    <mergeCell ref="AF10:AF13"/>
    <mergeCell ref="U14:V14"/>
    <mergeCell ref="W14:X14"/>
    <mergeCell ref="Y14:AA14"/>
    <mergeCell ref="AB14:AD14"/>
    <mergeCell ref="B15:F15"/>
    <mergeCell ref="G15:J15"/>
    <mergeCell ref="K15:M15"/>
    <mergeCell ref="N15:P15"/>
    <mergeCell ref="Q15:R15"/>
    <mergeCell ref="S15:T15"/>
    <mergeCell ref="B14:F14"/>
    <mergeCell ref="G14:J14"/>
    <mergeCell ref="K14:M14"/>
    <mergeCell ref="N14:P14"/>
    <mergeCell ref="Q14:R14"/>
    <mergeCell ref="S14:T14"/>
    <mergeCell ref="U15:V15"/>
    <mergeCell ref="W15:X15"/>
    <mergeCell ref="Y15:AA15"/>
    <mergeCell ref="AB15:AD15"/>
    <mergeCell ref="AB16:AD16"/>
    <mergeCell ref="B17:F17"/>
    <mergeCell ref="G17:J17"/>
    <mergeCell ref="K17:M17"/>
    <mergeCell ref="N17:P17"/>
    <mergeCell ref="Q17:R17"/>
    <mergeCell ref="S17:T17"/>
    <mergeCell ref="U17:V17"/>
    <mergeCell ref="W17:X17"/>
    <mergeCell ref="Y17:AA17"/>
    <mergeCell ref="AB17:AD17"/>
    <mergeCell ref="B16:F16"/>
    <mergeCell ref="G16:J16"/>
    <mergeCell ref="K16:M16"/>
    <mergeCell ref="N16:P16"/>
    <mergeCell ref="Q16:R16"/>
    <mergeCell ref="S16:T16"/>
    <mergeCell ref="U16:V16"/>
    <mergeCell ref="W16:X16"/>
    <mergeCell ref="Y16:AA16"/>
    <mergeCell ref="AB18:AD18"/>
    <mergeCell ref="B19:F19"/>
    <mergeCell ref="G19:J19"/>
    <mergeCell ref="K19:M19"/>
    <mergeCell ref="N19:P19"/>
    <mergeCell ref="Q19:R19"/>
    <mergeCell ref="S19:T19"/>
    <mergeCell ref="U19:V19"/>
    <mergeCell ref="W19:X19"/>
    <mergeCell ref="Y19:AA19"/>
    <mergeCell ref="AB19:AD19"/>
    <mergeCell ref="B18:F18"/>
    <mergeCell ref="G18:J18"/>
    <mergeCell ref="K18:M18"/>
    <mergeCell ref="N18:P18"/>
    <mergeCell ref="Q18:R18"/>
    <mergeCell ref="S18:T18"/>
    <mergeCell ref="U18:V18"/>
    <mergeCell ref="W18:X18"/>
    <mergeCell ref="Y18:AA18"/>
    <mergeCell ref="AB20:AD20"/>
    <mergeCell ref="B21:F21"/>
    <mergeCell ref="G21:J21"/>
    <mergeCell ref="K21:M21"/>
    <mergeCell ref="N21:P21"/>
    <mergeCell ref="Q21:R21"/>
    <mergeCell ref="S21:T21"/>
    <mergeCell ref="U21:V21"/>
    <mergeCell ref="W21:X21"/>
    <mergeCell ref="Y21:AA21"/>
    <mergeCell ref="AB21:AD21"/>
    <mergeCell ref="B20:F20"/>
    <mergeCell ref="G20:J20"/>
    <mergeCell ref="K20:M20"/>
    <mergeCell ref="N20:P20"/>
    <mergeCell ref="Q20:R20"/>
    <mergeCell ref="S20:T20"/>
    <mergeCell ref="U20:V20"/>
    <mergeCell ref="W20:X20"/>
    <mergeCell ref="Y20:AA20"/>
    <mergeCell ref="AB22:AD22"/>
    <mergeCell ref="B23:F23"/>
    <mergeCell ref="G23:J23"/>
    <mergeCell ref="K23:M23"/>
    <mergeCell ref="N23:P23"/>
    <mergeCell ref="Q23:R23"/>
    <mergeCell ref="S23:T23"/>
    <mergeCell ref="U23:V23"/>
    <mergeCell ref="W23:X23"/>
    <mergeCell ref="Y23:AA23"/>
    <mergeCell ref="AB23:AD23"/>
    <mergeCell ref="B22:F22"/>
    <mergeCell ref="G22:J22"/>
    <mergeCell ref="K22:M22"/>
    <mergeCell ref="N22:P22"/>
    <mergeCell ref="Q22:R22"/>
    <mergeCell ref="S22:T22"/>
    <mergeCell ref="U22:V22"/>
    <mergeCell ref="W22:X22"/>
    <mergeCell ref="Y22:AA22"/>
    <mergeCell ref="AB24:AD24"/>
    <mergeCell ref="B25:F25"/>
    <mergeCell ref="G25:J25"/>
    <mergeCell ref="K25:M25"/>
    <mergeCell ref="N25:P25"/>
    <mergeCell ref="Q25:R25"/>
    <mergeCell ref="S25:T25"/>
    <mergeCell ref="U25:V25"/>
    <mergeCell ref="W25:X25"/>
    <mergeCell ref="Y25:AA25"/>
    <mergeCell ref="AB25:AD25"/>
    <mergeCell ref="B24:F24"/>
    <mergeCell ref="G24:J24"/>
    <mergeCell ref="K24:M24"/>
    <mergeCell ref="N24:P24"/>
    <mergeCell ref="Q24:R24"/>
    <mergeCell ref="S24:T24"/>
    <mergeCell ref="U24:V24"/>
    <mergeCell ref="W24:X24"/>
    <mergeCell ref="Y24:AA24"/>
    <mergeCell ref="AB26:AD26"/>
    <mergeCell ref="B27:F27"/>
    <mergeCell ref="G27:J27"/>
    <mergeCell ref="K27:M27"/>
    <mergeCell ref="N27:P27"/>
    <mergeCell ref="Q27:R27"/>
    <mergeCell ref="S27:T27"/>
    <mergeCell ref="U27:V27"/>
    <mergeCell ref="W27:X27"/>
    <mergeCell ref="Y27:AA27"/>
    <mergeCell ref="AB27:AD27"/>
    <mergeCell ref="B26:F26"/>
    <mergeCell ref="G26:J26"/>
    <mergeCell ref="K26:M26"/>
    <mergeCell ref="N26:P26"/>
    <mergeCell ref="Q26:R26"/>
    <mergeCell ref="S26:T26"/>
    <mergeCell ref="U26:V26"/>
    <mergeCell ref="W26:X26"/>
    <mergeCell ref="Y26:AA26"/>
    <mergeCell ref="AB28:AD28"/>
    <mergeCell ref="B29:F29"/>
    <mergeCell ref="G29:J29"/>
    <mergeCell ref="K29:M29"/>
    <mergeCell ref="N29:P29"/>
    <mergeCell ref="Q29:R29"/>
    <mergeCell ref="S29:T29"/>
    <mergeCell ref="U29:V29"/>
    <mergeCell ref="W29:X29"/>
    <mergeCell ref="Y29:AA29"/>
    <mergeCell ref="AB29:AD29"/>
    <mergeCell ref="B28:F28"/>
    <mergeCell ref="G28:J28"/>
    <mergeCell ref="K28:M28"/>
    <mergeCell ref="N28:P28"/>
    <mergeCell ref="Q28:R28"/>
    <mergeCell ref="S28:T28"/>
    <mergeCell ref="U28:V28"/>
    <mergeCell ref="W28:X28"/>
    <mergeCell ref="Y28:AA28"/>
    <mergeCell ref="AB30:AD30"/>
    <mergeCell ref="B31:F31"/>
    <mergeCell ref="G31:J31"/>
    <mergeCell ref="K31:M31"/>
    <mergeCell ref="N31:P31"/>
    <mergeCell ref="Q31:R31"/>
    <mergeCell ref="S31:T31"/>
    <mergeCell ref="U31:V31"/>
    <mergeCell ref="W31:X31"/>
    <mergeCell ref="Y31:AA31"/>
    <mergeCell ref="AB31:AD31"/>
    <mergeCell ref="B30:F30"/>
    <mergeCell ref="G30:J30"/>
    <mergeCell ref="K30:M30"/>
    <mergeCell ref="N30:P30"/>
    <mergeCell ref="Q30:R30"/>
    <mergeCell ref="S30:T30"/>
    <mergeCell ref="U30:V30"/>
    <mergeCell ref="W30:X30"/>
    <mergeCell ref="Y30:AA30"/>
    <mergeCell ref="AB32:AD32"/>
    <mergeCell ref="B33:F33"/>
    <mergeCell ref="G33:J33"/>
    <mergeCell ref="K33:M33"/>
    <mergeCell ref="N33:P33"/>
    <mergeCell ref="Q33:R33"/>
    <mergeCell ref="S33:T33"/>
    <mergeCell ref="U33:V33"/>
    <mergeCell ref="W33:X33"/>
    <mergeCell ref="Y33:AA33"/>
    <mergeCell ref="AB33:AD33"/>
    <mergeCell ref="B32:F32"/>
    <mergeCell ref="G32:J32"/>
    <mergeCell ref="K32:M32"/>
    <mergeCell ref="N32:P32"/>
    <mergeCell ref="Q32:R32"/>
    <mergeCell ref="S32:T32"/>
    <mergeCell ref="U32:V32"/>
    <mergeCell ref="W32:X32"/>
    <mergeCell ref="Y32:AA32"/>
    <mergeCell ref="AB34:AD34"/>
    <mergeCell ref="B35:F35"/>
    <mergeCell ref="G35:J35"/>
    <mergeCell ref="K35:M35"/>
    <mergeCell ref="N35:P35"/>
    <mergeCell ref="Q35:R35"/>
    <mergeCell ref="S35:T35"/>
    <mergeCell ref="U35:V35"/>
    <mergeCell ref="W35:X35"/>
    <mergeCell ref="Y35:AA35"/>
    <mergeCell ref="AB35:AD35"/>
    <mergeCell ref="B34:F34"/>
    <mergeCell ref="G34:J34"/>
    <mergeCell ref="K34:M34"/>
    <mergeCell ref="N34:P34"/>
    <mergeCell ref="Q34:R34"/>
    <mergeCell ref="S34:T34"/>
    <mergeCell ref="U34:V34"/>
    <mergeCell ref="W34:X34"/>
    <mergeCell ref="Y34:AA34"/>
    <mergeCell ref="AB36:AD36"/>
    <mergeCell ref="B37:F37"/>
    <mergeCell ref="G37:J37"/>
    <mergeCell ref="K37:M37"/>
    <mergeCell ref="N37:P37"/>
    <mergeCell ref="Q37:R37"/>
    <mergeCell ref="S37:T37"/>
    <mergeCell ref="U37:V37"/>
    <mergeCell ref="W37:X37"/>
    <mergeCell ref="Y37:AA37"/>
    <mergeCell ref="AB37:AD37"/>
    <mergeCell ref="B36:F36"/>
    <mergeCell ref="G36:J36"/>
    <mergeCell ref="K36:M36"/>
    <mergeCell ref="N36:P36"/>
    <mergeCell ref="Q36:R36"/>
    <mergeCell ref="S36:T36"/>
    <mergeCell ref="U36:V36"/>
    <mergeCell ref="W36:X36"/>
    <mergeCell ref="Y36:AA36"/>
    <mergeCell ref="B38:F38"/>
    <mergeCell ref="G38:J38"/>
    <mergeCell ref="K38:M38"/>
    <mergeCell ref="N38:P38"/>
    <mergeCell ref="Q38:R38"/>
    <mergeCell ref="S38:T38"/>
    <mergeCell ref="Y41:AA41"/>
    <mergeCell ref="AB41:AD41"/>
    <mergeCell ref="U38:V38"/>
    <mergeCell ref="W38:X38"/>
    <mergeCell ref="Y38:AA38"/>
    <mergeCell ref="AB38:AD38"/>
    <mergeCell ref="W39:X39"/>
    <mergeCell ref="Y39:AA39"/>
    <mergeCell ref="AB39:AD39"/>
  </mergeCells>
  <conditionalFormatting sqref="U14:W38">
    <cfRule type="expression" dxfId="21" priority="5" stopIfTrue="1">
      <formula>$Q14&lt;&gt;""</formula>
    </cfRule>
  </conditionalFormatting>
  <conditionalFormatting sqref="Q14:R38">
    <cfRule type="expression" dxfId="20" priority="4" stopIfTrue="1">
      <formula>$U14&lt;&gt;""</formula>
    </cfRule>
  </conditionalFormatting>
  <conditionalFormatting sqref="S14:T38">
    <cfRule type="expression" dxfId="19" priority="3" stopIfTrue="1">
      <formula>$U14&lt;&gt;""</formula>
    </cfRule>
  </conditionalFormatting>
  <conditionalFormatting sqref="AC1">
    <cfRule type="cellIs" dxfId="18" priority="2" stopIfTrue="1" operator="equal">
      <formula>0</formula>
    </cfRule>
  </conditionalFormatting>
  <dataValidations count="4">
    <dataValidation type="decimal" operator="lessThanOrEqual" allowBlank="1" showErrorMessage="1" errorTitle="Anteil an der Sollarbeitszeit" error="Bitte nicht mehr als 100% eintragen!" sqref="U14:V38">
      <formula1>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AF42"/>
  <sheetViews>
    <sheetView showGridLines="0" zoomScaleNormal="100" zoomScaleSheetLayoutView="100" workbookViewId="0">
      <selection activeCell="B14" sqref="B14:F14"/>
    </sheetView>
  </sheetViews>
  <sheetFormatPr baseColWidth="10" defaultRowHeight="12" x14ac:dyDescent="0.2"/>
  <cols>
    <col min="1" max="32" width="5.140625" style="318" customWidth="1"/>
    <col min="33" max="33" width="1.7109375" style="318" customWidth="1"/>
    <col min="34" max="34" width="11.42578125" style="318" customWidth="1"/>
    <col min="35" max="16384" width="11.42578125" style="318"/>
  </cols>
  <sheetData>
    <row r="1" spans="1:32" ht="15" customHeight="1" x14ac:dyDescent="0.2">
      <c r="A1" s="316" t="s">
        <v>526</v>
      </c>
      <c r="B1" s="20"/>
      <c r="C1" s="317" t="s">
        <v>496</v>
      </c>
      <c r="D1" s="316"/>
      <c r="E1" s="316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6"/>
      <c r="W1" s="316"/>
      <c r="X1" s="316"/>
      <c r="Z1" s="316"/>
      <c r="AA1" s="316"/>
      <c r="AB1" s="319" t="str">
        <f>'Seite 1'!$K$21</f>
        <v xml:space="preserve">ID/Aktenzeichen: </v>
      </c>
      <c r="AC1" s="830">
        <f>ID</f>
        <v>0</v>
      </c>
      <c r="AD1" s="831"/>
      <c r="AE1" s="831"/>
      <c r="AF1" s="832"/>
    </row>
    <row r="2" spans="1:32" ht="15" customHeight="1" x14ac:dyDescent="0.2">
      <c r="B2" s="20"/>
      <c r="C2" s="315" t="s">
        <v>426</v>
      </c>
      <c r="D2" s="316"/>
      <c r="E2" s="316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6"/>
      <c r="W2" s="316"/>
      <c r="X2" s="316"/>
      <c r="Z2" s="316"/>
      <c r="AA2" s="316"/>
      <c r="AB2" s="319" t="s">
        <v>322</v>
      </c>
      <c r="AC2" s="830" t="str">
        <f>Jahr4</f>
        <v>Jahr 4</v>
      </c>
      <c r="AD2" s="831"/>
      <c r="AE2" s="831"/>
      <c r="AF2" s="832"/>
    </row>
    <row r="3" spans="1:32" ht="15" customHeight="1" x14ac:dyDescent="0.2">
      <c r="B3" s="20"/>
      <c r="C3" s="315" t="s">
        <v>427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F3" s="235" t="str">
        <f>'Seite 1'!$A$63</f>
        <v>Antrag Aktivierung - Armutsbekämpfung</v>
      </c>
    </row>
    <row r="4" spans="1:32" ht="15" customHeight="1" x14ac:dyDescent="0.2">
      <c r="B4" s="20"/>
      <c r="C4" s="20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F4" s="236" t="str">
        <f>'Seite 1'!$A$64</f>
        <v>Formularversion: V 1.8 vom 24.05.18</v>
      </c>
    </row>
    <row r="5" spans="1:32" ht="12" customHeight="1" x14ac:dyDescent="0.2">
      <c r="A5" s="833" t="s">
        <v>325</v>
      </c>
      <c r="B5" s="843" t="s">
        <v>280</v>
      </c>
      <c r="C5" s="844"/>
      <c r="D5" s="844"/>
      <c r="E5" s="844"/>
      <c r="F5" s="845"/>
      <c r="G5" s="843" t="s">
        <v>326</v>
      </c>
      <c r="H5" s="844"/>
      <c r="I5" s="844"/>
      <c r="J5" s="845"/>
      <c r="K5" s="905" t="s">
        <v>614</v>
      </c>
      <c r="L5" s="906"/>
      <c r="M5" s="907"/>
      <c r="N5" s="868" t="s">
        <v>612</v>
      </c>
      <c r="O5" s="864"/>
      <c r="P5" s="864"/>
      <c r="Q5" s="911" t="s">
        <v>489</v>
      </c>
      <c r="R5" s="864"/>
      <c r="S5" s="864"/>
      <c r="T5" s="864"/>
      <c r="U5" s="868" t="s">
        <v>490</v>
      </c>
      <c r="V5" s="864"/>
      <c r="W5" s="911" t="s">
        <v>491</v>
      </c>
      <c r="X5" s="913"/>
      <c r="Y5" s="864" t="s">
        <v>476</v>
      </c>
      <c r="Z5" s="864"/>
      <c r="AA5" s="865"/>
      <c r="AB5" s="868" t="s">
        <v>615</v>
      </c>
      <c r="AC5" s="864"/>
      <c r="AD5" s="865"/>
      <c r="AE5" s="870" t="s">
        <v>154</v>
      </c>
      <c r="AF5" s="871"/>
    </row>
    <row r="6" spans="1:32" ht="12" customHeight="1" x14ac:dyDescent="0.2">
      <c r="A6" s="834"/>
      <c r="B6" s="846"/>
      <c r="C6" s="847"/>
      <c r="D6" s="847"/>
      <c r="E6" s="847"/>
      <c r="F6" s="848"/>
      <c r="G6" s="846"/>
      <c r="H6" s="847"/>
      <c r="I6" s="847"/>
      <c r="J6" s="848"/>
      <c r="K6" s="908"/>
      <c r="L6" s="909"/>
      <c r="M6" s="910"/>
      <c r="N6" s="869"/>
      <c r="O6" s="866"/>
      <c r="P6" s="866"/>
      <c r="Q6" s="912"/>
      <c r="R6" s="866"/>
      <c r="S6" s="866"/>
      <c r="T6" s="866"/>
      <c r="U6" s="869"/>
      <c r="V6" s="866"/>
      <c r="W6" s="912"/>
      <c r="X6" s="914"/>
      <c r="Y6" s="866"/>
      <c r="Z6" s="866"/>
      <c r="AA6" s="867"/>
      <c r="AB6" s="869"/>
      <c r="AC6" s="866"/>
      <c r="AD6" s="867"/>
      <c r="AE6" s="872"/>
      <c r="AF6" s="873"/>
    </row>
    <row r="7" spans="1:32" ht="12" customHeight="1" x14ac:dyDescent="0.2">
      <c r="A7" s="834"/>
      <c r="B7" s="846"/>
      <c r="C7" s="847"/>
      <c r="D7" s="847"/>
      <c r="E7" s="847"/>
      <c r="F7" s="848"/>
      <c r="G7" s="846"/>
      <c r="H7" s="847"/>
      <c r="I7" s="847"/>
      <c r="J7" s="848"/>
      <c r="K7" s="908"/>
      <c r="L7" s="909"/>
      <c r="M7" s="910"/>
      <c r="N7" s="869"/>
      <c r="O7" s="866"/>
      <c r="P7" s="866"/>
      <c r="Q7" s="912"/>
      <c r="R7" s="866"/>
      <c r="S7" s="866"/>
      <c r="T7" s="866"/>
      <c r="U7" s="869"/>
      <c r="V7" s="866"/>
      <c r="W7" s="912"/>
      <c r="X7" s="914"/>
      <c r="Y7" s="866"/>
      <c r="Z7" s="866"/>
      <c r="AA7" s="867"/>
      <c r="AB7" s="869"/>
      <c r="AC7" s="866"/>
      <c r="AD7" s="867"/>
      <c r="AE7" s="872"/>
      <c r="AF7" s="873"/>
    </row>
    <row r="8" spans="1:32" ht="12" customHeight="1" x14ac:dyDescent="0.2">
      <c r="A8" s="834"/>
      <c r="B8" s="846"/>
      <c r="C8" s="847"/>
      <c r="D8" s="847"/>
      <c r="E8" s="847"/>
      <c r="F8" s="848"/>
      <c r="G8" s="846"/>
      <c r="H8" s="847"/>
      <c r="I8" s="847"/>
      <c r="J8" s="848"/>
      <c r="K8" s="908"/>
      <c r="L8" s="909"/>
      <c r="M8" s="910"/>
      <c r="N8" s="869"/>
      <c r="O8" s="866"/>
      <c r="P8" s="866"/>
      <c r="Q8" s="504"/>
      <c r="R8" s="503"/>
      <c r="S8" s="917" t="s">
        <v>477</v>
      </c>
      <c r="T8" s="917"/>
      <c r="U8" s="917"/>
      <c r="V8" s="917"/>
      <c r="W8" s="912"/>
      <c r="X8" s="914"/>
      <c r="Y8" s="866"/>
      <c r="Z8" s="866"/>
      <c r="AA8" s="867"/>
      <c r="AB8" s="869"/>
      <c r="AC8" s="866"/>
      <c r="AD8" s="867"/>
      <c r="AE8" s="872"/>
      <c r="AF8" s="873"/>
    </row>
    <row r="9" spans="1:32" ht="12" customHeight="1" x14ac:dyDescent="0.2">
      <c r="A9" s="834"/>
      <c r="B9" s="846"/>
      <c r="C9" s="847"/>
      <c r="D9" s="847"/>
      <c r="E9" s="847"/>
      <c r="F9" s="848"/>
      <c r="G9" s="846"/>
      <c r="H9" s="847"/>
      <c r="I9" s="847"/>
      <c r="J9" s="848"/>
      <c r="K9" s="908"/>
      <c r="L9" s="909"/>
      <c r="M9" s="910"/>
      <c r="N9" s="869"/>
      <c r="O9" s="866"/>
      <c r="P9" s="866"/>
      <c r="Q9" s="918" t="s">
        <v>478</v>
      </c>
      <c r="R9" s="919"/>
      <c r="S9" s="922" t="s">
        <v>492</v>
      </c>
      <c r="T9" s="923"/>
      <c r="U9" s="924" t="s">
        <v>493</v>
      </c>
      <c r="V9" s="925"/>
      <c r="W9" s="912"/>
      <c r="X9" s="914"/>
      <c r="Y9" s="866"/>
      <c r="Z9" s="866"/>
      <c r="AA9" s="867"/>
      <c r="AB9" s="869"/>
      <c r="AC9" s="866"/>
      <c r="AD9" s="867"/>
      <c r="AE9" s="872"/>
      <c r="AF9" s="873"/>
    </row>
    <row r="10" spans="1:32" ht="12" customHeight="1" x14ac:dyDescent="0.2">
      <c r="A10" s="834"/>
      <c r="B10" s="846"/>
      <c r="C10" s="847"/>
      <c r="D10" s="847"/>
      <c r="E10" s="847"/>
      <c r="F10" s="848"/>
      <c r="G10" s="846"/>
      <c r="H10" s="847"/>
      <c r="I10" s="847"/>
      <c r="J10" s="848"/>
      <c r="K10" s="908"/>
      <c r="L10" s="909"/>
      <c r="M10" s="910"/>
      <c r="N10" s="869"/>
      <c r="O10" s="866"/>
      <c r="P10" s="866"/>
      <c r="Q10" s="918"/>
      <c r="R10" s="919"/>
      <c r="S10" s="922"/>
      <c r="T10" s="923"/>
      <c r="U10" s="924"/>
      <c r="V10" s="925"/>
      <c r="W10" s="912"/>
      <c r="X10" s="914"/>
      <c r="Y10" s="866"/>
      <c r="Z10" s="866"/>
      <c r="AA10" s="867"/>
      <c r="AB10" s="869"/>
      <c r="AC10" s="866"/>
      <c r="AD10" s="867"/>
      <c r="AE10" s="877" t="s">
        <v>328</v>
      </c>
      <c r="AF10" s="880" t="s">
        <v>329</v>
      </c>
    </row>
    <row r="11" spans="1:32" ht="12" customHeight="1" x14ac:dyDescent="0.2">
      <c r="A11" s="834"/>
      <c r="B11" s="846"/>
      <c r="C11" s="847"/>
      <c r="D11" s="847"/>
      <c r="E11" s="847"/>
      <c r="F11" s="848"/>
      <c r="G11" s="846"/>
      <c r="H11" s="847"/>
      <c r="I11" s="847"/>
      <c r="J11" s="848"/>
      <c r="K11" s="908"/>
      <c r="L11" s="909"/>
      <c r="M11" s="910"/>
      <c r="N11" s="869"/>
      <c r="O11" s="866"/>
      <c r="P11" s="866"/>
      <c r="Q11" s="918"/>
      <c r="R11" s="919"/>
      <c r="S11" s="922"/>
      <c r="T11" s="923"/>
      <c r="U11" s="924"/>
      <c r="V11" s="925"/>
      <c r="W11" s="912"/>
      <c r="X11" s="914"/>
      <c r="Y11" s="866"/>
      <c r="Z11" s="866"/>
      <c r="AA11" s="867"/>
      <c r="AB11" s="869"/>
      <c r="AC11" s="866"/>
      <c r="AD11" s="867"/>
      <c r="AE11" s="878"/>
      <c r="AF11" s="881"/>
    </row>
    <row r="12" spans="1:32" ht="12" customHeight="1" x14ac:dyDescent="0.2">
      <c r="A12" s="834"/>
      <c r="B12" s="846"/>
      <c r="C12" s="847"/>
      <c r="D12" s="847"/>
      <c r="E12" s="847"/>
      <c r="F12" s="848"/>
      <c r="G12" s="846"/>
      <c r="H12" s="847"/>
      <c r="I12" s="847"/>
      <c r="J12" s="848"/>
      <c r="K12" s="908"/>
      <c r="L12" s="909"/>
      <c r="M12" s="910"/>
      <c r="N12" s="869"/>
      <c r="O12" s="866"/>
      <c r="P12" s="866"/>
      <c r="Q12" s="918"/>
      <c r="R12" s="919"/>
      <c r="S12" s="922"/>
      <c r="T12" s="923"/>
      <c r="U12" s="924"/>
      <c r="V12" s="925"/>
      <c r="W12" s="912"/>
      <c r="X12" s="914"/>
      <c r="Y12" s="866"/>
      <c r="Z12" s="866"/>
      <c r="AA12" s="867"/>
      <c r="AB12" s="869"/>
      <c r="AC12" s="866"/>
      <c r="AD12" s="867"/>
      <c r="AE12" s="878"/>
      <c r="AF12" s="881"/>
    </row>
    <row r="13" spans="1:32" ht="12" customHeight="1" x14ac:dyDescent="0.2">
      <c r="A13" s="835"/>
      <c r="B13" s="849"/>
      <c r="C13" s="850"/>
      <c r="D13" s="850"/>
      <c r="E13" s="850"/>
      <c r="F13" s="851"/>
      <c r="G13" s="849"/>
      <c r="H13" s="850"/>
      <c r="I13" s="850"/>
      <c r="J13" s="851"/>
      <c r="K13" s="883" t="s">
        <v>324</v>
      </c>
      <c r="L13" s="884"/>
      <c r="M13" s="885"/>
      <c r="N13" s="883" t="s">
        <v>324</v>
      </c>
      <c r="O13" s="884"/>
      <c r="P13" s="884"/>
      <c r="Q13" s="920"/>
      <c r="R13" s="921"/>
      <c r="S13" s="886" t="s">
        <v>494</v>
      </c>
      <c r="T13" s="887"/>
      <c r="U13" s="888" t="s">
        <v>495</v>
      </c>
      <c r="V13" s="889"/>
      <c r="W13" s="915"/>
      <c r="X13" s="916"/>
      <c r="Y13" s="890" t="s">
        <v>324</v>
      </c>
      <c r="Z13" s="890"/>
      <c r="AA13" s="891"/>
      <c r="AB13" s="892" t="s">
        <v>324</v>
      </c>
      <c r="AC13" s="890"/>
      <c r="AD13" s="891"/>
      <c r="AE13" s="879"/>
      <c r="AF13" s="882"/>
    </row>
    <row r="14" spans="1:32" ht="15" customHeight="1" x14ac:dyDescent="0.2">
      <c r="A14" s="320">
        <v>1</v>
      </c>
      <c r="B14" s="852"/>
      <c r="C14" s="853"/>
      <c r="D14" s="853"/>
      <c r="E14" s="853"/>
      <c r="F14" s="854"/>
      <c r="G14" s="926"/>
      <c r="H14" s="927"/>
      <c r="I14" s="927"/>
      <c r="J14" s="928"/>
      <c r="K14" s="929"/>
      <c r="L14" s="930"/>
      <c r="M14" s="931"/>
      <c r="N14" s="929"/>
      <c r="O14" s="930"/>
      <c r="P14" s="930"/>
      <c r="Q14" s="874"/>
      <c r="R14" s="828"/>
      <c r="S14" s="828"/>
      <c r="T14" s="829"/>
      <c r="U14" s="836"/>
      <c r="V14" s="837"/>
      <c r="W14" s="838"/>
      <c r="X14" s="839"/>
      <c r="Y14" s="841">
        <f t="shared" ref="Y14:Y38" si="0">IF(AND(Q14&gt;0,S14&gt;0,U14=0),ROUND(K14/Q14*S14,2),IF(AND(Q14=0,S14=0,U14&gt;0),ROUND(K14*U14,2),0))</f>
        <v>0</v>
      </c>
      <c r="Z14" s="841"/>
      <c r="AA14" s="842"/>
      <c r="AB14" s="840">
        <f t="shared" ref="AB14:AB38" si="1">IF(AND(Q14&gt;0,S14&gt;0,U14=0),ROUND(N14/Q14*S14,2),IF(AND(Q14=0,S14=0,U14&gt;0),ROUND(N14*U14,2),0))</f>
        <v>0</v>
      </c>
      <c r="AC14" s="841"/>
      <c r="AD14" s="842"/>
      <c r="AE14" s="330"/>
      <c r="AF14" s="331"/>
    </row>
    <row r="15" spans="1:32" ht="15" customHeight="1" x14ac:dyDescent="0.2">
      <c r="A15" s="321">
        <v>2</v>
      </c>
      <c r="B15" s="825"/>
      <c r="C15" s="826"/>
      <c r="D15" s="826"/>
      <c r="E15" s="826"/>
      <c r="F15" s="827"/>
      <c r="G15" s="858"/>
      <c r="H15" s="859"/>
      <c r="I15" s="859"/>
      <c r="J15" s="860"/>
      <c r="K15" s="861"/>
      <c r="L15" s="862"/>
      <c r="M15" s="863"/>
      <c r="N15" s="861"/>
      <c r="O15" s="862"/>
      <c r="P15" s="862"/>
      <c r="Q15" s="874"/>
      <c r="R15" s="828"/>
      <c r="S15" s="828"/>
      <c r="T15" s="829"/>
      <c r="U15" s="836"/>
      <c r="V15" s="837"/>
      <c r="W15" s="875"/>
      <c r="X15" s="876"/>
      <c r="Y15" s="855">
        <f t="shared" si="0"/>
        <v>0</v>
      </c>
      <c r="Z15" s="855"/>
      <c r="AA15" s="856"/>
      <c r="AB15" s="857">
        <f t="shared" si="1"/>
        <v>0</v>
      </c>
      <c r="AC15" s="855"/>
      <c r="AD15" s="856"/>
      <c r="AE15" s="332"/>
      <c r="AF15" s="333"/>
    </row>
    <row r="16" spans="1:32" ht="15" customHeight="1" x14ac:dyDescent="0.2">
      <c r="A16" s="321">
        <v>3</v>
      </c>
      <c r="B16" s="825"/>
      <c r="C16" s="826"/>
      <c r="D16" s="826"/>
      <c r="E16" s="826"/>
      <c r="F16" s="827"/>
      <c r="G16" s="858"/>
      <c r="H16" s="859"/>
      <c r="I16" s="859"/>
      <c r="J16" s="860"/>
      <c r="K16" s="861"/>
      <c r="L16" s="862"/>
      <c r="M16" s="863"/>
      <c r="N16" s="861"/>
      <c r="O16" s="862"/>
      <c r="P16" s="862"/>
      <c r="Q16" s="874"/>
      <c r="R16" s="828"/>
      <c r="S16" s="828"/>
      <c r="T16" s="829"/>
      <c r="U16" s="836"/>
      <c r="V16" s="837"/>
      <c r="W16" s="875"/>
      <c r="X16" s="876"/>
      <c r="Y16" s="855">
        <f t="shared" si="0"/>
        <v>0</v>
      </c>
      <c r="Z16" s="855"/>
      <c r="AA16" s="856"/>
      <c r="AB16" s="857">
        <f t="shared" si="1"/>
        <v>0</v>
      </c>
      <c r="AC16" s="855"/>
      <c r="AD16" s="856"/>
      <c r="AE16" s="332"/>
      <c r="AF16" s="333"/>
    </row>
    <row r="17" spans="1:32" ht="15" customHeight="1" x14ac:dyDescent="0.2">
      <c r="A17" s="321">
        <v>4</v>
      </c>
      <c r="B17" s="825"/>
      <c r="C17" s="826"/>
      <c r="D17" s="826"/>
      <c r="E17" s="826"/>
      <c r="F17" s="827"/>
      <c r="G17" s="858"/>
      <c r="H17" s="859"/>
      <c r="I17" s="859"/>
      <c r="J17" s="860"/>
      <c r="K17" s="861"/>
      <c r="L17" s="862"/>
      <c r="M17" s="863"/>
      <c r="N17" s="861"/>
      <c r="O17" s="862"/>
      <c r="P17" s="862"/>
      <c r="Q17" s="874"/>
      <c r="R17" s="828"/>
      <c r="S17" s="828"/>
      <c r="T17" s="829"/>
      <c r="U17" s="836"/>
      <c r="V17" s="837"/>
      <c r="W17" s="875"/>
      <c r="X17" s="876"/>
      <c r="Y17" s="855">
        <f t="shared" si="0"/>
        <v>0</v>
      </c>
      <c r="Z17" s="855"/>
      <c r="AA17" s="856"/>
      <c r="AB17" s="857">
        <f t="shared" si="1"/>
        <v>0</v>
      </c>
      <c r="AC17" s="855"/>
      <c r="AD17" s="856"/>
      <c r="AE17" s="332"/>
      <c r="AF17" s="333"/>
    </row>
    <row r="18" spans="1:32" ht="15" customHeight="1" x14ac:dyDescent="0.2">
      <c r="A18" s="321">
        <v>5</v>
      </c>
      <c r="B18" s="825"/>
      <c r="C18" s="826"/>
      <c r="D18" s="826"/>
      <c r="E18" s="826"/>
      <c r="F18" s="827"/>
      <c r="G18" s="858"/>
      <c r="H18" s="859"/>
      <c r="I18" s="859"/>
      <c r="J18" s="860"/>
      <c r="K18" s="861"/>
      <c r="L18" s="862"/>
      <c r="M18" s="863"/>
      <c r="N18" s="861"/>
      <c r="O18" s="862"/>
      <c r="P18" s="862"/>
      <c r="Q18" s="874"/>
      <c r="R18" s="828"/>
      <c r="S18" s="828"/>
      <c r="T18" s="829"/>
      <c r="U18" s="836"/>
      <c r="V18" s="837"/>
      <c r="W18" s="875"/>
      <c r="X18" s="876"/>
      <c r="Y18" s="855">
        <f t="shared" si="0"/>
        <v>0</v>
      </c>
      <c r="Z18" s="855"/>
      <c r="AA18" s="856"/>
      <c r="AB18" s="857">
        <f t="shared" si="1"/>
        <v>0</v>
      </c>
      <c r="AC18" s="855"/>
      <c r="AD18" s="856"/>
      <c r="AE18" s="332"/>
      <c r="AF18" s="333"/>
    </row>
    <row r="19" spans="1:32" ht="15" customHeight="1" x14ac:dyDescent="0.2">
      <c r="A19" s="321">
        <v>6</v>
      </c>
      <c r="B19" s="825"/>
      <c r="C19" s="826"/>
      <c r="D19" s="826"/>
      <c r="E19" s="826"/>
      <c r="F19" s="827"/>
      <c r="G19" s="858"/>
      <c r="H19" s="859"/>
      <c r="I19" s="859"/>
      <c r="J19" s="860"/>
      <c r="K19" s="861"/>
      <c r="L19" s="862"/>
      <c r="M19" s="863"/>
      <c r="N19" s="861"/>
      <c r="O19" s="862"/>
      <c r="P19" s="862"/>
      <c r="Q19" s="874"/>
      <c r="R19" s="828"/>
      <c r="S19" s="828"/>
      <c r="T19" s="829"/>
      <c r="U19" s="836"/>
      <c r="V19" s="837"/>
      <c r="W19" s="875"/>
      <c r="X19" s="876"/>
      <c r="Y19" s="855">
        <f t="shared" si="0"/>
        <v>0</v>
      </c>
      <c r="Z19" s="855"/>
      <c r="AA19" s="856"/>
      <c r="AB19" s="857">
        <f t="shared" si="1"/>
        <v>0</v>
      </c>
      <c r="AC19" s="855"/>
      <c r="AD19" s="856"/>
      <c r="AE19" s="332"/>
      <c r="AF19" s="333"/>
    </row>
    <row r="20" spans="1:32" ht="15" customHeight="1" x14ac:dyDescent="0.2">
      <c r="A20" s="321">
        <v>7</v>
      </c>
      <c r="B20" s="825"/>
      <c r="C20" s="826"/>
      <c r="D20" s="826"/>
      <c r="E20" s="826"/>
      <c r="F20" s="827"/>
      <c r="G20" s="858"/>
      <c r="H20" s="859"/>
      <c r="I20" s="859"/>
      <c r="J20" s="860"/>
      <c r="K20" s="861"/>
      <c r="L20" s="862"/>
      <c r="M20" s="863"/>
      <c r="N20" s="861"/>
      <c r="O20" s="862"/>
      <c r="P20" s="862"/>
      <c r="Q20" s="874"/>
      <c r="R20" s="828"/>
      <c r="S20" s="828"/>
      <c r="T20" s="829"/>
      <c r="U20" s="836"/>
      <c r="V20" s="837"/>
      <c r="W20" s="875"/>
      <c r="X20" s="876"/>
      <c r="Y20" s="855">
        <f t="shared" si="0"/>
        <v>0</v>
      </c>
      <c r="Z20" s="855"/>
      <c r="AA20" s="856"/>
      <c r="AB20" s="857">
        <f t="shared" si="1"/>
        <v>0</v>
      </c>
      <c r="AC20" s="855"/>
      <c r="AD20" s="856"/>
      <c r="AE20" s="332"/>
      <c r="AF20" s="333"/>
    </row>
    <row r="21" spans="1:32" ht="15" customHeight="1" x14ac:dyDescent="0.2">
      <c r="A21" s="321">
        <v>8</v>
      </c>
      <c r="B21" s="825"/>
      <c r="C21" s="826"/>
      <c r="D21" s="826"/>
      <c r="E21" s="826"/>
      <c r="F21" s="827"/>
      <c r="G21" s="858"/>
      <c r="H21" s="859"/>
      <c r="I21" s="859"/>
      <c r="J21" s="860"/>
      <c r="K21" s="861"/>
      <c r="L21" s="862"/>
      <c r="M21" s="863"/>
      <c r="N21" s="861"/>
      <c r="O21" s="862"/>
      <c r="P21" s="862"/>
      <c r="Q21" s="874"/>
      <c r="R21" s="828"/>
      <c r="S21" s="828"/>
      <c r="T21" s="829"/>
      <c r="U21" s="836"/>
      <c r="V21" s="837"/>
      <c r="W21" s="875"/>
      <c r="X21" s="876"/>
      <c r="Y21" s="855">
        <f t="shared" si="0"/>
        <v>0</v>
      </c>
      <c r="Z21" s="855"/>
      <c r="AA21" s="856"/>
      <c r="AB21" s="857">
        <f t="shared" si="1"/>
        <v>0</v>
      </c>
      <c r="AC21" s="855"/>
      <c r="AD21" s="856"/>
      <c r="AE21" s="332"/>
      <c r="AF21" s="333"/>
    </row>
    <row r="22" spans="1:32" ht="15" customHeight="1" x14ac:dyDescent="0.2">
      <c r="A22" s="321">
        <v>9</v>
      </c>
      <c r="B22" s="825"/>
      <c r="C22" s="826"/>
      <c r="D22" s="826"/>
      <c r="E22" s="826"/>
      <c r="F22" s="827"/>
      <c r="G22" s="858"/>
      <c r="H22" s="859"/>
      <c r="I22" s="859"/>
      <c r="J22" s="860"/>
      <c r="K22" s="861"/>
      <c r="L22" s="862"/>
      <c r="M22" s="863"/>
      <c r="N22" s="861"/>
      <c r="O22" s="862"/>
      <c r="P22" s="862"/>
      <c r="Q22" s="874"/>
      <c r="R22" s="828"/>
      <c r="S22" s="828"/>
      <c r="T22" s="829"/>
      <c r="U22" s="836"/>
      <c r="V22" s="837"/>
      <c r="W22" s="875"/>
      <c r="X22" s="876"/>
      <c r="Y22" s="855">
        <f t="shared" si="0"/>
        <v>0</v>
      </c>
      <c r="Z22" s="855"/>
      <c r="AA22" s="856"/>
      <c r="AB22" s="857">
        <f t="shared" si="1"/>
        <v>0</v>
      </c>
      <c r="AC22" s="855"/>
      <c r="AD22" s="856"/>
      <c r="AE22" s="332"/>
      <c r="AF22" s="333"/>
    </row>
    <row r="23" spans="1:32" ht="15" customHeight="1" x14ac:dyDescent="0.2">
      <c r="A23" s="321">
        <v>10</v>
      </c>
      <c r="B23" s="825"/>
      <c r="C23" s="826"/>
      <c r="D23" s="826"/>
      <c r="E23" s="826"/>
      <c r="F23" s="827"/>
      <c r="G23" s="858"/>
      <c r="H23" s="859"/>
      <c r="I23" s="859"/>
      <c r="J23" s="860"/>
      <c r="K23" s="861"/>
      <c r="L23" s="862"/>
      <c r="M23" s="863"/>
      <c r="N23" s="861"/>
      <c r="O23" s="862"/>
      <c r="P23" s="862"/>
      <c r="Q23" s="874"/>
      <c r="R23" s="828"/>
      <c r="S23" s="828"/>
      <c r="T23" s="829"/>
      <c r="U23" s="836"/>
      <c r="V23" s="837"/>
      <c r="W23" s="875"/>
      <c r="X23" s="876"/>
      <c r="Y23" s="855">
        <f t="shared" si="0"/>
        <v>0</v>
      </c>
      <c r="Z23" s="855"/>
      <c r="AA23" s="856"/>
      <c r="AB23" s="857">
        <f t="shared" si="1"/>
        <v>0</v>
      </c>
      <c r="AC23" s="855"/>
      <c r="AD23" s="856"/>
      <c r="AE23" s="332"/>
      <c r="AF23" s="333"/>
    </row>
    <row r="24" spans="1:32" ht="15" customHeight="1" x14ac:dyDescent="0.2">
      <c r="A24" s="321">
        <v>11</v>
      </c>
      <c r="B24" s="825"/>
      <c r="C24" s="826"/>
      <c r="D24" s="826"/>
      <c r="E24" s="826"/>
      <c r="F24" s="827"/>
      <c r="G24" s="858"/>
      <c r="H24" s="859"/>
      <c r="I24" s="859"/>
      <c r="J24" s="860"/>
      <c r="K24" s="861"/>
      <c r="L24" s="862"/>
      <c r="M24" s="863"/>
      <c r="N24" s="861"/>
      <c r="O24" s="862"/>
      <c r="P24" s="862"/>
      <c r="Q24" s="874"/>
      <c r="R24" s="828"/>
      <c r="S24" s="828"/>
      <c r="T24" s="829"/>
      <c r="U24" s="836"/>
      <c r="V24" s="837"/>
      <c r="W24" s="875"/>
      <c r="X24" s="876"/>
      <c r="Y24" s="855">
        <f t="shared" si="0"/>
        <v>0</v>
      </c>
      <c r="Z24" s="855"/>
      <c r="AA24" s="856"/>
      <c r="AB24" s="857">
        <f t="shared" si="1"/>
        <v>0</v>
      </c>
      <c r="AC24" s="855"/>
      <c r="AD24" s="856"/>
      <c r="AE24" s="332"/>
      <c r="AF24" s="333"/>
    </row>
    <row r="25" spans="1:32" ht="15" customHeight="1" x14ac:dyDescent="0.2">
      <c r="A25" s="321">
        <v>12</v>
      </c>
      <c r="B25" s="825"/>
      <c r="C25" s="826"/>
      <c r="D25" s="826"/>
      <c r="E25" s="826"/>
      <c r="F25" s="827"/>
      <c r="G25" s="858"/>
      <c r="H25" s="859"/>
      <c r="I25" s="859"/>
      <c r="J25" s="860"/>
      <c r="K25" s="861"/>
      <c r="L25" s="862"/>
      <c r="M25" s="863"/>
      <c r="N25" s="861"/>
      <c r="O25" s="862"/>
      <c r="P25" s="862"/>
      <c r="Q25" s="874"/>
      <c r="R25" s="828"/>
      <c r="S25" s="828"/>
      <c r="T25" s="829"/>
      <c r="U25" s="836"/>
      <c r="V25" s="837"/>
      <c r="W25" s="875"/>
      <c r="X25" s="876"/>
      <c r="Y25" s="855">
        <f t="shared" si="0"/>
        <v>0</v>
      </c>
      <c r="Z25" s="855"/>
      <c r="AA25" s="856"/>
      <c r="AB25" s="857">
        <f t="shared" si="1"/>
        <v>0</v>
      </c>
      <c r="AC25" s="855"/>
      <c r="AD25" s="856"/>
      <c r="AE25" s="332"/>
      <c r="AF25" s="333"/>
    </row>
    <row r="26" spans="1:32" ht="15" customHeight="1" x14ac:dyDescent="0.2">
      <c r="A26" s="321">
        <v>13</v>
      </c>
      <c r="B26" s="825"/>
      <c r="C26" s="826"/>
      <c r="D26" s="826"/>
      <c r="E26" s="826"/>
      <c r="F26" s="827"/>
      <c r="G26" s="858"/>
      <c r="H26" s="859"/>
      <c r="I26" s="859"/>
      <c r="J26" s="860"/>
      <c r="K26" s="861"/>
      <c r="L26" s="862"/>
      <c r="M26" s="863"/>
      <c r="N26" s="861"/>
      <c r="O26" s="862"/>
      <c r="P26" s="862"/>
      <c r="Q26" s="874"/>
      <c r="R26" s="828"/>
      <c r="S26" s="828"/>
      <c r="T26" s="829"/>
      <c r="U26" s="836"/>
      <c r="V26" s="837"/>
      <c r="W26" s="875"/>
      <c r="X26" s="876"/>
      <c r="Y26" s="855">
        <f t="shared" si="0"/>
        <v>0</v>
      </c>
      <c r="Z26" s="855"/>
      <c r="AA26" s="856"/>
      <c r="AB26" s="857">
        <f t="shared" si="1"/>
        <v>0</v>
      </c>
      <c r="AC26" s="855"/>
      <c r="AD26" s="856"/>
      <c r="AE26" s="332"/>
      <c r="AF26" s="333"/>
    </row>
    <row r="27" spans="1:32" ht="15" customHeight="1" x14ac:dyDescent="0.2">
      <c r="A27" s="321">
        <v>14</v>
      </c>
      <c r="B27" s="825"/>
      <c r="C27" s="826"/>
      <c r="D27" s="826"/>
      <c r="E27" s="826"/>
      <c r="F27" s="827"/>
      <c r="G27" s="858"/>
      <c r="H27" s="859"/>
      <c r="I27" s="859"/>
      <c r="J27" s="860"/>
      <c r="K27" s="861"/>
      <c r="L27" s="862"/>
      <c r="M27" s="863"/>
      <c r="N27" s="861"/>
      <c r="O27" s="862"/>
      <c r="P27" s="862"/>
      <c r="Q27" s="874"/>
      <c r="R27" s="828"/>
      <c r="S27" s="828"/>
      <c r="T27" s="829"/>
      <c r="U27" s="836"/>
      <c r="V27" s="837"/>
      <c r="W27" s="875"/>
      <c r="X27" s="876"/>
      <c r="Y27" s="855">
        <f t="shared" si="0"/>
        <v>0</v>
      </c>
      <c r="Z27" s="855"/>
      <c r="AA27" s="856"/>
      <c r="AB27" s="857">
        <f t="shared" si="1"/>
        <v>0</v>
      </c>
      <c r="AC27" s="855"/>
      <c r="AD27" s="856"/>
      <c r="AE27" s="332"/>
      <c r="AF27" s="333"/>
    </row>
    <row r="28" spans="1:32" ht="15" customHeight="1" x14ac:dyDescent="0.2">
      <c r="A28" s="321">
        <v>15</v>
      </c>
      <c r="B28" s="825"/>
      <c r="C28" s="826"/>
      <c r="D28" s="826"/>
      <c r="E28" s="826"/>
      <c r="F28" s="827"/>
      <c r="G28" s="858"/>
      <c r="H28" s="859"/>
      <c r="I28" s="859"/>
      <c r="J28" s="860"/>
      <c r="K28" s="861"/>
      <c r="L28" s="862"/>
      <c r="M28" s="863"/>
      <c r="N28" s="861"/>
      <c r="O28" s="862"/>
      <c r="P28" s="862"/>
      <c r="Q28" s="874"/>
      <c r="R28" s="828"/>
      <c r="S28" s="828"/>
      <c r="T28" s="829"/>
      <c r="U28" s="836"/>
      <c r="V28" s="837"/>
      <c r="W28" s="875"/>
      <c r="X28" s="876"/>
      <c r="Y28" s="855">
        <f t="shared" si="0"/>
        <v>0</v>
      </c>
      <c r="Z28" s="855"/>
      <c r="AA28" s="856"/>
      <c r="AB28" s="857">
        <f t="shared" si="1"/>
        <v>0</v>
      </c>
      <c r="AC28" s="855"/>
      <c r="AD28" s="856"/>
      <c r="AE28" s="332"/>
      <c r="AF28" s="333"/>
    </row>
    <row r="29" spans="1:32" ht="15" customHeight="1" x14ac:dyDescent="0.2">
      <c r="A29" s="321">
        <v>16</v>
      </c>
      <c r="B29" s="825"/>
      <c r="C29" s="826"/>
      <c r="D29" s="826"/>
      <c r="E29" s="826"/>
      <c r="F29" s="827"/>
      <c r="G29" s="858"/>
      <c r="H29" s="859"/>
      <c r="I29" s="859"/>
      <c r="J29" s="860"/>
      <c r="K29" s="861"/>
      <c r="L29" s="862"/>
      <c r="M29" s="863"/>
      <c r="N29" s="861"/>
      <c r="O29" s="862"/>
      <c r="P29" s="862"/>
      <c r="Q29" s="874"/>
      <c r="R29" s="828"/>
      <c r="S29" s="828"/>
      <c r="T29" s="829"/>
      <c r="U29" s="836"/>
      <c r="V29" s="837"/>
      <c r="W29" s="875"/>
      <c r="X29" s="876"/>
      <c r="Y29" s="855">
        <f t="shared" si="0"/>
        <v>0</v>
      </c>
      <c r="Z29" s="855"/>
      <c r="AA29" s="856"/>
      <c r="AB29" s="857">
        <f t="shared" si="1"/>
        <v>0</v>
      </c>
      <c r="AC29" s="855"/>
      <c r="AD29" s="856"/>
      <c r="AE29" s="332"/>
      <c r="AF29" s="333"/>
    </row>
    <row r="30" spans="1:32" ht="15" customHeight="1" x14ac:dyDescent="0.2">
      <c r="A30" s="321">
        <v>17</v>
      </c>
      <c r="B30" s="825"/>
      <c r="C30" s="826"/>
      <c r="D30" s="826"/>
      <c r="E30" s="826"/>
      <c r="F30" s="827"/>
      <c r="G30" s="858"/>
      <c r="H30" s="859"/>
      <c r="I30" s="859"/>
      <c r="J30" s="860"/>
      <c r="K30" s="861"/>
      <c r="L30" s="862"/>
      <c r="M30" s="863"/>
      <c r="N30" s="861"/>
      <c r="O30" s="862"/>
      <c r="P30" s="862"/>
      <c r="Q30" s="874"/>
      <c r="R30" s="828"/>
      <c r="S30" s="828"/>
      <c r="T30" s="829"/>
      <c r="U30" s="836"/>
      <c r="V30" s="837"/>
      <c r="W30" s="875"/>
      <c r="X30" s="876"/>
      <c r="Y30" s="855">
        <f t="shared" si="0"/>
        <v>0</v>
      </c>
      <c r="Z30" s="855"/>
      <c r="AA30" s="856"/>
      <c r="AB30" s="857">
        <f t="shared" si="1"/>
        <v>0</v>
      </c>
      <c r="AC30" s="855"/>
      <c r="AD30" s="856"/>
      <c r="AE30" s="332"/>
      <c r="AF30" s="333"/>
    </row>
    <row r="31" spans="1:32" ht="15" customHeight="1" x14ac:dyDescent="0.2">
      <c r="A31" s="321">
        <v>18</v>
      </c>
      <c r="B31" s="825"/>
      <c r="C31" s="826"/>
      <c r="D31" s="826"/>
      <c r="E31" s="826"/>
      <c r="F31" s="827"/>
      <c r="G31" s="858"/>
      <c r="H31" s="859"/>
      <c r="I31" s="859"/>
      <c r="J31" s="860"/>
      <c r="K31" s="861"/>
      <c r="L31" s="862"/>
      <c r="M31" s="863"/>
      <c r="N31" s="861"/>
      <c r="O31" s="862"/>
      <c r="P31" s="862"/>
      <c r="Q31" s="874"/>
      <c r="R31" s="828"/>
      <c r="S31" s="828"/>
      <c r="T31" s="829"/>
      <c r="U31" s="836"/>
      <c r="V31" s="837"/>
      <c r="W31" s="875"/>
      <c r="X31" s="876"/>
      <c r="Y31" s="855">
        <f t="shared" si="0"/>
        <v>0</v>
      </c>
      <c r="Z31" s="855"/>
      <c r="AA31" s="856"/>
      <c r="AB31" s="857">
        <f t="shared" si="1"/>
        <v>0</v>
      </c>
      <c r="AC31" s="855"/>
      <c r="AD31" s="856"/>
      <c r="AE31" s="332"/>
      <c r="AF31" s="333"/>
    </row>
    <row r="32" spans="1:32" ht="15" customHeight="1" x14ac:dyDescent="0.2">
      <c r="A32" s="321">
        <v>19</v>
      </c>
      <c r="B32" s="825"/>
      <c r="C32" s="826"/>
      <c r="D32" s="826"/>
      <c r="E32" s="826"/>
      <c r="F32" s="827"/>
      <c r="G32" s="858"/>
      <c r="H32" s="859"/>
      <c r="I32" s="859"/>
      <c r="J32" s="860"/>
      <c r="K32" s="861"/>
      <c r="L32" s="862"/>
      <c r="M32" s="863"/>
      <c r="N32" s="861"/>
      <c r="O32" s="862"/>
      <c r="P32" s="862"/>
      <c r="Q32" s="874"/>
      <c r="R32" s="828"/>
      <c r="S32" s="828"/>
      <c r="T32" s="829"/>
      <c r="U32" s="836"/>
      <c r="V32" s="837"/>
      <c r="W32" s="875"/>
      <c r="X32" s="876"/>
      <c r="Y32" s="855">
        <f t="shared" si="0"/>
        <v>0</v>
      </c>
      <c r="Z32" s="855"/>
      <c r="AA32" s="856"/>
      <c r="AB32" s="857">
        <f t="shared" si="1"/>
        <v>0</v>
      </c>
      <c r="AC32" s="855"/>
      <c r="AD32" s="856"/>
      <c r="AE32" s="332"/>
      <c r="AF32" s="333"/>
    </row>
    <row r="33" spans="1:32" ht="15" customHeight="1" x14ac:dyDescent="0.2">
      <c r="A33" s="321">
        <v>20</v>
      </c>
      <c r="B33" s="825"/>
      <c r="C33" s="826"/>
      <c r="D33" s="826"/>
      <c r="E33" s="826"/>
      <c r="F33" s="827"/>
      <c r="G33" s="858"/>
      <c r="H33" s="859"/>
      <c r="I33" s="859"/>
      <c r="J33" s="860"/>
      <c r="K33" s="861"/>
      <c r="L33" s="862"/>
      <c r="M33" s="863"/>
      <c r="N33" s="861"/>
      <c r="O33" s="862"/>
      <c r="P33" s="862"/>
      <c r="Q33" s="874"/>
      <c r="R33" s="828"/>
      <c r="S33" s="828"/>
      <c r="T33" s="829"/>
      <c r="U33" s="836"/>
      <c r="V33" s="837"/>
      <c r="W33" s="875"/>
      <c r="X33" s="876"/>
      <c r="Y33" s="855">
        <f>IF(AND(Q33&gt;0,S33&gt;0,U33=0),ROUND(K33/Q33*S33,2),IF(AND(Q33=0,S33=0,U33&gt;0),ROUND(K33*U33,2),0))</f>
        <v>0</v>
      </c>
      <c r="Z33" s="855"/>
      <c r="AA33" s="856"/>
      <c r="AB33" s="857">
        <f>IF(AND(Q33&gt;0,S33&gt;0,U33=0),ROUND(N33/Q33*S33,2),IF(AND(Q33=0,S33=0,U33&gt;0),ROUND(N33*U33,2),0))</f>
        <v>0</v>
      </c>
      <c r="AC33" s="855"/>
      <c r="AD33" s="856"/>
      <c r="AE33" s="332"/>
      <c r="AF33" s="333"/>
    </row>
    <row r="34" spans="1:32" ht="15" customHeight="1" x14ac:dyDescent="0.2">
      <c r="A34" s="321">
        <v>21</v>
      </c>
      <c r="B34" s="825"/>
      <c r="C34" s="826"/>
      <c r="D34" s="826"/>
      <c r="E34" s="826"/>
      <c r="F34" s="827"/>
      <c r="G34" s="858"/>
      <c r="H34" s="859"/>
      <c r="I34" s="859"/>
      <c r="J34" s="860"/>
      <c r="K34" s="861"/>
      <c r="L34" s="862"/>
      <c r="M34" s="863"/>
      <c r="N34" s="861"/>
      <c r="O34" s="862"/>
      <c r="P34" s="862"/>
      <c r="Q34" s="874"/>
      <c r="R34" s="828"/>
      <c r="S34" s="828"/>
      <c r="T34" s="829"/>
      <c r="U34" s="836"/>
      <c r="V34" s="837"/>
      <c r="W34" s="875"/>
      <c r="X34" s="876"/>
      <c r="Y34" s="855">
        <f>IF(AND(Q34&gt;0,S34&gt;0,U34=0),ROUND(K34/Q34*S34,2),IF(AND(Q34=0,S34=0,U34&gt;0),ROUND(K34*U34,2),0))</f>
        <v>0</v>
      </c>
      <c r="Z34" s="855"/>
      <c r="AA34" s="856"/>
      <c r="AB34" s="857">
        <f>IF(AND(Q34&gt;0,S34&gt;0,U34=0),ROUND(N34/Q34*S34,2),IF(AND(Q34=0,S34=0,U34&gt;0),ROUND(N34*U34,2),0))</f>
        <v>0</v>
      </c>
      <c r="AC34" s="855"/>
      <c r="AD34" s="856"/>
      <c r="AE34" s="332"/>
      <c r="AF34" s="333"/>
    </row>
    <row r="35" spans="1:32" ht="15" customHeight="1" x14ac:dyDescent="0.2">
      <c r="A35" s="321">
        <v>22</v>
      </c>
      <c r="B35" s="825"/>
      <c r="C35" s="826"/>
      <c r="D35" s="826"/>
      <c r="E35" s="826"/>
      <c r="F35" s="827"/>
      <c r="G35" s="858"/>
      <c r="H35" s="859"/>
      <c r="I35" s="859"/>
      <c r="J35" s="860"/>
      <c r="K35" s="861"/>
      <c r="L35" s="862"/>
      <c r="M35" s="863"/>
      <c r="N35" s="861"/>
      <c r="O35" s="862"/>
      <c r="P35" s="862"/>
      <c r="Q35" s="874"/>
      <c r="R35" s="828"/>
      <c r="S35" s="828"/>
      <c r="T35" s="829"/>
      <c r="U35" s="836"/>
      <c r="V35" s="837"/>
      <c r="W35" s="875"/>
      <c r="X35" s="876"/>
      <c r="Y35" s="855">
        <f>IF(AND(Q35&gt;0,S35&gt;0,U35=0),ROUND(K35/Q35*S35,2),IF(AND(Q35=0,S35=0,U35&gt;0),ROUND(K35*U35,2),0))</f>
        <v>0</v>
      </c>
      <c r="Z35" s="855"/>
      <c r="AA35" s="856"/>
      <c r="AB35" s="857">
        <f>IF(AND(Q35&gt;0,S35&gt;0,U35=0),ROUND(N35/Q35*S35,2),IF(AND(Q35=0,S35=0,U35&gt;0),ROUND(N35*U35,2),0))</f>
        <v>0</v>
      </c>
      <c r="AC35" s="855"/>
      <c r="AD35" s="856"/>
      <c r="AE35" s="332"/>
      <c r="AF35" s="333"/>
    </row>
    <row r="36" spans="1:32" ht="15" customHeight="1" x14ac:dyDescent="0.2">
      <c r="A36" s="321">
        <v>23</v>
      </c>
      <c r="B36" s="825"/>
      <c r="C36" s="826"/>
      <c r="D36" s="826"/>
      <c r="E36" s="826"/>
      <c r="F36" s="827"/>
      <c r="G36" s="858"/>
      <c r="H36" s="859"/>
      <c r="I36" s="859"/>
      <c r="J36" s="860"/>
      <c r="K36" s="861"/>
      <c r="L36" s="862"/>
      <c r="M36" s="863"/>
      <c r="N36" s="861"/>
      <c r="O36" s="862"/>
      <c r="P36" s="862"/>
      <c r="Q36" s="874"/>
      <c r="R36" s="828"/>
      <c r="S36" s="828"/>
      <c r="T36" s="829"/>
      <c r="U36" s="836"/>
      <c r="V36" s="837"/>
      <c r="W36" s="875"/>
      <c r="X36" s="876"/>
      <c r="Y36" s="855">
        <f>IF(AND(Q36&gt;0,S36&gt;0,U36=0),ROUND(K36/Q36*S36,2),IF(AND(Q36=0,S36=0,U36&gt;0),ROUND(K36*U36,2),0))</f>
        <v>0</v>
      </c>
      <c r="Z36" s="855"/>
      <c r="AA36" s="856"/>
      <c r="AB36" s="857">
        <f>IF(AND(Q36&gt;0,S36&gt;0,U36=0),ROUND(N36/Q36*S36,2),IF(AND(Q36=0,S36=0,U36&gt;0),ROUND(N36*U36,2),0))</f>
        <v>0</v>
      </c>
      <c r="AC36" s="855"/>
      <c r="AD36" s="856"/>
      <c r="AE36" s="332"/>
      <c r="AF36" s="333"/>
    </row>
    <row r="37" spans="1:32" ht="15" customHeight="1" x14ac:dyDescent="0.2">
      <c r="A37" s="321">
        <v>24</v>
      </c>
      <c r="B37" s="825"/>
      <c r="C37" s="826"/>
      <c r="D37" s="826"/>
      <c r="E37" s="826"/>
      <c r="F37" s="827"/>
      <c r="G37" s="858"/>
      <c r="H37" s="859"/>
      <c r="I37" s="859"/>
      <c r="J37" s="860"/>
      <c r="K37" s="861"/>
      <c r="L37" s="862"/>
      <c r="M37" s="863"/>
      <c r="N37" s="861"/>
      <c r="O37" s="862"/>
      <c r="P37" s="862"/>
      <c r="Q37" s="874"/>
      <c r="R37" s="828"/>
      <c r="S37" s="828"/>
      <c r="T37" s="829"/>
      <c r="U37" s="836"/>
      <c r="V37" s="837"/>
      <c r="W37" s="875"/>
      <c r="X37" s="876"/>
      <c r="Y37" s="855">
        <f>IF(AND(Q37&gt;0,S37&gt;0,U37=0),ROUND(K37/Q37*S37,2),IF(AND(Q37=0,S37=0,U37&gt;0),ROUND(K37*U37,2),0))</f>
        <v>0</v>
      </c>
      <c r="Z37" s="855"/>
      <c r="AA37" s="856"/>
      <c r="AB37" s="857">
        <f>IF(AND(Q37&gt;0,S37&gt;0,U37=0),ROUND(N37/Q37*S37,2),IF(AND(Q37=0,S37=0,U37&gt;0),ROUND(N37*U37,2),0))</f>
        <v>0</v>
      </c>
      <c r="AC37" s="855"/>
      <c r="AD37" s="856"/>
      <c r="AE37" s="332"/>
      <c r="AF37" s="333"/>
    </row>
    <row r="38" spans="1:32" ht="15" customHeight="1" x14ac:dyDescent="0.2">
      <c r="A38" s="322">
        <v>25</v>
      </c>
      <c r="B38" s="825"/>
      <c r="C38" s="826"/>
      <c r="D38" s="826"/>
      <c r="E38" s="826"/>
      <c r="F38" s="827"/>
      <c r="G38" s="858"/>
      <c r="H38" s="859"/>
      <c r="I38" s="859"/>
      <c r="J38" s="860"/>
      <c r="K38" s="861"/>
      <c r="L38" s="862"/>
      <c r="M38" s="863"/>
      <c r="N38" s="861"/>
      <c r="O38" s="862"/>
      <c r="P38" s="862"/>
      <c r="Q38" s="874"/>
      <c r="R38" s="828"/>
      <c r="S38" s="828"/>
      <c r="T38" s="829"/>
      <c r="U38" s="836"/>
      <c r="V38" s="837"/>
      <c r="W38" s="901"/>
      <c r="X38" s="902"/>
      <c r="Y38" s="855">
        <f t="shared" si="0"/>
        <v>0</v>
      </c>
      <c r="Z38" s="855"/>
      <c r="AA38" s="856"/>
      <c r="AB38" s="857">
        <f t="shared" si="1"/>
        <v>0</v>
      </c>
      <c r="AC38" s="855"/>
      <c r="AD38" s="856"/>
      <c r="AE38" s="332"/>
      <c r="AF38" s="333"/>
    </row>
    <row r="39" spans="1:32" ht="18" customHeight="1" thickBot="1" x14ac:dyDescent="0.25">
      <c r="A39" s="323" t="s">
        <v>428</v>
      </c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903">
        <f>SUMPRODUCT(ROUND(W14:W38,3))</f>
        <v>0</v>
      </c>
      <c r="X39" s="904"/>
      <c r="Y39" s="893">
        <f>SUMPRODUCT(ROUND(Y14:Y38,2))</f>
        <v>0</v>
      </c>
      <c r="Z39" s="893"/>
      <c r="AA39" s="894"/>
      <c r="AB39" s="895">
        <f>SUMPRODUCT(ROUND(AB14:AB38,2))</f>
        <v>0</v>
      </c>
      <c r="AC39" s="893"/>
      <c r="AD39" s="894"/>
      <c r="AE39" s="356"/>
      <c r="AF39" s="357"/>
    </row>
    <row r="40" spans="1:32" s="325" customFormat="1" ht="5.0999999999999996" customHeight="1" thickTop="1" x14ac:dyDescent="0.2"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</row>
    <row r="41" spans="1:32" s="325" customFormat="1" ht="18" customHeight="1" thickBot="1" x14ac:dyDescent="0.25">
      <c r="A41" s="327" t="s">
        <v>425</v>
      </c>
      <c r="B41" s="328"/>
      <c r="C41" s="328"/>
      <c r="D41" s="328"/>
      <c r="E41" s="328"/>
      <c r="F41" s="328"/>
      <c r="G41" s="328"/>
      <c r="H41" s="328"/>
      <c r="I41" s="328"/>
      <c r="J41" s="328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896">
        <v>0.20175000000000001</v>
      </c>
      <c r="Z41" s="896"/>
      <c r="AA41" s="897"/>
      <c r="AB41" s="898">
        <f>ROUND(AB39*$Y$41,2)</f>
        <v>0</v>
      </c>
      <c r="AC41" s="899"/>
      <c r="AD41" s="900"/>
      <c r="AE41" s="356"/>
      <c r="AF41" s="357"/>
    </row>
    <row r="42" spans="1:32" ht="12.75" thickTop="1" x14ac:dyDescent="0.2"/>
  </sheetData>
  <sheetProtection password="8067" sheet="1" objects="1" scenarios="1" selectLockedCells="1" autoFilter="0"/>
  <mergeCells count="280">
    <mergeCell ref="AC1:AF1"/>
    <mergeCell ref="AC2:AF2"/>
    <mergeCell ref="A5:A13"/>
    <mergeCell ref="B5:F13"/>
    <mergeCell ref="G5:J13"/>
    <mergeCell ref="K5:M12"/>
    <mergeCell ref="N5:P12"/>
    <mergeCell ref="Q5:T7"/>
    <mergeCell ref="U5:V7"/>
    <mergeCell ref="W5:X13"/>
    <mergeCell ref="K13:M13"/>
    <mergeCell ref="N13:P13"/>
    <mergeCell ref="S13:T13"/>
    <mergeCell ref="U13:V13"/>
    <mergeCell ref="Y13:AA13"/>
    <mergeCell ref="AB13:AD13"/>
    <mergeCell ref="Y5:AA12"/>
    <mergeCell ref="AB5:AD12"/>
    <mergeCell ref="AE5:AF9"/>
    <mergeCell ref="S8:V8"/>
    <mergeCell ref="Q9:R13"/>
    <mergeCell ref="S9:T12"/>
    <mergeCell ref="U9:V12"/>
    <mergeCell ref="AE10:AE13"/>
    <mergeCell ref="AF10:AF13"/>
    <mergeCell ref="U14:V14"/>
    <mergeCell ref="W14:X14"/>
    <mergeCell ref="Y14:AA14"/>
    <mergeCell ref="AB14:AD14"/>
    <mergeCell ref="B15:F15"/>
    <mergeCell ref="G15:J15"/>
    <mergeCell ref="K15:M15"/>
    <mergeCell ref="N15:P15"/>
    <mergeCell ref="Q15:R15"/>
    <mergeCell ref="S15:T15"/>
    <mergeCell ref="B14:F14"/>
    <mergeCell ref="G14:J14"/>
    <mergeCell ref="K14:M14"/>
    <mergeCell ref="N14:P14"/>
    <mergeCell ref="Q14:R14"/>
    <mergeCell ref="S14:T14"/>
    <mergeCell ref="U15:V15"/>
    <mergeCell ref="W15:X15"/>
    <mergeCell ref="Y15:AA15"/>
    <mergeCell ref="AB15:AD15"/>
    <mergeCell ref="AB16:AD16"/>
    <mergeCell ref="B17:F17"/>
    <mergeCell ref="G17:J17"/>
    <mergeCell ref="K17:M17"/>
    <mergeCell ref="N17:P17"/>
    <mergeCell ref="Q17:R17"/>
    <mergeCell ref="S17:T17"/>
    <mergeCell ref="U17:V17"/>
    <mergeCell ref="W17:X17"/>
    <mergeCell ref="Y17:AA17"/>
    <mergeCell ref="AB17:AD17"/>
    <mergeCell ref="B16:F16"/>
    <mergeCell ref="G16:J16"/>
    <mergeCell ref="K16:M16"/>
    <mergeCell ref="N16:P16"/>
    <mergeCell ref="Q16:R16"/>
    <mergeCell ref="S16:T16"/>
    <mergeCell ref="U16:V16"/>
    <mergeCell ref="W16:X16"/>
    <mergeCell ref="Y16:AA16"/>
    <mergeCell ref="AB18:AD18"/>
    <mergeCell ref="B19:F19"/>
    <mergeCell ref="G19:J19"/>
    <mergeCell ref="K19:M19"/>
    <mergeCell ref="N19:P19"/>
    <mergeCell ref="Q19:R19"/>
    <mergeCell ref="S19:T19"/>
    <mergeCell ref="U19:V19"/>
    <mergeCell ref="W19:X19"/>
    <mergeCell ref="Y19:AA19"/>
    <mergeCell ref="AB19:AD19"/>
    <mergeCell ref="B18:F18"/>
    <mergeCell ref="G18:J18"/>
    <mergeCell ref="K18:M18"/>
    <mergeCell ref="N18:P18"/>
    <mergeCell ref="Q18:R18"/>
    <mergeCell ref="S18:T18"/>
    <mergeCell ref="U18:V18"/>
    <mergeCell ref="W18:X18"/>
    <mergeCell ref="Y18:AA18"/>
    <mergeCell ref="AB20:AD20"/>
    <mergeCell ref="B21:F21"/>
    <mergeCell ref="G21:J21"/>
    <mergeCell ref="K21:M21"/>
    <mergeCell ref="N21:P21"/>
    <mergeCell ref="Q21:R21"/>
    <mergeCell ref="S21:T21"/>
    <mergeCell ref="U21:V21"/>
    <mergeCell ref="W21:X21"/>
    <mergeCell ref="Y21:AA21"/>
    <mergeCell ref="AB21:AD21"/>
    <mergeCell ref="B20:F20"/>
    <mergeCell ref="G20:J20"/>
    <mergeCell ref="K20:M20"/>
    <mergeCell ref="N20:P20"/>
    <mergeCell ref="Q20:R20"/>
    <mergeCell ref="S20:T20"/>
    <mergeCell ref="U20:V20"/>
    <mergeCell ref="W20:X20"/>
    <mergeCell ref="Y20:AA20"/>
    <mergeCell ref="AB22:AD22"/>
    <mergeCell ref="B23:F23"/>
    <mergeCell ref="G23:J23"/>
    <mergeCell ref="K23:M23"/>
    <mergeCell ref="N23:P23"/>
    <mergeCell ref="Q23:R23"/>
    <mergeCell ref="S23:T23"/>
    <mergeCell ref="U23:V23"/>
    <mergeCell ref="W23:X23"/>
    <mergeCell ref="Y23:AA23"/>
    <mergeCell ref="AB23:AD23"/>
    <mergeCell ref="B22:F22"/>
    <mergeCell ref="G22:J22"/>
    <mergeCell ref="K22:M22"/>
    <mergeCell ref="N22:P22"/>
    <mergeCell ref="Q22:R22"/>
    <mergeCell ref="S22:T22"/>
    <mergeCell ref="U22:V22"/>
    <mergeCell ref="W22:X22"/>
    <mergeCell ref="Y22:AA22"/>
    <mergeCell ref="AB24:AD24"/>
    <mergeCell ref="B25:F25"/>
    <mergeCell ref="G25:J25"/>
    <mergeCell ref="K25:M25"/>
    <mergeCell ref="N25:P25"/>
    <mergeCell ref="Q25:R25"/>
    <mergeCell ref="S25:T25"/>
    <mergeCell ref="U25:V25"/>
    <mergeCell ref="W25:X25"/>
    <mergeCell ref="Y25:AA25"/>
    <mergeCell ref="AB25:AD25"/>
    <mergeCell ref="B24:F24"/>
    <mergeCell ref="G24:J24"/>
    <mergeCell ref="K24:M24"/>
    <mergeCell ref="N24:P24"/>
    <mergeCell ref="Q24:R24"/>
    <mergeCell ref="S24:T24"/>
    <mergeCell ref="U24:V24"/>
    <mergeCell ref="W24:X24"/>
    <mergeCell ref="Y24:AA24"/>
    <mergeCell ref="AB26:AD26"/>
    <mergeCell ref="B27:F27"/>
    <mergeCell ref="G27:J27"/>
    <mergeCell ref="K27:M27"/>
    <mergeCell ref="N27:P27"/>
    <mergeCell ref="Q27:R27"/>
    <mergeCell ref="S27:T27"/>
    <mergeCell ref="U27:V27"/>
    <mergeCell ref="W27:X27"/>
    <mergeCell ref="Y27:AA27"/>
    <mergeCell ref="AB27:AD27"/>
    <mergeCell ref="B26:F26"/>
    <mergeCell ref="G26:J26"/>
    <mergeCell ref="K26:M26"/>
    <mergeCell ref="N26:P26"/>
    <mergeCell ref="Q26:R26"/>
    <mergeCell ref="S26:T26"/>
    <mergeCell ref="U26:V26"/>
    <mergeCell ref="W26:X26"/>
    <mergeCell ref="Y26:AA26"/>
    <mergeCell ref="AB28:AD28"/>
    <mergeCell ref="B29:F29"/>
    <mergeCell ref="G29:J29"/>
    <mergeCell ref="K29:M29"/>
    <mergeCell ref="N29:P29"/>
    <mergeCell ref="Q29:R29"/>
    <mergeCell ref="S29:T29"/>
    <mergeCell ref="U29:V29"/>
    <mergeCell ref="W29:X29"/>
    <mergeCell ref="Y29:AA29"/>
    <mergeCell ref="AB29:AD29"/>
    <mergeCell ref="B28:F28"/>
    <mergeCell ref="G28:J28"/>
    <mergeCell ref="K28:M28"/>
    <mergeCell ref="N28:P28"/>
    <mergeCell ref="Q28:R28"/>
    <mergeCell ref="S28:T28"/>
    <mergeCell ref="U28:V28"/>
    <mergeCell ref="W28:X28"/>
    <mergeCell ref="Y28:AA28"/>
    <mergeCell ref="AB30:AD30"/>
    <mergeCell ref="B31:F31"/>
    <mergeCell ref="G31:J31"/>
    <mergeCell ref="K31:M31"/>
    <mergeCell ref="N31:P31"/>
    <mergeCell ref="Q31:R31"/>
    <mergeCell ref="S31:T31"/>
    <mergeCell ref="U31:V31"/>
    <mergeCell ref="W31:X31"/>
    <mergeCell ref="Y31:AA31"/>
    <mergeCell ref="AB31:AD31"/>
    <mergeCell ref="B30:F30"/>
    <mergeCell ref="G30:J30"/>
    <mergeCell ref="K30:M30"/>
    <mergeCell ref="N30:P30"/>
    <mergeCell ref="Q30:R30"/>
    <mergeCell ref="S30:T30"/>
    <mergeCell ref="U30:V30"/>
    <mergeCell ref="W30:X30"/>
    <mergeCell ref="Y30:AA30"/>
    <mergeCell ref="AB32:AD32"/>
    <mergeCell ref="B33:F33"/>
    <mergeCell ref="G33:J33"/>
    <mergeCell ref="K33:M33"/>
    <mergeCell ref="N33:P33"/>
    <mergeCell ref="Q33:R33"/>
    <mergeCell ref="S33:T33"/>
    <mergeCell ref="U33:V33"/>
    <mergeCell ref="W33:X33"/>
    <mergeCell ref="Y33:AA33"/>
    <mergeCell ref="AB33:AD33"/>
    <mergeCell ref="B32:F32"/>
    <mergeCell ref="G32:J32"/>
    <mergeCell ref="K32:M32"/>
    <mergeCell ref="N32:P32"/>
    <mergeCell ref="Q32:R32"/>
    <mergeCell ref="S32:T32"/>
    <mergeCell ref="U32:V32"/>
    <mergeCell ref="W32:X32"/>
    <mergeCell ref="Y32:AA32"/>
    <mergeCell ref="AB34:AD34"/>
    <mergeCell ref="B35:F35"/>
    <mergeCell ref="G35:J35"/>
    <mergeCell ref="K35:M35"/>
    <mergeCell ref="N35:P35"/>
    <mergeCell ref="Q35:R35"/>
    <mergeCell ref="S35:T35"/>
    <mergeCell ref="U35:V35"/>
    <mergeCell ref="W35:X35"/>
    <mergeCell ref="Y35:AA35"/>
    <mergeCell ref="AB35:AD35"/>
    <mergeCell ref="B34:F34"/>
    <mergeCell ref="G34:J34"/>
    <mergeCell ref="K34:M34"/>
    <mergeCell ref="N34:P34"/>
    <mergeCell ref="Q34:R34"/>
    <mergeCell ref="S34:T34"/>
    <mergeCell ref="U34:V34"/>
    <mergeCell ref="W34:X34"/>
    <mergeCell ref="Y34:AA34"/>
    <mergeCell ref="AB36:AD36"/>
    <mergeCell ref="B37:F37"/>
    <mergeCell ref="G37:J37"/>
    <mergeCell ref="K37:M37"/>
    <mergeCell ref="N37:P37"/>
    <mergeCell ref="Q37:R37"/>
    <mergeCell ref="S37:T37"/>
    <mergeCell ref="U37:V37"/>
    <mergeCell ref="W37:X37"/>
    <mergeCell ref="Y37:AA37"/>
    <mergeCell ref="AB37:AD37"/>
    <mergeCell ref="B36:F36"/>
    <mergeCell ref="G36:J36"/>
    <mergeCell ref="K36:M36"/>
    <mergeCell ref="N36:P36"/>
    <mergeCell ref="Q36:R36"/>
    <mergeCell ref="S36:T36"/>
    <mergeCell ref="U36:V36"/>
    <mergeCell ref="W36:X36"/>
    <mergeCell ref="Y36:AA36"/>
    <mergeCell ref="B38:F38"/>
    <mergeCell ref="G38:J38"/>
    <mergeCell ref="K38:M38"/>
    <mergeCell ref="N38:P38"/>
    <mergeCell ref="Q38:R38"/>
    <mergeCell ref="S38:T38"/>
    <mergeCell ref="Y41:AA41"/>
    <mergeCell ref="AB41:AD41"/>
    <mergeCell ref="U38:V38"/>
    <mergeCell ref="W38:X38"/>
    <mergeCell ref="Y38:AA38"/>
    <mergeCell ref="AB38:AD38"/>
    <mergeCell ref="W39:X39"/>
    <mergeCell ref="Y39:AA39"/>
    <mergeCell ref="AB39:AD39"/>
  </mergeCells>
  <conditionalFormatting sqref="U14:W38">
    <cfRule type="expression" dxfId="17" priority="5" stopIfTrue="1">
      <formula>$Q14&lt;&gt;""</formula>
    </cfRule>
  </conditionalFormatting>
  <conditionalFormatting sqref="Q14:R38">
    <cfRule type="expression" dxfId="16" priority="4" stopIfTrue="1">
      <formula>$U14&lt;&gt;""</formula>
    </cfRule>
  </conditionalFormatting>
  <conditionalFormatting sqref="S14:T38">
    <cfRule type="expression" dxfId="15" priority="3" stopIfTrue="1">
      <formula>$U14&lt;&gt;""</formula>
    </cfRule>
  </conditionalFormatting>
  <conditionalFormatting sqref="AC1">
    <cfRule type="cellIs" dxfId="14" priority="2" stopIfTrue="1" operator="equal">
      <formula>0</formula>
    </cfRule>
  </conditionalFormatting>
  <dataValidations count="4">
    <dataValidation type="decimal" errorStyle="warning" operator="lessThanOrEqual" allowBlank="1" showErrorMessage="1" errorTitle="Jahressteuerbrutto" error="Die Angabe zum Jahresgehalt (AN-Brutto) ist kleiner!" sqref="N14:P38">
      <formula1>K14</formula1>
    </dataValidation>
    <dataValidation type="custom" allowBlank="1" showErrorMessage="1" errorTitle="Jahresstunden" error="Bitte entweder das Feld für den Stundenanteil oder das Feld für den VbE-Anteil ausfüllen!" sqref="Q14:R38">
      <formula1>(COUNTIF(Q14,"&gt;0")+COUNTIF(U14,"&gt;0"))=1</formula1>
    </dataValidation>
    <dataValidation type="decimal" operator="lessThanOrEqual" allowBlank="1" showErrorMessage="1" errorTitle="Tätigkeit im Projekt in Stunden" error="Die Stunden im Projekt sind größer als die angegebenen Jahresstunden!" sqref="S14:T38">
      <formula1>Q14</formula1>
    </dataValidation>
    <dataValidation type="decimal" operator="lessThanOrEqual" allowBlank="1" showErrorMessage="1" errorTitle="Anteil an der Sollarbeitszeit" error="Bitte nicht mehr als 100% eintragen!" sqref="U14:V38">
      <formula1>1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scale="8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AB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.7109375" style="246" customWidth="1"/>
    <col min="30" max="16384" width="11.42578125" style="246"/>
  </cols>
  <sheetData>
    <row r="1" spans="1:28" s="240" customFormat="1" ht="15" customHeight="1" x14ac:dyDescent="0.2">
      <c r="A1" s="237" t="s">
        <v>429</v>
      </c>
      <c r="B1" s="237"/>
      <c r="C1" s="238" t="s">
        <v>299</v>
      </c>
      <c r="D1" s="237"/>
      <c r="E1" s="237"/>
      <c r="F1" s="237"/>
      <c r="G1" s="237"/>
      <c r="H1" s="237"/>
      <c r="I1" s="238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W1" s="239"/>
      <c r="X1" s="239" t="str">
        <f>'Seite 1'!$K$21</f>
        <v xml:space="preserve">ID/Aktenzeichen: </v>
      </c>
      <c r="Y1" s="830">
        <f>ID</f>
        <v>0</v>
      </c>
      <c r="Z1" s="831"/>
      <c r="AA1" s="831"/>
      <c r="AB1" s="832"/>
    </row>
    <row r="2" spans="1:28" s="240" customFormat="1" ht="15" customHeight="1" x14ac:dyDescent="0.2">
      <c r="A2" s="237"/>
      <c r="B2" s="237"/>
      <c r="C2" s="245" t="s">
        <v>430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T2" s="237"/>
      <c r="U2" s="237"/>
      <c r="V2" s="237"/>
      <c r="W2" s="237"/>
      <c r="X2" s="239" t="s">
        <v>322</v>
      </c>
      <c r="Y2" s="830" t="str">
        <f>Jahr1</f>
        <v>Jahr 1</v>
      </c>
      <c r="Z2" s="831"/>
      <c r="AA2" s="831"/>
      <c r="AB2" s="832"/>
    </row>
    <row r="3" spans="1:28" ht="15" customHeight="1" x14ac:dyDescent="0.2">
      <c r="C3" s="237"/>
      <c r="AB3" s="235" t="str">
        <f>'Seite 1'!$A$63</f>
        <v>Antrag Aktivierung - Armutsbekämpfung</v>
      </c>
    </row>
    <row r="4" spans="1:28" ht="15" customHeight="1" x14ac:dyDescent="0.2">
      <c r="AB4" s="236" t="str">
        <f>'Seite 1'!$A$64</f>
        <v>Formularversion: V 1.8 vom 24.05.18</v>
      </c>
    </row>
    <row r="5" spans="1:28" ht="12" customHeight="1" x14ac:dyDescent="0.2">
      <c r="A5" s="968" t="s">
        <v>325</v>
      </c>
      <c r="B5" s="971" t="s">
        <v>280</v>
      </c>
      <c r="C5" s="972"/>
      <c r="D5" s="972"/>
      <c r="E5" s="972"/>
      <c r="F5" s="972"/>
      <c r="G5" s="972"/>
      <c r="H5" s="972"/>
      <c r="I5" s="973"/>
      <c r="J5" s="971" t="s">
        <v>330</v>
      </c>
      <c r="K5" s="972"/>
      <c r="L5" s="972"/>
      <c r="M5" s="972"/>
      <c r="N5" s="972"/>
      <c r="O5" s="972"/>
      <c r="P5" s="973"/>
      <c r="Q5" s="980" t="s">
        <v>331</v>
      </c>
      <c r="R5" s="981"/>
      <c r="S5" s="981"/>
      <c r="T5" s="982"/>
      <c r="U5" s="980" t="s">
        <v>332</v>
      </c>
      <c r="V5" s="982"/>
      <c r="W5" s="980" t="s">
        <v>333</v>
      </c>
      <c r="X5" s="982"/>
      <c r="Y5" s="980" t="s">
        <v>589</v>
      </c>
      <c r="Z5" s="981"/>
      <c r="AA5" s="981"/>
      <c r="AB5" s="982"/>
    </row>
    <row r="6" spans="1:28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974"/>
      <c r="K6" s="975"/>
      <c r="L6" s="975"/>
      <c r="M6" s="975"/>
      <c r="N6" s="975"/>
      <c r="O6" s="975"/>
      <c r="P6" s="976"/>
      <c r="Q6" s="983"/>
      <c r="R6" s="984"/>
      <c r="S6" s="984"/>
      <c r="T6" s="985"/>
      <c r="U6" s="983"/>
      <c r="V6" s="985"/>
      <c r="W6" s="983"/>
      <c r="X6" s="985"/>
      <c r="Y6" s="983"/>
      <c r="Z6" s="984"/>
      <c r="AA6" s="984"/>
      <c r="AB6" s="985"/>
    </row>
    <row r="7" spans="1:28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974"/>
      <c r="K7" s="975"/>
      <c r="L7" s="975"/>
      <c r="M7" s="975"/>
      <c r="N7" s="975"/>
      <c r="O7" s="975"/>
      <c r="P7" s="976"/>
      <c r="Q7" s="983"/>
      <c r="R7" s="984"/>
      <c r="S7" s="984"/>
      <c r="T7" s="985"/>
      <c r="U7" s="983"/>
      <c r="V7" s="985"/>
      <c r="W7" s="983"/>
      <c r="X7" s="985"/>
      <c r="Y7" s="983"/>
      <c r="Z7" s="984"/>
      <c r="AA7" s="984"/>
      <c r="AB7" s="985"/>
    </row>
    <row r="8" spans="1:28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974"/>
      <c r="K8" s="975"/>
      <c r="L8" s="975"/>
      <c r="M8" s="975"/>
      <c r="N8" s="975"/>
      <c r="O8" s="975"/>
      <c r="P8" s="976"/>
      <c r="Q8" s="983"/>
      <c r="R8" s="984"/>
      <c r="S8" s="984"/>
      <c r="T8" s="985"/>
      <c r="U8" s="983"/>
      <c r="V8" s="985"/>
      <c r="W8" s="983"/>
      <c r="X8" s="985"/>
      <c r="Y8" s="983"/>
      <c r="Z8" s="984"/>
      <c r="AA8" s="984"/>
      <c r="AB8" s="985"/>
    </row>
    <row r="9" spans="1:28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977"/>
      <c r="K9" s="978"/>
      <c r="L9" s="978"/>
      <c r="M9" s="978"/>
      <c r="N9" s="978"/>
      <c r="O9" s="978"/>
      <c r="P9" s="979"/>
      <c r="Q9" s="986"/>
      <c r="R9" s="987"/>
      <c r="S9" s="987"/>
      <c r="T9" s="988"/>
      <c r="U9" s="986"/>
      <c r="V9" s="988"/>
      <c r="W9" s="986"/>
      <c r="X9" s="988"/>
      <c r="Y9" s="986"/>
      <c r="Z9" s="987"/>
      <c r="AA9" s="987"/>
      <c r="AB9" s="988"/>
    </row>
    <row r="10" spans="1:28" ht="15" customHeight="1" x14ac:dyDescent="0.2">
      <c r="A10" s="241">
        <v>1</v>
      </c>
      <c r="B10" s="955"/>
      <c r="C10" s="956"/>
      <c r="D10" s="956"/>
      <c r="E10" s="956"/>
      <c r="F10" s="956"/>
      <c r="G10" s="956"/>
      <c r="H10" s="956"/>
      <c r="I10" s="957"/>
      <c r="J10" s="958"/>
      <c r="K10" s="959"/>
      <c r="L10" s="959"/>
      <c r="M10" s="959"/>
      <c r="N10" s="959"/>
      <c r="O10" s="959"/>
      <c r="P10" s="960"/>
      <c r="Q10" s="955"/>
      <c r="R10" s="956"/>
      <c r="S10" s="956"/>
      <c r="T10" s="957"/>
      <c r="U10" s="961"/>
      <c r="V10" s="962"/>
      <c r="W10" s="963"/>
      <c r="X10" s="964"/>
      <c r="Y10" s="965">
        <f t="shared" ref="Y10:Y34" si="0">ROUND(U10*W10,2)</f>
        <v>0</v>
      </c>
      <c r="Z10" s="966"/>
      <c r="AA10" s="966"/>
      <c r="AB10" s="967"/>
    </row>
    <row r="11" spans="1:28" ht="15" customHeight="1" x14ac:dyDescent="0.2">
      <c r="A11" s="242">
        <v>2</v>
      </c>
      <c r="B11" s="938"/>
      <c r="C11" s="939"/>
      <c r="D11" s="939"/>
      <c r="E11" s="939"/>
      <c r="F11" s="939"/>
      <c r="G11" s="939"/>
      <c r="H11" s="939"/>
      <c r="I11" s="940"/>
      <c r="J11" s="938"/>
      <c r="K11" s="939"/>
      <c r="L11" s="939"/>
      <c r="M11" s="939"/>
      <c r="N11" s="939"/>
      <c r="O11" s="939"/>
      <c r="P11" s="940"/>
      <c r="Q11" s="938"/>
      <c r="R11" s="939"/>
      <c r="S11" s="939"/>
      <c r="T11" s="940"/>
      <c r="U11" s="948"/>
      <c r="V11" s="949"/>
      <c r="W11" s="950"/>
      <c r="X11" s="951"/>
      <c r="Y11" s="952">
        <f t="shared" si="0"/>
        <v>0</v>
      </c>
      <c r="Z11" s="953"/>
      <c r="AA11" s="953"/>
      <c r="AB11" s="954"/>
    </row>
    <row r="12" spans="1:28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938"/>
      <c r="K12" s="939"/>
      <c r="L12" s="939"/>
      <c r="M12" s="939"/>
      <c r="N12" s="939"/>
      <c r="O12" s="939"/>
      <c r="P12" s="940"/>
      <c r="Q12" s="938"/>
      <c r="R12" s="939"/>
      <c r="S12" s="939"/>
      <c r="T12" s="940"/>
      <c r="U12" s="948"/>
      <c r="V12" s="949"/>
      <c r="W12" s="950"/>
      <c r="X12" s="951"/>
      <c r="Y12" s="952">
        <f t="shared" si="0"/>
        <v>0</v>
      </c>
      <c r="Z12" s="953"/>
      <c r="AA12" s="953"/>
      <c r="AB12" s="954"/>
    </row>
    <row r="13" spans="1:28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938"/>
      <c r="K13" s="939"/>
      <c r="L13" s="939"/>
      <c r="M13" s="939"/>
      <c r="N13" s="939"/>
      <c r="O13" s="939"/>
      <c r="P13" s="940"/>
      <c r="Q13" s="938"/>
      <c r="R13" s="939"/>
      <c r="S13" s="939"/>
      <c r="T13" s="940"/>
      <c r="U13" s="948"/>
      <c r="V13" s="949"/>
      <c r="W13" s="950"/>
      <c r="X13" s="951"/>
      <c r="Y13" s="952">
        <f t="shared" si="0"/>
        <v>0</v>
      </c>
      <c r="Z13" s="953"/>
      <c r="AA13" s="953"/>
      <c r="AB13" s="954"/>
    </row>
    <row r="14" spans="1:28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938"/>
      <c r="K14" s="939"/>
      <c r="L14" s="939"/>
      <c r="M14" s="939"/>
      <c r="N14" s="939"/>
      <c r="O14" s="939"/>
      <c r="P14" s="940"/>
      <c r="Q14" s="938"/>
      <c r="R14" s="939"/>
      <c r="S14" s="939"/>
      <c r="T14" s="940"/>
      <c r="U14" s="948"/>
      <c r="V14" s="949"/>
      <c r="W14" s="950"/>
      <c r="X14" s="951"/>
      <c r="Y14" s="952">
        <f t="shared" si="0"/>
        <v>0</v>
      </c>
      <c r="Z14" s="953"/>
      <c r="AA14" s="953"/>
      <c r="AB14" s="954"/>
    </row>
    <row r="15" spans="1:28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938"/>
      <c r="K15" s="939"/>
      <c r="L15" s="939"/>
      <c r="M15" s="939"/>
      <c r="N15" s="939"/>
      <c r="O15" s="939"/>
      <c r="P15" s="940"/>
      <c r="Q15" s="938"/>
      <c r="R15" s="939"/>
      <c r="S15" s="939"/>
      <c r="T15" s="940"/>
      <c r="U15" s="948"/>
      <c r="V15" s="949"/>
      <c r="W15" s="950"/>
      <c r="X15" s="951"/>
      <c r="Y15" s="952">
        <f t="shared" si="0"/>
        <v>0</v>
      </c>
      <c r="Z15" s="953"/>
      <c r="AA15" s="953"/>
      <c r="AB15" s="954"/>
    </row>
    <row r="16" spans="1:28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938"/>
      <c r="K16" s="939"/>
      <c r="L16" s="939"/>
      <c r="M16" s="939"/>
      <c r="N16" s="939"/>
      <c r="O16" s="939"/>
      <c r="P16" s="940"/>
      <c r="Q16" s="938"/>
      <c r="R16" s="939"/>
      <c r="S16" s="939"/>
      <c r="T16" s="940"/>
      <c r="U16" s="948"/>
      <c r="V16" s="949"/>
      <c r="W16" s="950"/>
      <c r="X16" s="951"/>
      <c r="Y16" s="952">
        <f t="shared" si="0"/>
        <v>0</v>
      </c>
      <c r="Z16" s="953"/>
      <c r="AA16" s="953"/>
      <c r="AB16" s="954"/>
    </row>
    <row r="17" spans="1:28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938"/>
      <c r="K17" s="939"/>
      <c r="L17" s="939"/>
      <c r="M17" s="939"/>
      <c r="N17" s="939"/>
      <c r="O17" s="939"/>
      <c r="P17" s="940"/>
      <c r="Q17" s="938"/>
      <c r="R17" s="939"/>
      <c r="S17" s="939"/>
      <c r="T17" s="940"/>
      <c r="U17" s="948"/>
      <c r="V17" s="949"/>
      <c r="W17" s="950"/>
      <c r="X17" s="951"/>
      <c r="Y17" s="952">
        <f t="shared" si="0"/>
        <v>0</v>
      </c>
      <c r="Z17" s="953"/>
      <c r="AA17" s="953"/>
      <c r="AB17" s="954"/>
    </row>
    <row r="18" spans="1:28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938"/>
      <c r="K18" s="939"/>
      <c r="L18" s="939"/>
      <c r="M18" s="939"/>
      <c r="N18" s="939"/>
      <c r="O18" s="939"/>
      <c r="P18" s="940"/>
      <c r="Q18" s="938"/>
      <c r="R18" s="939"/>
      <c r="S18" s="939"/>
      <c r="T18" s="940"/>
      <c r="U18" s="948"/>
      <c r="V18" s="949"/>
      <c r="W18" s="950"/>
      <c r="X18" s="951"/>
      <c r="Y18" s="952">
        <f t="shared" si="0"/>
        <v>0</v>
      </c>
      <c r="Z18" s="953"/>
      <c r="AA18" s="953"/>
      <c r="AB18" s="954"/>
    </row>
    <row r="19" spans="1:28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938"/>
      <c r="K19" s="939"/>
      <c r="L19" s="939"/>
      <c r="M19" s="939"/>
      <c r="N19" s="939"/>
      <c r="O19" s="939"/>
      <c r="P19" s="940"/>
      <c r="Q19" s="938"/>
      <c r="R19" s="939"/>
      <c r="S19" s="939"/>
      <c r="T19" s="940"/>
      <c r="U19" s="948"/>
      <c r="V19" s="949"/>
      <c r="W19" s="950"/>
      <c r="X19" s="951"/>
      <c r="Y19" s="952">
        <f t="shared" si="0"/>
        <v>0</v>
      </c>
      <c r="Z19" s="953"/>
      <c r="AA19" s="953"/>
      <c r="AB19" s="954"/>
    </row>
    <row r="20" spans="1:28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938"/>
      <c r="K20" s="939"/>
      <c r="L20" s="939"/>
      <c r="M20" s="939"/>
      <c r="N20" s="939"/>
      <c r="O20" s="939"/>
      <c r="P20" s="940"/>
      <c r="Q20" s="938"/>
      <c r="R20" s="939"/>
      <c r="S20" s="939"/>
      <c r="T20" s="940"/>
      <c r="U20" s="948"/>
      <c r="V20" s="949"/>
      <c r="W20" s="950"/>
      <c r="X20" s="951"/>
      <c r="Y20" s="952">
        <f t="shared" si="0"/>
        <v>0</v>
      </c>
      <c r="Z20" s="953"/>
      <c r="AA20" s="953"/>
      <c r="AB20" s="954"/>
    </row>
    <row r="21" spans="1:28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938"/>
      <c r="K21" s="939"/>
      <c r="L21" s="939"/>
      <c r="M21" s="939"/>
      <c r="N21" s="939"/>
      <c r="O21" s="939"/>
      <c r="P21" s="940"/>
      <c r="Q21" s="938"/>
      <c r="R21" s="939"/>
      <c r="S21" s="939"/>
      <c r="T21" s="940"/>
      <c r="U21" s="948"/>
      <c r="V21" s="949"/>
      <c r="W21" s="950"/>
      <c r="X21" s="951"/>
      <c r="Y21" s="952">
        <f t="shared" si="0"/>
        <v>0</v>
      </c>
      <c r="Z21" s="953"/>
      <c r="AA21" s="953"/>
      <c r="AB21" s="954"/>
    </row>
    <row r="22" spans="1:28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938"/>
      <c r="K22" s="939"/>
      <c r="L22" s="939"/>
      <c r="M22" s="939"/>
      <c r="N22" s="939"/>
      <c r="O22" s="939"/>
      <c r="P22" s="940"/>
      <c r="Q22" s="938"/>
      <c r="R22" s="939"/>
      <c r="S22" s="939"/>
      <c r="T22" s="940"/>
      <c r="U22" s="948"/>
      <c r="V22" s="949"/>
      <c r="W22" s="950"/>
      <c r="X22" s="951"/>
      <c r="Y22" s="952">
        <f t="shared" si="0"/>
        <v>0</v>
      </c>
      <c r="Z22" s="953"/>
      <c r="AA22" s="953"/>
      <c r="AB22" s="954"/>
    </row>
    <row r="23" spans="1:28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938"/>
      <c r="K23" s="939"/>
      <c r="L23" s="939"/>
      <c r="M23" s="939"/>
      <c r="N23" s="939"/>
      <c r="O23" s="939"/>
      <c r="P23" s="940"/>
      <c r="Q23" s="938"/>
      <c r="R23" s="939"/>
      <c r="S23" s="939"/>
      <c r="T23" s="940"/>
      <c r="U23" s="948"/>
      <c r="V23" s="949"/>
      <c r="W23" s="950"/>
      <c r="X23" s="951"/>
      <c r="Y23" s="952">
        <f t="shared" si="0"/>
        <v>0</v>
      </c>
      <c r="Z23" s="953"/>
      <c r="AA23" s="953"/>
      <c r="AB23" s="954"/>
    </row>
    <row r="24" spans="1:28" ht="15" customHeight="1" x14ac:dyDescent="0.2">
      <c r="A24" s="244">
        <v>15</v>
      </c>
      <c r="B24" s="938"/>
      <c r="C24" s="939"/>
      <c r="D24" s="939"/>
      <c r="E24" s="939"/>
      <c r="F24" s="939"/>
      <c r="G24" s="939"/>
      <c r="H24" s="939"/>
      <c r="I24" s="940"/>
      <c r="J24" s="938"/>
      <c r="K24" s="939"/>
      <c r="L24" s="939"/>
      <c r="M24" s="939"/>
      <c r="N24" s="939"/>
      <c r="O24" s="939"/>
      <c r="P24" s="940"/>
      <c r="Q24" s="938"/>
      <c r="R24" s="939"/>
      <c r="S24" s="939"/>
      <c r="T24" s="940"/>
      <c r="U24" s="948"/>
      <c r="V24" s="949"/>
      <c r="W24" s="950"/>
      <c r="X24" s="951"/>
      <c r="Y24" s="952">
        <f t="shared" si="0"/>
        <v>0</v>
      </c>
      <c r="Z24" s="953"/>
      <c r="AA24" s="953"/>
      <c r="AB24" s="954"/>
    </row>
    <row r="25" spans="1:28" ht="15" customHeight="1" x14ac:dyDescent="0.2">
      <c r="A25" s="244">
        <v>16</v>
      </c>
      <c r="B25" s="938"/>
      <c r="C25" s="939"/>
      <c r="D25" s="939"/>
      <c r="E25" s="939"/>
      <c r="F25" s="939"/>
      <c r="G25" s="939"/>
      <c r="H25" s="939"/>
      <c r="I25" s="940"/>
      <c r="J25" s="938"/>
      <c r="K25" s="939"/>
      <c r="L25" s="939"/>
      <c r="M25" s="939"/>
      <c r="N25" s="939"/>
      <c r="O25" s="939"/>
      <c r="P25" s="940"/>
      <c r="Q25" s="938"/>
      <c r="R25" s="939"/>
      <c r="S25" s="939"/>
      <c r="T25" s="940"/>
      <c r="U25" s="948"/>
      <c r="V25" s="949"/>
      <c r="W25" s="950"/>
      <c r="X25" s="951"/>
      <c r="Y25" s="952">
        <f t="shared" si="0"/>
        <v>0</v>
      </c>
      <c r="Z25" s="953"/>
      <c r="AA25" s="953"/>
      <c r="AB25" s="954"/>
    </row>
    <row r="26" spans="1:28" ht="15" customHeight="1" x14ac:dyDescent="0.2">
      <c r="A26" s="244">
        <v>17</v>
      </c>
      <c r="B26" s="938"/>
      <c r="C26" s="939"/>
      <c r="D26" s="939"/>
      <c r="E26" s="939"/>
      <c r="F26" s="939"/>
      <c r="G26" s="939"/>
      <c r="H26" s="939"/>
      <c r="I26" s="940"/>
      <c r="J26" s="938"/>
      <c r="K26" s="939"/>
      <c r="L26" s="939"/>
      <c r="M26" s="939"/>
      <c r="N26" s="939"/>
      <c r="O26" s="939"/>
      <c r="P26" s="940"/>
      <c r="Q26" s="938"/>
      <c r="R26" s="939"/>
      <c r="S26" s="939"/>
      <c r="T26" s="940"/>
      <c r="U26" s="948"/>
      <c r="V26" s="949"/>
      <c r="W26" s="950"/>
      <c r="X26" s="951"/>
      <c r="Y26" s="952">
        <f t="shared" si="0"/>
        <v>0</v>
      </c>
      <c r="Z26" s="953"/>
      <c r="AA26" s="953"/>
      <c r="AB26" s="954"/>
    </row>
    <row r="27" spans="1:28" ht="15" customHeight="1" x14ac:dyDescent="0.2">
      <c r="A27" s="244">
        <v>18</v>
      </c>
      <c r="B27" s="938"/>
      <c r="C27" s="939"/>
      <c r="D27" s="939"/>
      <c r="E27" s="939"/>
      <c r="F27" s="939"/>
      <c r="G27" s="939"/>
      <c r="H27" s="939"/>
      <c r="I27" s="940"/>
      <c r="J27" s="938"/>
      <c r="K27" s="939"/>
      <c r="L27" s="939"/>
      <c r="M27" s="939"/>
      <c r="N27" s="939"/>
      <c r="O27" s="939"/>
      <c r="P27" s="940"/>
      <c r="Q27" s="938"/>
      <c r="R27" s="939"/>
      <c r="S27" s="939"/>
      <c r="T27" s="940"/>
      <c r="U27" s="948"/>
      <c r="V27" s="949"/>
      <c r="W27" s="950"/>
      <c r="X27" s="951"/>
      <c r="Y27" s="952">
        <f t="shared" si="0"/>
        <v>0</v>
      </c>
      <c r="Z27" s="953"/>
      <c r="AA27" s="953"/>
      <c r="AB27" s="954"/>
    </row>
    <row r="28" spans="1:28" ht="15" customHeight="1" x14ac:dyDescent="0.2">
      <c r="A28" s="244">
        <v>19</v>
      </c>
      <c r="B28" s="938"/>
      <c r="C28" s="939"/>
      <c r="D28" s="939"/>
      <c r="E28" s="939"/>
      <c r="F28" s="939"/>
      <c r="G28" s="939"/>
      <c r="H28" s="939"/>
      <c r="I28" s="940"/>
      <c r="J28" s="938"/>
      <c r="K28" s="939"/>
      <c r="L28" s="939"/>
      <c r="M28" s="939"/>
      <c r="N28" s="939"/>
      <c r="O28" s="939"/>
      <c r="P28" s="940"/>
      <c r="Q28" s="938"/>
      <c r="R28" s="939"/>
      <c r="S28" s="939"/>
      <c r="T28" s="940"/>
      <c r="U28" s="948"/>
      <c r="V28" s="949"/>
      <c r="W28" s="950"/>
      <c r="X28" s="951"/>
      <c r="Y28" s="952">
        <f t="shared" si="0"/>
        <v>0</v>
      </c>
      <c r="Z28" s="953"/>
      <c r="AA28" s="953"/>
      <c r="AB28" s="954"/>
    </row>
    <row r="29" spans="1:28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938"/>
      <c r="K29" s="939"/>
      <c r="L29" s="939"/>
      <c r="M29" s="939"/>
      <c r="N29" s="939"/>
      <c r="O29" s="939"/>
      <c r="P29" s="940"/>
      <c r="Q29" s="938"/>
      <c r="R29" s="939"/>
      <c r="S29" s="939"/>
      <c r="T29" s="940"/>
      <c r="U29" s="948"/>
      <c r="V29" s="949"/>
      <c r="W29" s="950"/>
      <c r="X29" s="951"/>
      <c r="Y29" s="952">
        <f t="shared" si="0"/>
        <v>0</v>
      </c>
      <c r="Z29" s="953"/>
      <c r="AA29" s="953"/>
      <c r="AB29" s="954"/>
    </row>
    <row r="30" spans="1:28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938"/>
      <c r="K30" s="939"/>
      <c r="L30" s="939"/>
      <c r="M30" s="939"/>
      <c r="N30" s="939"/>
      <c r="O30" s="939"/>
      <c r="P30" s="940"/>
      <c r="Q30" s="938"/>
      <c r="R30" s="939"/>
      <c r="S30" s="939"/>
      <c r="T30" s="940"/>
      <c r="U30" s="948"/>
      <c r="V30" s="949"/>
      <c r="W30" s="950"/>
      <c r="X30" s="951"/>
      <c r="Y30" s="952">
        <f t="shared" si="0"/>
        <v>0</v>
      </c>
      <c r="Z30" s="953"/>
      <c r="AA30" s="953"/>
      <c r="AB30" s="954"/>
    </row>
    <row r="31" spans="1:28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938"/>
      <c r="K31" s="939"/>
      <c r="L31" s="939"/>
      <c r="M31" s="939"/>
      <c r="N31" s="939"/>
      <c r="O31" s="939"/>
      <c r="P31" s="940"/>
      <c r="Q31" s="938"/>
      <c r="R31" s="939"/>
      <c r="S31" s="939"/>
      <c r="T31" s="940"/>
      <c r="U31" s="948"/>
      <c r="V31" s="949"/>
      <c r="W31" s="950"/>
      <c r="X31" s="951"/>
      <c r="Y31" s="952">
        <f t="shared" si="0"/>
        <v>0</v>
      </c>
      <c r="Z31" s="953"/>
      <c r="AA31" s="953"/>
      <c r="AB31" s="954"/>
    </row>
    <row r="32" spans="1:28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938"/>
      <c r="K32" s="939"/>
      <c r="L32" s="939"/>
      <c r="M32" s="939"/>
      <c r="N32" s="939"/>
      <c r="O32" s="939"/>
      <c r="P32" s="940"/>
      <c r="Q32" s="938"/>
      <c r="R32" s="939"/>
      <c r="S32" s="939"/>
      <c r="T32" s="940"/>
      <c r="U32" s="948"/>
      <c r="V32" s="949"/>
      <c r="W32" s="950"/>
      <c r="X32" s="951"/>
      <c r="Y32" s="952">
        <f t="shared" si="0"/>
        <v>0</v>
      </c>
      <c r="Z32" s="953"/>
      <c r="AA32" s="953"/>
      <c r="AB32" s="954"/>
    </row>
    <row r="33" spans="1:28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938"/>
      <c r="K33" s="939"/>
      <c r="L33" s="939"/>
      <c r="M33" s="939"/>
      <c r="N33" s="939"/>
      <c r="O33" s="939"/>
      <c r="P33" s="940"/>
      <c r="Q33" s="938"/>
      <c r="R33" s="939"/>
      <c r="S33" s="939"/>
      <c r="T33" s="940"/>
      <c r="U33" s="948"/>
      <c r="V33" s="949"/>
      <c r="W33" s="950"/>
      <c r="X33" s="951"/>
      <c r="Y33" s="952">
        <f t="shared" si="0"/>
        <v>0</v>
      </c>
      <c r="Z33" s="953"/>
      <c r="AA33" s="953"/>
      <c r="AB33" s="954"/>
    </row>
    <row r="34" spans="1:28" ht="15" customHeight="1" x14ac:dyDescent="0.2">
      <c r="A34" s="244">
        <v>25</v>
      </c>
      <c r="B34" s="935"/>
      <c r="C34" s="936"/>
      <c r="D34" s="936"/>
      <c r="E34" s="936"/>
      <c r="F34" s="936"/>
      <c r="G34" s="936"/>
      <c r="H34" s="936"/>
      <c r="I34" s="937"/>
      <c r="J34" s="935"/>
      <c r="K34" s="936"/>
      <c r="L34" s="936"/>
      <c r="M34" s="936"/>
      <c r="N34" s="936"/>
      <c r="O34" s="936"/>
      <c r="P34" s="937"/>
      <c r="Q34" s="938"/>
      <c r="R34" s="939"/>
      <c r="S34" s="939"/>
      <c r="T34" s="940"/>
      <c r="U34" s="941"/>
      <c r="V34" s="942"/>
      <c r="W34" s="943"/>
      <c r="X34" s="944"/>
      <c r="Y34" s="945">
        <f t="shared" si="0"/>
        <v>0</v>
      </c>
      <c r="Z34" s="946"/>
      <c r="AA34" s="946"/>
      <c r="AB34" s="947"/>
    </row>
    <row r="35" spans="1:28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</row>
    <row r="36" spans="1:28" ht="12.75" thickTop="1" x14ac:dyDescent="0.2"/>
  </sheetData>
  <sheetProtection password="8067" sheet="1" objects="1" scenarios="1" selectLockedCells="1" autoFilter="0"/>
  <mergeCells count="160">
    <mergeCell ref="Y1:AB1"/>
    <mergeCell ref="Y2:AB2"/>
    <mergeCell ref="A5:A9"/>
    <mergeCell ref="B5:I9"/>
    <mergeCell ref="J5:P9"/>
    <mergeCell ref="Q5:T9"/>
    <mergeCell ref="U5:V9"/>
    <mergeCell ref="W5:X9"/>
    <mergeCell ref="Y5:AB9"/>
    <mergeCell ref="B10:I10"/>
    <mergeCell ref="J10:P10"/>
    <mergeCell ref="Q10:T10"/>
    <mergeCell ref="U10:V10"/>
    <mergeCell ref="W10:X10"/>
    <mergeCell ref="Y10:AB10"/>
    <mergeCell ref="B11:I11"/>
    <mergeCell ref="J11:P11"/>
    <mergeCell ref="Q11:T11"/>
    <mergeCell ref="U11:V11"/>
    <mergeCell ref="W11:X11"/>
    <mergeCell ref="Y11:AB11"/>
    <mergeCell ref="B12:I12"/>
    <mergeCell ref="J12:P12"/>
    <mergeCell ref="Q12:T12"/>
    <mergeCell ref="U12:V12"/>
    <mergeCell ref="W12:X12"/>
    <mergeCell ref="Y12:AB12"/>
    <mergeCell ref="B13:I13"/>
    <mergeCell ref="J13:P13"/>
    <mergeCell ref="Q13:T13"/>
    <mergeCell ref="U13:V13"/>
    <mergeCell ref="W13:X13"/>
    <mergeCell ref="Y13:AB13"/>
    <mergeCell ref="B14:I14"/>
    <mergeCell ref="J14:P14"/>
    <mergeCell ref="Q14:T14"/>
    <mergeCell ref="U14:V14"/>
    <mergeCell ref="W14:X14"/>
    <mergeCell ref="Y14:AB14"/>
    <mergeCell ref="B15:I15"/>
    <mergeCell ref="J15:P15"/>
    <mergeCell ref="Q15:T15"/>
    <mergeCell ref="U15:V15"/>
    <mergeCell ref="W15:X15"/>
    <mergeCell ref="Y15:AB15"/>
    <mergeCell ref="B16:I16"/>
    <mergeCell ref="J16:P16"/>
    <mergeCell ref="Q16:T16"/>
    <mergeCell ref="U16:V16"/>
    <mergeCell ref="W16:X16"/>
    <mergeCell ref="Y16:AB16"/>
    <mergeCell ref="B17:I17"/>
    <mergeCell ref="J17:P17"/>
    <mergeCell ref="Q17:T17"/>
    <mergeCell ref="U17:V17"/>
    <mergeCell ref="W17:X17"/>
    <mergeCell ref="Y17:AB17"/>
    <mergeCell ref="B18:I18"/>
    <mergeCell ref="J18:P18"/>
    <mergeCell ref="Q18:T18"/>
    <mergeCell ref="U18:V18"/>
    <mergeCell ref="W18:X18"/>
    <mergeCell ref="Y18:AB18"/>
    <mergeCell ref="B19:I19"/>
    <mergeCell ref="J19:P19"/>
    <mergeCell ref="Q19:T19"/>
    <mergeCell ref="U19:V19"/>
    <mergeCell ref="W19:X19"/>
    <mergeCell ref="Y19:AB19"/>
    <mergeCell ref="B20:I20"/>
    <mergeCell ref="J20:P20"/>
    <mergeCell ref="Q20:T20"/>
    <mergeCell ref="U20:V20"/>
    <mergeCell ref="W20:X20"/>
    <mergeCell ref="Y20:AB20"/>
    <mergeCell ref="B21:I21"/>
    <mergeCell ref="J21:P21"/>
    <mergeCell ref="Q21:T21"/>
    <mergeCell ref="U21:V21"/>
    <mergeCell ref="W21:X21"/>
    <mergeCell ref="Y21:AB21"/>
    <mergeCell ref="B22:I22"/>
    <mergeCell ref="J22:P22"/>
    <mergeCell ref="Q22:T22"/>
    <mergeCell ref="U22:V22"/>
    <mergeCell ref="W22:X22"/>
    <mergeCell ref="Y22:AB22"/>
    <mergeCell ref="B23:I23"/>
    <mergeCell ref="J23:P23"/>
    <mergeCell ref="Q23:T23"/>
    <mergeCell ref="U23:V23"/>
    <mergeCell ref="W23:X23"/>
    <mergeCell ref="Y23:AB23"/>
    <mergeCell ref="B24:I24"/>
    <mergeCell ref="J24:P24"/>
    <mergeCell ref="Q24:T24"/>
    <mergeCell ref="U24:V24"/>
    <mergeCell ref="W24:X24"/>
    <mergeCell ref="Y24:AB24"/>
    <mergeCell ref="B25:I25"/>
    <mergeCell ref="J25:P25"/>
    <mergeCell ref="Q25:T25"/>
    <mergeCell ref="U25:V25"/>
    <mergeCell ref="W25:X25"/>
    <mergeCell ref="Y25:AB25"/>
    <mergeCell ref="B26:I26"/>
    <mergeCell ref="J26:P26"/>
    <mergeCell ref="Q26:T26"/>
    <mergeCell ref="U26:V26"/>
    <mergeCell ref="W26:X26"/>
    <mergeCell ref="Y26:AB26"/>
    <mergeCell ref="B27:I27"/>
    <mergeCell ref="J27:P27"/>
    <mergeCell ref="Q27:T27"/>
    <mergeCell ref="U27:V27"/>
    <mergeCell ref="W27:X27"/>
    <mergeCell ref="Y27:AB27"/>
    <mergeCell ref="B28:I28"/>
    <mergeCell ref="J28:P28"/>
    <mergeCell ref="Q28:T28"/>
    <mergeCell ref="U28:V28"/>
    <mergeCell ref="W28:X28"/>
    <mergeCell ref="Y28:AB28"/>
    <mergeCell ref="B29:I29"/>
    <mergeCell ref="J29:P29"/>
    <mergeCell ref="Q29:T29"/>
    <mergeCell ref="U29:V29"/>
    <mergeCell ref="W29:X29"/>
    <mergeCell ref="Y29:AB29"/>
    <mergeCell ref="B30:I30"/>
    <mergeCell ref="J30:P30"/>
    <mergeCell ref="Q30:T30"/>
    <mergeCell ref="U30:V30"/>
    <mergeCell ref="W30:X30"/>
    <mergeCell ref="Y30:AB30"/>
    <mergeCell ref="B31:I31"/>
    <mergeCell ref="J31:P31"/>
    <mergeCell ref="Q31:T31"/>
    <mergeCell ref="U31:V31"/>
    <mergeCell ref="W31:X31"/>
    <mergeCell ref="Y31:AB31"/>
    <mergeCell ref="Y35:AB35"/>
    <mergeCell ref="B34:I34"/>
    <mergeCell ref="J34:P34"/>
    <mergeCell ref="Q34:T34"/>
    <mergeCell ref="U34:V34"/>
    <mergeCell ref="W34:X34"/>
    <mergeCell ref="Y34:AB34"/>
    <mergeCell ref="B32:I32"/>
    <mergeCell ref="J32:P32"/>
    <mergeCell ref="Q32:T32"/>
    <mergeCell ref="U32:V32"/>
    <mergeCell ref="W32:X32"/>
    <mergeCell ref="Y32:AB32"/>
    <mergeCell ref="B33:I33"/>
    <mergeCell ref="J33:P33"/>
    <mergeCell ref="Q33:T33"/>
    <mergeCell ref="U33:V33"/>
    <mergeCell ref="W33:X33"/>
    <mergeCell ref="Y33:AB33"/>
  </mergeCells>
  <conditionalFormatting sqref="Y1">
    <cfRule type="cellIs" dxfId="13" priority="1" stopIfTrue="1" operator="equal">
      <formula>0</formula>
    </cfRule>
  </conditionalFormatting>
  <dataValidations count="1">
    <dataValidation type="list" allowBlank="1" showErrorMessage="1" errorTitle="Neben- oder freiberuflich?" error="Bitte auswählen!" sqref="Q10:T34">
      <formula1>"nebenberuflich,freiberuflich"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AB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.7109375" style="246" customWidth="1"/>
    <col min="30" max="16384" width="11.42578125" style="246"/>
  </cols>
  <sheetData>
    <row r="1" spans="1:28" s="240" customFormat="1" ht="15" customHeight="1" x14ac:dyDescent="0.2">
      <c r="A1" s="237" t="s">
        <v>429</v>
      </c>
      <c r="B1" s="237"/>
      <c r="C1" s="238" t="s">
        <v>299</v>
      </c>
      <c r="D1" s="237"/>
      <c r="E1" s="237"/>
      <c r="F1" s="237"/>
      <c r="G1" s="237"/>
      <c r="H1" s="237"/>
      <c r="I1" s="238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W1" s="239"/>
      <c r="X1" s="239" t="str">
        <f>'Seite 1'!$K$21</f>
        <v xml:space="preserve">ID/Aktenzeichen: </v>
      </c>
      <c r="Y1" s="830">
        <f>ID</f>
        <v>0</v>
      </c>
      <c r="Z1" s="831"/>
      <c r="AA1" s="831"/>
      <c r="AB1" s="832"/>
    </row>
    <row r="2" spans="1:28" s="240" customFormat="1" ht="15" customHeight="1" x14ac:dyDescent="0.2">
      <c r="A2" s="237"/>
      <c r="B2" s="237"/>
      <c r="C2" s="245" t="s">
        <v>430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T2" s="237"/>
      <c r="U2" s="237"/>
      <c r="V2" s="237"/>
      <c r="W2" s="237"/>
      <c r="X2" s="239" t="s">
        <v>322</v>
      </c>
      <c r="Y2" s="830" t="str">
        <f>Jahr2</f>
        <v>Jahr 2</v>
      </c>
      <c r="Z2" s="831"/>
      <c r="AA2" s="831"/>
      <c r="AB2" s="832"/>
    </row>
    <row r="3" spans="1:28" ht="15" customHeight="1" x14ac:dyDescent="0.2">
      <c r="C3" s="237"/>
      <c r="AB3" s="235" t="str">
        <f>'Seite 1'!$A$63</f>
        <v>Antrag Aktivierung - Armutsbekämpfung</v>
      </c>
    </row>
    <row r="4" spans="1:28" ht="15" customHeight="1" x14ac:dyDescent="0.2">
      <c r="AB4" s="236" t="str">
        <f>'Seite 1'!$A$64</f>
        <v>Formularversion: V 1.8 vom 24.05.18</v>
      </c>
    </row>
    <row r="5" spans="1:28" ht="12" customHeight="1" x14ac:dyDescent="0.2">
      <c r="A5" s="968" t="s">
        <v>325</v>
      </c>
      <c r="B5" s="971" t="s">
        <v>280</v>
      </c>
      <c r="C5" s="972"/>
      <c r="D5" s="972"/>
      <c r="E5" s="972"/>
      <c r="F5" s="972"/>
      <c r="G5" s="972"/>
      <c r="H5" s="972"/>
      <c r="I5" s="973"/>
      <c r="J5" s="971" t="s">
        <v>330</v>
      </c>
      <c r="K5" s="972"/>
      <c r="L5" s="972"/>
      <c r="M5" s="972"/>
      <c r="N5" s="972"/>
      <c r="O5" s="972"/>
      <c r="P5" s="973"/>
      <c r="Q5" s="980" t="s">
        <v>331</v>
      </c>
      <c r="R5" s="981"/>
      <c r="S5" s="981"/>
      <c r="T5" s="982"/>
      <c r="U5" s="980" t="s">
        <v>332</v>
      </c>
      <c r="V5" s="982"/>
      <c r="W5" s="980" t="s">
        <v>333</v>
      </c>
      <c r="X5" s="982"/>
      <c r="Y5" s="980" t="s">
        <v>589</v>
      </c>
      <c r="Z5" s="981"/>
      <c r="AA5" s="981"/>
      <c r="AB5" s="982"/>
    </row>
    <row r="6" spans="1:28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974"/>
      <c r="K6" s="975"/>
      <c r="L6" s="975"/>
      <c r="M6" s="975"/>
      <c r="N6" s="975"/>
      <c r="O6" s="975"/>
      <c r="P6" s="976"/>
      <c r="Q6" s="983"/>
      <c r="R6" s="984"/>
      <c r="S6" s="984"/>
      <c r="T6" s="985"/>
      <c r="U6" s="983"/>
      <c r="V6" s="985"/>
      <c r="W6" s="983"/>
      <c r="X6" s="985"/>
      <c r="Y6" s="983"/>
      <c r="Z6" s="984"/>
      <c r="AA6" s="984"/>
      <c r="AB6" s="985"/>
    </row>
    <row r="7" spans="1:28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974"/>
      <c r="K7" s="975"/>
      <c r="L7" s="975"/>
      <c r="M7" s="975"/>
      <c r="N7" s="975"/>
      <c r="O7" s="975"/>
      <c r="P7" s="976"/>
      <c r="Q7" s="983"/>
      <c r="R7" s="984"/>
      <c r="S7" s="984"/>
      <c r="T7" s="985"/>
      <c r="U7" s="983"/>
      <c r="V7" s="985"/>
      <c r="W7" s="983"/>
      <c r="X7" s="985"/>
      <c r="Y7" s="983"/>
      <c r="Z7" s="984"/>
      <c r="AA7" s="984"/>
      <c r="AB7" s="985"/>
    </row>
    <row r="8" spans="1:28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974"/>
      <c r="K8" s="975"/>
      <c r="L8" s="975"/>
      <c r="M8" s="975"/>
      <c r="N8" s="975"/>
      <c r="O8" s="975"/>
      <c r="P8" s="976"/>
      <c r="Q8" s="983"/>
      <c r="R8" s="984"/>
      <c r="S8" s="984"/>
      <c r="T8" s="985"/>
      <c r="U8" s="983"/>
      <c r="V8" s="985"/>
      <c r="W8" s="983"/>
      <c r="X8" s="985"/>
      <c r="Y8" s="983"/>
      <c r="Z8" s="984"/>
      <c r="AA8" s="984"/>
      <c r="AB8" s="985"/>
    </row>
    <row r="9" spans="1:28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977"/>
      <c r="K9" s="978"/>
      <c r="L9" s="978"/>
      <c r="M9" s="978"/>
      <c r="N9" s="978"/>
      <c r="O9" s="978"/>
      <c r="P9" s="979"/>
      <c r="Q9" s="986"/>
      <c r="R9" s="987"/>
      <c r="S9" s="987"/>
      <c r="T9" s="988"/>
      <c r="U9" s="986"/>
      <c r="V9" s="988"/>
      <c r="W9" s="986"/>
      <c r="X9" s="988"/>
      <c r="Y9" s="986"/>
      <c r="Z9" s="987"/>
      <c r="AA9" s="987"/>
      <c r="AB9" s="988"/>
    </row>
    <row r="10" spans="1:28" ht="15" customHeight="1" x14ac:dyDescent="0.2">
      <c r="A10" s="241">
        <v>1</v>
      </c>
      <c r="B10" s="955"/>
      <c r="C10" s="956"/>
      <c r="D10" s="956"/>
      <c r="E10" s="956"/>
      <c r="F10" s="956"/>
      <c r="G10" s="956"/>
      <c r="H10" s="956"/>
      <c r="I10" s="957"/>
      <c r="J10" s="958"/>
      <c r="K10" s="959"/>
      <c r="L10" s="959"/>
      <c r="M10" s="959"/>
      <c r="N10" s="959"/>
      <c r="O10" s="959"/>
      <c r="P10" s="960"/>
      <c r="Q10" s="955"/>
      <c r="R10" s="956"/>
      <c r="S10" s="956"/>
      <c r="T10" s="957"/>
      <c r="U10" s="961"/>
      <c r="V10" s="962"/>
      <c r="W10" s="963"/>
      <c r="X10" s="964"/>
      <c r="Y10" s="965">
        <f t="shared" ref="Y10:Y34" si="0">ROUND(U10*W10,2)</f>
        <v>0</v>
      </c>
      <c r="Z10" s="966"/>
      <c r="AA10" s="966"/>
      <c r="AB10" s="967"/>
    </row>
    <row r="11" spans="1:28" ht="15" customHeight="1" x14ac:dyDescent="0.2">
      <c r="A11" s="242">
        <v>2</v>
      </c>
      <c r="B11" s="938"/>
      <c r="C11" s="939"/>
      <c r="D11" s="939"/>
      <c r="E11" s="939"/>
      <c r="F11" s="939"/>
      <c r="G11" s="939"/>
      <c r="H11" s="939"/>
      <c r="I11" s="940"/>
      <c r="J11" s="938"/>
      <c r="K11" s="939"/>
      <c r="L11" s="939"/>
      <c r="M11" s="939"/>
      <c r="N11" s="939"/>
      <c r="O11" s="939"/>
      <c r="P11" s="940"/>
      <c r="Q11" s="938"/>
      <c r="R11" s="939"/>
      <c r="S11" s="939"/>
      <c r="T11" s="940"/>
      <c r="U11" s="948"/>
      <c r="V11" s="949"/>
      <c r="W11" s="950"/>
      <c r="X11" s="951"/>
      <c r="Y11" s="952">
        <f t="shared" si="0"/>
        <v>0</v>
      </c>
      <c r="Z11" s="953"/>
      <c r="AA11" s="953"/>
      <c r="AB11" s="954"/>
    </row>
    <row r="12" spans="1:28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938"/>
      <c r="K12" s="939"/>
      <c r="L12" s="939"/>
      <c r="M12" s="939"/>
      <c r="N12" s="939"/>
      <c r="O12" s="939"/>
      <c r="P12" s="940"/>
      <c r="Q12" s="938"/>
      <c r="R12" s="939"/>
      <c r="S12" s="939"/>
      <c r="T12" s="940"/>
      <c r="U12" s="948"/>
      <c r="V12" s="949"/>
      <c r="W12" s="950"/>
      <c r="X12" s="951"/>
      <c r="Y12" s="952">
        <f t="shared" si="0"/>
        <v>0</v>
      </c>
      <c r="Z12" s="953"/>
      <c r="AA12" s="953"/>
      <c r="AB12" s="954"/>
    </row>
    <row r="13" spans="1:28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938"/>
      <c r="K13" s="939"/>
      <c r="L13" s="939"/>
      <c r="M13" s="939"/>
      <c r="N13" s="939"/>
      <c r="O13" s="939"/>
      <c r="P13" s="940"/>
      <c r="Q13" s="938"/>
      <c r="R13" s="939"/>
      <c r="S13" s="939"/>
      <c r="T13" s="940"/>
      <c r="U13" s="948"/>
      <c r="V13" s="949"/>
      <c r="W13" s="950"/>
      <c r="X13" s="951"/>
      <c r="Y13" s="952">
        <f t="shared" si="0"/>
        <v>0</v>
      </c>
      <c r="Z13" s="953"/>
      <c r="AA13" s="953"/>
      <c r="AB13" s="954"/>
    </row>
    <row r="14" spans="1:28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938"/>
      <c r="K14" s="939"/>
      <c r="L14" s="939"/>
      <c r="M14" s="939"/>
      <c r="N14" s="939"/>
      <c r="O14" s="939"/>
      <c r="P14" s="940"/>
      <c r="Q14" s="938"/>
      <c r="R14" s="939"/>
      <c r="S14" s="939"/>
      <c r="T14" s="940"/>
      <c r="U14" s="948"/>
      <c r="V14" s="949"/>
      <c r="W14" s="950"/>
      <c r="X14" s="951"/>
      <c r="Y14" s="952">
        <f t="shared" si="0"/>
        <v>0</v>
      </c>
      <c r="Z14" s="953"/>
      <c r="AA14" s="953"/>
      <c r="AB14" s="954"/>
    </row>
    <row r="15" spans="1:28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938"/>
      <c r="K15" s="939"/>
      <c r="L15" s="939"/>
      <c r="M15" s="939"/>
      <c r="N15" s="939"/>
      <c r="O15" s="939"/>
      <c r="P15" s="940"/>
      <c r="Q15" s="938"/>
      <c r="R15" s="939"/>
      <c r="S15" s="939"/>
      <c r="T15" s="940"/>
      <c r="U15" s="948"/>
      <c r="V15" s="949"/>
      <c r="W15" s="950"/>
      <c r="X15" s="951"/>
      <c r="Y15" s="952">
        <f t="shared" si="0"/>
        <v>0</v>
      </c>
      <c r="Z15" s="953"/>
      <c r="AA15" s="953"/>
      <c r="AB15" s="954"/>
    </row>
    <row r="16" spans="1:28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938"/>
      <c r="K16" s="939"/>
      <c r="L16" s="939"/>
      <c r="M16" s="939"/>
      <c r="N16" s="939"/>
      <c r="O16" s="939"/>
      <c r="P16" s="940"/>
      <c r="Q16" s="938"/>
      <c r="R16" s="939"/>
      <c r="S16" s="939"/>
      <c r="T16" s="940"/>
      <c r="U16" s="948"/>
      <c r="V16" s="949"/>
      <c r="W16" s="950"/>
      <c r="X16" s="951"/>
      <c r="Y16" s="952">
        <f t="shared" si="0"/>
        <v>0</v>
      </c>
      <c r="Z16" s="953"/>
      <c r="AA16" s="953"/>
      <c r="AB16" s="954"/>
    </row>
    <row r="17" spans="1:28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938"/>
      <c r="K17" s="939"/>
      <c r="L17" s="939"/>
      <c r="M17" s="939"/>
      <c r="N17" s="939"/>
      <c r="O17" s="939"/>
      <c r="P17" s="940"/>
      <c r="Q17" s="938"/>
      <c r="R17" s="939"/>
      <c r="S17" s="939"/>
      <c r="T17" s="940"/>
      <c r="U17" s="948"/>
      <c r="V17" s="949"/>
      <c r="W17" s="950"/>
      <c r="X17" s="951"/>
      <c r="Y17" s="952">
        <f t="shared" si="0"/>
        <v>0</v>
      </c>
      <c r="Z17" s="953"/>
      <c r="AA17" s="953"/>
      <c r="AB17" s="954"/>
    </row>
    <row r="18" spans="1:28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938"/>
      <c r="K18" s="939"/>
      <c r="L18" s="939"/>
      <c r="M18" s="939"/>
      <c r="N18" s="939"/>
      <c r="O18" s="939"/>
      <c r="P18" s="940"/>
      <c r="Q18" s="938"/>
      <c r="R18" s="939"/>
      <c r="S18" s="939"/>
      <c r="T18" s="940"/>
      <c r="U18" s="948"/>
      <c r="V18" s="949"/>
      <c r="W18" s="950"/>
      <c r="X18" s="951"/>
      <c r="Y18" s="952">
        <f t="shared" si="0"/>
        <v>0</v>
      </c>
      <c r="Z18" s="953"/>
      <c r="AA18" s="953"/>
      <c r="AB18" s="954"/>
    </row>
    <row r="19" spans="1:28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938"/>
      <c r="K19" s="939"/>
      <c r="L19" s="939"/>
      <c r="M19" s="939"/>
      <c r="N19" s="939"/>
      <c r="O19" s="939"/>
      <c r="P19" s="940"/>
      <c r="Q19" s="938"/>
      <c r="R19" s="939"/>
      <c r="S19" s="939"/>
      <c r="T19" s="940"/>
      <c r="U19" s="948"/>
      <c r="V19" s="949"/>
      <c r="W19" s="950"/>
      <c r="X19" s="951"/>
      <c r="Y19" s="952">
        <f t="shared" si="0"/>
        <v>0</v>
      </c>
      <c r="Z19" s="953"/>
      <c r="AA19" s="953"/>
      <c r="AB19" s="954"/>
    </row>
    <row r="20" spans="1:28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938"/>
      <c r="K20" s="939"/>
      <c r="L20" s="939"/>
      <c r="M20" s="939"/>
      <c r="N20" s="939"/>
      <c r="O20" s="939"/>
      <c r="P20" s="940"/>
      <c r="Q20" s="938"/>
      <c r="R20" s="939"/>
      <c r="S20" s="939"/>
      <c r="T20" s="940"/>
      <c r="U20" s="948"/>
      <c r="V20" s="949"/>
      <c r="W20" s="950"/>
      <c r="X20" s="951"/>
      <c r="Y20" s="952">
        <f t="shared" si="0"/>
        <v>0</v>
      </c>
      <c r="Z20" s="953"/>
      <c r="AA20" s="953"/>
      <c r="AB20" s="954"/>
    </row>
    <row r="21" spans="1:28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938"/>
      <c r="K21" s="939"/>
      <c r="L21" s="939"/>
      <c r="M21" s="939"/>
      <c r="N21" s="939"/>
      <c r="O21" s="939"/>
      <c r="P21" s="940"/>
      <c r="Q21" s="938"/>
      <c r="R21" s="939"/>
      <c r="S21" s="939"/>
      <c r="T21" s="940"/>
      <c r="U21" s="948"/>
      <c r="V21" s="949"/>
      <c r="W21" s="950"/>
      <c r="X21" s="951"/>
      <c r="Y21" s="952">
        <f t="shared" si="0"/>
        <v>0</v>
      </c>
      <c r="Z21" s="953"/>
      <c r="AA21" s="953"/>
      <c r="AB21" s="954"/>
    </row>
    <row r="22" spans="1:28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938"/>
      <c r="K22" s="939"/>
      <c r="L22" s="939"/>
      <c r="M22" s="939"/>
      <c r="N22" s="939"/>
      <c r="O22" s="939"/>
      <c r="P22" s="940"/>
      <c r="Q22" s="938"/>
      <c r="R22" s="939"/>
      <c r="S22" s="939"/>
      <c r="T22" s="940"/>
      <c r="U22" s="948"/>
      <c r="V22" s="949"/>
      <c r="W22" s="950"/>
      <c r="X22" s="951"/>
      <c r="Y22" s="952">
        <f t="shared" si="0"/>
        <v>0</v>
      </c>
      <c r="Z22" s="953"/>
      <c r="AA22" s="953"/>
      <c r="AB22" s="954"/>
    </row>
    <row r="23" spans="1:28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938"/>
      <c r="K23" s="939"/>
      <c r="L23" s="939"/>
      <c r="M23" s="939"/>
      <c r="N23" s="939"/>
      <c r="O23" s="939"/>
      <c r="P23" s="940"/>
      <c r="Q23" s="938"/>
      <c r="R23" s="939"/>
      <c r="S23" s="939"/>
      <c r="T23" s="940"/>
      <c r="U23" s="948"/>
      <c r="V23" s="949"/>
      <c r="W23" s="950"/>
      <c r="X23" s="951"/>
      <c r="Y23" s="952">
        <f t="shared" si="0"/>
        <v>0</v>
      </c>
      <c r="Z23" s="953"/>
      <c r="AA23" s="953"/>
      <c r="AB23" s="954"/>
    </row>
    <row r="24" spans="1:28" ht="15" customHeight="1" x14ac:dyDescent="0.2">
      <c r="A24" s="244">
        <v>15</v>
      </c>
      <c r="B24" s="938"/>
      <c r="C24" s="939"/>
      <c r="D24" s="939"/>
      <c r="E24" s="939"/>
      <c r="F24" s="939"/>
      <c r="G24" s="939"/>
      <c r="H24" s="939"/>
      <c r="I24" s="940"/>
      <c r="J24" s="938"/>
      <c r="K24" s="939"/>
      <c r="L24" s="939"/>
      <c r="M24" s="939"/>
      <c r="N24" s="939"/>
      <c r="O24" s="939"/>
      <c r="P24" s="940"/>
      <c r="Q24" s="938"/>
      <c r="R24" s="939"/>
      <c r="S24" s="939"/>
      <c r="T24" s="940"/>
      <c r="U24" s="948"/>
      <c r="V24" s="949"/>
      <c r="W24" s="950"/>
      <c r="X24" s="951"/>
      <c r="Y24" s="952">
        <f t="shared" si="0"/>
        <v>0</v>
      </c>
      <c r="Z24" s="953"/>
      <c r="AA24" s="953"/>
      <c r="AB24" s="954"/>
    </row>
    <row r="25" spans="1:28" ht="15" customHeight="1" x14ac:dyDescent="0.2">
      <c r="A25" s="244">
        <v>16</v>
      </c>
      <c r="B25" s="938"/>
      <c r="C25" s="939"/>
      <c r="D25" s="939"/>
      <c r="E25" s="939"/>
      <c r="F25" s="939"/>
      <c r="G25" s="939"/>
      <c r="H25" s="939"/>
      <c r="I25" s="940"/>
      <c r="J25" s="938"/>
      <c r="K25" s="939"/>
      <c r="L25" s="939"/>
      <c r="M25" s="939"/>
      <c r="N25" s="939"/>
      <c r="O25" s="939"/>
      <c r="P25" s="940"/>
      <c r="Q25" s="938"/>
      <c r="R25" s="939"/>
      <c r="S25" s="939"/>
      <c r="T25" s="940"/>
      <c r="U25" s="948"/>
      <c r="V25" s="949"/>
      <c r="W25" s="950"/>
      <c r="X25" s="951"/>
      <c r="Y25" s="952">
        <f t="shared" si="0"/>
        <v>0</v>
      </c>
      <c r="Z25" s="953"/>
      <c r="AA25" s="953"/>
      <c r="AB25" s="954"/>
    </row>
    <row r="26" spans="1:28" ht="15" customHeight="1" x14ac:dyDescent="0.2">
      <c r="A26" s="244">
        <v>17</v>
      </c>
      <c r="B26" s="938"/>
      <c r="C26" s="939"/>
      <c r="D26" s="939"/>
      <c r="E26" s="939"/>
      <c r="F26" s="939"/>
      <c r="G26" s="939"/>
      <c r="H26" s="939"/>
      <c r="I26" s="940"/>
      <c r="J26" s="938"/>
      <c r="K26" s="939"/>
      <c r="L26" s="939"/>
      <c r="M26" s="939"/>
      <c r="N26" s="939"/>
      <c r="O26" s="939"/>
      <c r="P26" s="940"/>
      <c r="Q26" s="938"/>
      <c r="R26" s="939"/>
      <c r="S26" s="939"/>
      <c r="T26" s="940"/>
      <c r="U26" s="948"/>
      <c r="V26" s="949"/>
      <c r="W26" s="950"/>
      <c r="X26" s="951"/>
      <c r="Y26" s="952">
        <f t="shared" si="0"/>
        <v>0</v>
      </c>
      <c r="Z26" s="953"/>
      <c r="AA26" s="953"/>
      <c r="AB26" s="954"/>
    </row>
    <row r="27" spans="1:28" ht="15" customHeight="1" x14ac:dyDescent="0.2">
      <c r="A27" s="244">
        <v>18</v>
      </c>
      <c r="B27" s="938"/>
      <c r="C27" s="939"/>
      <c r="D27" s="939"/>
      <c r="E27" s="939"/>
      <c r="F27" s="939"/>
      <c r="G27" s="939"/>
      <c r="H27" s="939"/>
      <c r="I27" s="940"/>
      <c r="J27" s="938"/>
      <c r="K27" s="939"/>
      <c r="L27" s="939"/>
      <c r="M27" s="939"/>
      <c r="N27" s="939"/>
      <c r="O27" s="939"/>
      <c r="P27" s="940"/>
      <c r="Q27" s="938"/>
      <c r="R27" s="939"/>
      <c r="S27" s="939"/>
      <c r="T27" s="940"/>
      <c r="U27" s="948"/>
      <c r="V27" s="949"/>
      <c r="W27" s="950"/>
      <c r="X27" s="951"/>
      <c r="Y27" s="952">
        <f t="shared" si="0"/>
        <v>0</v>
      </c>
      <c r="Z27" s="953"/>
      <c r="AA27" s="953"/>
      <c r="AB27" s="954"/>
    </row>
    <row r="28" spans="1:28" ht="15" customHeight="1" x14ac:dyDescent="0.2">
      <c r="A28" s="244">
        <v>19</v>
      </c>
      <c r="B28" s="938"/>
      <c r="C28" s="939"/>
      <c r="D28" s="939"/>
      <c r="E28" s="939"/>
      <c r="F28" s="939"/>
      <c r="G28" s="939"/>
      <c r="H28" s="939"/>
      <c r="I28" s="940"/>
      <c r="J28" s="938"/>
      <c r="K28" s="939"/>
      <c r="L28" s="939"/>
      <c r="M28" s="939"/>
      <c r="N28" s="939"/>
      <c r="O28" s="939"/>
      <c r="P28" s="940"/>
      <c r="Q28" s="938"/>
      <c r="R28" s="939"/>
      <c r="S28" s="939"/>
      <c r="T28" s="940"/>
      <c r="U28" s="948"/>
      <c r="V28" s="949"/>
      <c r="W28" s="950"/>
      <c r="X28" s="951"/>
      <c r="Y28" s="952">
        <f t="shared" si="0"/>
        <v>0</v>
      </c>
      <c r="Z28" s="953"/>
      <c r="AA28" s="953"/>
      <c r="AB28" s="954"/>
    </row>
    <row r="29" spans="1:28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938"/>
      <c r="K29" s="939"/>
      <c r="L29" s="939"/>
      <c r="M29" s="939"/>
      <c r="N29" s="939"/>
      <c r="O29" s="939"/>
      <c r="P29" s="940"/>
      <c r="Q29" s="938"/>
      <c r="R29" s="939"/>
      <c r="S29" s="939"/>
      <c r="T29" s="940"/>
      <c r="U29" s="948"/>
      <c r="V29" s="949"/>
      <c r="W29" s="950"/>
      <c r="X29" s="951"/>
      <c r="Y29" s="952">
        <f t="shared" si="0"/>
        <v>0</v>
      </c>
      <c r="Z29" s="953"/>
      <c r="AA29" s="953"/>
      <c r="AB29" s="954"/>
    </row>
    <row r="30" spans="1:28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938"/>
      <c r="K30" s="939"/>
      <c r="L30" s="939"/>
      <c r="M30" s="939"/>
      <c r="N30" s="939"/>
      <c r="O30" s="939"/>
      <c r="P30" s="940"/>
      <c r="Q30" s="938"/>
      <c r="R30" s="939"/>
      <c r="S30" s="939"/>
      <c r="T30" s="940"/>
      <c r="U30" s="948"/>
      <c r="V30" s="949"/>
      <c r="W30" s="950"/>
      <c r="X30" s="951"/>
      <c r="Y30" s="952">
        <f t="shared" si="0"/>
        <v>0</v>
      </c>
      <c r="Z30" s="953"/>
      <c r="AA30" s="953"/>
      <c r="AB30" s="954"/>
    </row>
    <row r="31" spans="1:28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938"/>
      <c r="K31" s="939"/>
      <c r="L31" s="939"/>
      <c r="M31" s="939"/>
      <c r="N31" s="939"/>
      <c r="O31" s="939"/>
      <c r="P31" s="940"/>
      <c r="Q31" s="938"/>
      <c r="R31" s="939"/>
      <c r="S31" s="939"/>
      <c r="T31" s="940"/>
      <c r="U31" s="948"/>
      <c r="V31" s="949"/>
      <c r="W31" s="950"/>
      <c r="X31" s="951"/>
      <c r="Y31" s="952">
        <f t="shared" si="0"/>
        <v>0</v>
      </c>
      <c r="Z31" s="953"/>
      <c r="AA31" s="953"/>
      <c r="AB31" s="954"/>
    </row>
    <row r="32" spans="1:28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938"/>
      <c r="K32" s="939"/>
      <c r="L32" s="939"/>
      <c r="M32" s="939"/>
      <c r="N32" s="939"/>
      <c r="O32" s="939"/>
      <c r="P32" s="940"/>
      <c r="Q32" s="938"/>
      <c r="R32" s="939"/>
      <c r="S32" s="939"/>
      <c r="T32" s="940"/>
      <c r="U32" s="948"/>
      <c r="V32" s="949"/>
      <c r="W32" s="950"/>
      <c r="X32" s="951"/>
      <c r="Y32" s="952">
        <f t="shared" si="0"/>
        <v>0</v>
      </c>
      <c r="Z32" s="953"/>
      <c r="AA32" s="953"/>
      <c r="AB32" s="954"/>
    </row>
    <row r="33" spans="1:28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938"/>
      <c r="K33" s="939"/>
      <c r="L33" s="939"/>
      <c r="M33" s="939"/>
      <c r="N33" s="939"/>
      <c r="O33" s="939"/>
      <c r="P33" s="940"/>
      <c r="Q33" s="938"/>
      <c r="R33" s="939"/>
      <c r="S33" s="939"/>
      <c r="T33" s="940"/>
      <c r="U33" s="948"/>
      <c r="V33" s="949"/>
      <c r="W33" s="950"/>
      <c r="X33" s="951"/>
      <c r="Y33" s="952">
        <f t="shared" si="0"/>
        <v>0</v>
      </c>
      <c r="Z33" s="953"/>
      <c r="AA33" s="953"/>
      <c r="AB33" s="954"/>
    </row>
    <row r="34" spans="1:28" ht="15" customHeight="1" x14ac:dyDescent="0.2">
      <c r="A34" s="244">
        <v>25</v>
      </c>
      <c r="B34" s="935"/>
      <c r="C34" s="936"/>
      <c r="D34" s="936"/>
      <c r="E34" s="936"/>
      <c r="F34" s="936"/>
      <c r="G34" s="936"/>
      <c r="H34" s="936"/>
      <c r="I34" s="937"/>
      <c r="J34" s="935"/>
      <c r="K34" s="936"/>
      <c r="L34" s="936"/>
      <c r="M34" s="936"/>
      <c r="N34" s="936"/>
      <c r="O34" s="936"/>
      <c r="P34" s="937"/>
      <c r="Q34" s="938"/>
      <c r="R34" s="939"/>
      <c r="S34" s="939"/>
      <c r="T34" s="940"/>
      <c r="U34" s="941"/>
      <c r="V34" s="942"/>
      <c r="W34" s="943"/>
      <c r="X34" s="944"/>
      <c r="Y34" s="945">
        <f t="shared" si="0"/>
        <v>0</v>
      </c>
      <c r="Z34" s="946"/>
      <c r="AA34" s="946"/>
      <c r="AB34" s="947"/>
    </row>
    <row r="35" spans="1:28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</row>
    <row r="36" spans="1:28" ht="12.75" thickTop="1" x14ac:dyDescent="0.2"/>
  </sheetData>
  <sheetProtection password="8067" sheet="1" objects="1" scenarios="1" selectLockedCells="1" autoFilter="0"/>
  <mergeCells count="160">
    <mergeCell ref="B10:I10"/>
    <mergeCell ref="J10:P10"/>
    <mergeCell ref="Q10:T10"/>
    <mergeCell ref="U10:V10"/>
    <mergeCell ref="W10:X10"/>
    <mergeCell ref="Y10:AB10"/>
    <mergeCell ref="Y1:AB1"/>
    <mergeCell ref="Y2:AB2"/>
    <mergeCell ref="A5:A9"/>
    <mergeCell ref="B5:I9"/>
    <mergeCell ref="J5:P9"/>
    <mergeCell ref="Q5:T9"/>
    <mergeCell ref="U5:V9"/>
    <mergeCell ref="W5:X9"/>
    <mergeCell ref="Y5:AB9"/>
    <mergeCell ref="B12:I12"/>
    <mergeCell ref="J12:P12"/>
    <mergeCell ref="Q12:T12"/>
    <mergeCell ref="U12:V12"/>
    <mergeCell ref="W12:X12"/>
    <mergeCell ref="Y12:AB12"/>
    <mergeCell ref="B11:I11"/>
    <mergeCell ref="J11:P11"/>
    <mergeCell ref="Q11:T11"/>
    <mergeCell ref="U11:V11"/>
    <mergeCell ref="W11:X11"/>
    <mergeCell ref="Y11:AB11"/>
    <mergeCell ref="B14:I14"/>
    <mergeCell ref="J14:P14"/>
    <mergeCell ref="Q14:T14"/>
    <mergeCell ref="U14:V14"/>
    <mergeCell ref="W14:X14"/>
    <mergeCell ref="Y14:AB14"/>
    <mergeCell ref="B13:I13"/>
    <mergeCell ref="J13:P13"/>
    <mergeCell ref="Q13:T13"/>
    <mergeCell ref="U13:V13"/>
    <mergeCell ref="W13:X13"/>
    <mergeCell ref="Y13:AB13"/>
    <mergeCell ref="B16:I16"/>
    <mergeCell ref="J16:P16"/>
    <mergeCell ref="Q16:T16"/>
    <mergeCell ref="U16:V16"/>
    <mergeCell ref="W16:X16"/>
    <mergeCell ref="Y16:AB16"/>
    <mergeCell ref="B15:I15"/>
    <mergeCell ref="J15:P15"/>
    <mergeCell ref="Q15:T15"/>
    <mergeCell ref="U15:V15"/>
    <mergeCell ref="W15:X15"/>
    <mergeCell ref="Y15:AB15"/>
    <mergeCell ref="B18:I18"/>
    <mergeCell ref="J18:P18"/>
    <mergeCell ref="Q18:T18"/>
    <mergeCell ref="U18:V18"/>
    <mergeCell ref="W18:X18"/>
    <mergeCell ref="Y18:AB18"/>
    <mergeCell ref="B17:I17"/>
    <mergeCell ref="J17:P17"/>
    <mergeCell ref="Q17:T17"/>
    <mergeCell ref="U17:V17"/>
    <mergeCell ref="W17:X17"/>
    <mergeCell ref="Y17:AB17"/>
    <mergeCell ref="B20:I20"/>
    <mergeCell ref="J20:P20"/>
    <mergeCell ref="Q20:T20"/>
    <mergeCell ref="U20:V20"/>
    <mergeCell ref="W20:X20"/>
    <mergeCell ref="Y20:AB20"/>
    <mergeCell ref="B19:I19"/>
    <mergeCell ref="J19:P19"/>
    <mergeCell ref="Q19:T19"/>
    <mergeCell ref="U19:V19"/>
    <mergeCell ref="W19:X19"/>
    <mergeCell ref="Y19:AB19"/>
    <mergeCell ref="B22:I22"/>
    <mergeCell ref="J22:P22"/>
    <mergeCell ref="Q22:T22"/>
    <mergeCell ref="U22:V22"/>
    <mergeCell ref="W22:X22"/>
    <mergeCell ref="Y22:AB22"/>
    <mergeCell ref="B21:I21"/>
    <mergeCell ref="J21:P21"/>
    <mergeCell ref="Q21:T21"/>
    <mergeCell ref="U21:V21"/>
    <mergeCell ref="W21:X21"/>
    <mergeCell ref="Y21:AB21"/>
    <mergeCell ref="B24:I24"/>
    <mergeCell ref="J24:P24"/>
    <mergeCell ref="Q24:T24"/>
    <mergeCell ref="U24:V24"/>
    <mergeCell ref="W24:X24"/>
    <mergeCell ref="Y24:AB24"/>
    <mergeCell ref="B23:I23"/>
    <mergeCell ref="J23:P23"/>
    <mergeCell ref="Q23:T23"/>
    <mergeCell ref="U23:V23"/>
    <mergeCell ref="W23:X23"/>
    <mergeCell ref="Y23:AB23"/>
    <mergeCell ref="B26:I26"/>
    <mergeCell ref="J26:P26"/>
    <mergeCell ref="Q26:T26"/>
    <mergeCell ref="U26:V26"/>
    <mergeCell ref="W26:X26"/>
    <mergeCell ref="Y26:AB26"/>
    <mergeCell ref="B25:I25"/>
    <mergeCell ref="J25:P25"/>
    <mergeCell ref="Q25:T25"/>
    <mergeCell ref="U25:V25"/>
    <mergeCell ref="W25:X25"/>
    <mergeCell ref="Y25:AB25"/>
    <mergeCell ref="B28:I28"/>
    <mergeCell ref="J28:P28"/>
    <mergeCell ref="Q28:T28"/>
    <mergeCell ref="U28:V28"/>
    <mergeCell ref="W28:X28"/>
    <mergeCell ref="Y28:AB28"/>
    <mergeCell ref="B27:I27"/>
    <mergeCell ref="J27:P27"/>
    <mergeCell ref="Q27:T27"/>
    <mergeCell ref="U27:V27"/>
    <mergeCell ref="W27:X27"/>
    <mergeCell ref="Y27:AB27"/>
    <mergeCell ref="B30:I30"/>
    <mergeCell ref="J30:P30"/>
    <mergeCell ref="Q30:T30"/>
    <mergeCell ref="U30:V30"/>
    <mergeCell ref="W30:X30"/>
    <mergeCell ref="Y30:AB30"/>
    <mergeCell ref="B29:I29"/>
    <mergeCell ref="J29:P29"/>
    <mergeCell ref="Q29:T29"/>
    <mergeCell ref="U29:V29"/>
    <mergeCell ref="W29:X29"/>
    <mergeCell ref="Y29:AB29"/>
    <mergeCell ref="B32:I32"/>
    <mergeCell ref="J32:P32"/>
    <mergeCell ref="Q32:T32"/>
    <mergeCell ref="U32:V32"/>
    <mergeCell ref="W32:X32"/>
    <mergeCell ref="Y32:AB32"/>
    <mergeCell ref="B31:I31"/>
    <mergeCell ref="J31:P31"/>
    <mergeCell ref="Q31:T31"/>
    <mergeCell ref="U31:V31"/>
    <mergeCell ref="W31:X31"/>
    <mergeCell ref="Y31:AB31"/>
    <mergeCell ref="Y35:AB35"/>
    <mergeCell ref="B34:I34"/>
    <mergeCell ref="J34:P34"/>
    <mergeCell ref="Q34:T34"/>
    <mergeCell ref="U34:V34"/>
    <mergeCell ref="W34:X34"/>
    <mergeCell ref="Y34:AB34"/>
    <mergeCell ref="B33:I33"/>
    <mergeCell ref="J33:P33"/>
    <mergeCell ref="Q33:T33"/>
    <mergeCell ref="U33:V33"/>
    <mergeCell ref="W33:X33"/>
    <mergeCell ref="Y33:AB33"/>
  </mergeCells>
  <conditionalFormatting sqref="Y1">
    <cfRule type="cellIs" dxfId="12" priority="2" stopIfTrue="1" operator="equal">
      <formula>0</formula>
    </cfRule>
  </conditionalFormatting>
  <dataValidations count="1">
    <dataValidation type="list" allowBlank="1" showErrorMessage="1" errorTitle="Neben- oder freiberuflich?" error="Bitte auswählen!" sqref="Q10:T34">
      <formula1>"nebenberuflich,freiberuflich"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pageSetUpPr fitToPage="1"/>
  </sheetPr>
  <dimension ref="A1:AB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.7109375" style="246" customWidth="1"/>
    <col min="30" max="16384" width="11.42578125" style="246"/>
  </cols>
  <sheetData>
    <row r="1" spans="1:28" s="240" customFormat="1" ht="15" customHeight="1" x14ac:dyDescent="0.2">
      <c r="A1" s="237" t="s">
        <v>429</v>
      </c>
      <c r="B1" s="237"/>
      <c r="C1" s="238" t="s">
        <v>299</v>
      </c>
      <c r="D1" s="237"/>
      <c r="E1" s="237"/>
      <c r="F1" s="237"/>
      <c r="G1" s="237"/>
      <c r="H1" s="237"/>
      <c r="I1" s="238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W1" s="239"/>
      <c r="X1" s="239" t="str">
        <f>'Seite 1'!$K$21</f>
        <v xml:space="preserve">ID/Aktenzeichen: </v>
      </c>
      <c r="Y1" s="830">
        <f>ID</f>
        <v>0</v>
      </c>
      <c r="Z1" s="831"/>
      <c r="AA1" s="831"/>
      <c r="AB1" s="832"/>
    </row>
    <row r="2" spans="1:28" s="240" customFormat="1" ht="15" customHeight="1" x14ac:dyDescent="0.2">
      <c r="A2" s="237"/>
      <c r="B2" s="237"/>
      <c r="C2" s="245" t="s">
        <v>430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T2" s="237"/>
      <c r="U2" s="237"/>
      <c r="V2" s="237"/>
      <c r="W2" s="237"/>
      <c r="X2" s="239" t="s">
        <v>322</v>
      </c>
      <c r="Y2" s="830" t="str">
        <f>Jahr3</f>
        <v>Jahr 3</v>
      </c>
      <c r="Z2" s="831"/>
      <c r="AA2" s="831"/>
      <c r="AB2" s="832"/>
    </row>
    <row r="3" spans="1:28" ht="15" customHeight="1" x14ac:dyDescent="0.2">
      <c r="C3" s="237"/>
      <c r="AB3" s="235" t="str">
        <f>'Seite 1'!$A$63</f>
        <v>Antrag Aktivierung - Armutsbekämpfung</v>
      </c>
    </row>
    <row r="4" spans="1:28" ht="15" customHeight="1" x14ac:dyDescent="0.2">
      <c r="AB4" s="236" t="str">
        <f>'Seite 1'!$A$64</f>
        <v>Formularversion: V 1.8 vom 24.05.18</v>
      </c>
    </row>
    <row r="5" spans="1:28" ht="12" customHeight="1" x14ac:dyDescent="0.2">
      <c r="A5" s="968" t="s">
        <v>325</v>
      </c>
      <c r="B5" s="971" t="s">
        <v>280</v>
      </c>
      <c r="C5" s="972"/>
      <c r="D5" s="972"/>
      <c r="E5" s="972"/>
      <c r="F5" s="972"/>
      <c r="G5" s="972"/>
      <c r="H5" s="972"/>
      <c r="I5" s="973"/>
      <c r="J5" s="971" t="s">
        <v>330</v>
      </c>
      <c r="K5" s="972"/>
      <c r="L5" s="972"/>
      <c r="M5" s="972"/>
      <c r="N5" s="972"/>
      <c r="O5" s="972"/>
      <c r="P5" s="973"/>
      <c r="Q5" s="980" t="s">
        <v>331</v>
      </c>
      <c r="R5" s="981"/>
      <c r="S5" s="981"/>
      <c r="T5" s="982"/>
      <c r="U5" s="980" t="s">
        <v>332</v>
      </c>
      <c r="V5" s="982"/>
      <c r="W5" s="980" t="s">
        <v>333</v>
      </c>
      <c r="X5" s="982"/>
      <c r="Y5" s="980" t="s">
        <v>589</v>
      </c>
      <c r="Z5" s="981"/>
      <c r="AA5" s="981"/>
      <c r="AB5" s="982"/>
    </row>
    <row r="6" spans="1:28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974"/>
      <c r="K6" s="975"/>
      <c r="L6" s="975"/>
      <c r="M6" s="975"/>
      <c r="N6" s="975"/>
      <c r="O6" s="975"/>
      <c r="P6" s="976"/>
      <c r="Q6" s="983"/>
      <c r="R6" s="984"/>
      <c r="S6" s="984"/>
      <c r="T6" s="985"/>
      <c r="U6" s="983"/>
      <c r="V6" s="985"/>
      <c r="W6" s="983"/>
      <c r="X6" s="985"/>
      <c r="Y6" s="983"/>
      <c r="Z6" s="984"/>
      <c r="AA6" s="984"/>
      <c r="AB6" s="985"/>
    </row>
    <row r="7" spans="1:28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974"/>
      <c r="K7" s="975"/>
      <c r="L7" s="975"/>
      <c r="M7" s="975"/>
      <c r="N7" s="975"/>
      <c r="O7" s="975"/>
      <c r="P7" s="976"/>
      <c r="Q7" s="983"/>
      <c r="R7" s="984"/>
      <c r="S7" s="984"/>
      <c r="T7" s="985"/>
      <c r="U7" s="983"/>
      <c r="V7" s="985"/>
      <c r="W7" s="983"/>
      <c r="X7" s="985"/>
      <c r="Y7" s="983"/>
      <c r="Z7" s="984"/>
      <c r="AA7" s="984"/>
      <c r="AB7" s="985"/>
    </row>
    <row r="8" spans="1:28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974"/>
      <c r="K8" s="975"/>
      <c r="L8" s="975"/>
      <c r="M8" s="975"/>
      <c r="N8" s="975"/>
      <c r="O8" s="975"/>
      <c r="P8" s="976"/>
      <c r="Q8" s="983"/>
      <c r="R8" s="984"/>
      <c r="S8" s="984"/>
      <c r="T8" s="985"/>
      <c r="U8" s="983"/>
      <c r="V8" s="985"/>
      <c r="W8" s="983"/>
      <c r="X8" s="985"/>
      <c r="Y8" s="983"/>
      <c r="Z8" s="984"/>
      <c r="AA8" s="984"/>
      <c r="AB8" s="985"/>
    </row>
    <row r="9" spans="1:28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977"/>
      <c r="K9" s="978"/>
      <c r="L9" s="978"/>
      <c r="M9" s="978"/>
      <c r="N9" s="978"/>
      <c r="O9" s="978"/>
      <c r="P9" s="979"/>
      <c r="Q9" s="986"/>
      <c r="R9" s="987"/>
      <c r="S9" s="987"/>
      <c r="T9" s="988"/>
      <c r="U9" s="986"/>
      <c r="V9" s="988"/>
      <c r="W9" s="986"/>
      <c r="X9" s="988"/>
      <c r="Y9" s="986"/>
      <c r="Z9" s="987"/>
      <c r="AA9" s="987"/>
      <c r="AB9" s="988"/>
    </row>
    <row r="10" spans="1:28" ht="15" customHeight="1" x14ac:dyDescent="0.2">
      <c r="A10" s="241">
        <v>1</v>
      </c>
      <c r="B10" s="955"/>
      <c r="C10" s="956"/>
      <c r="D10" s="956"/>
      <c r="E10" s="956"/>
      <c r="F10" s="956"/>
      <c r="G10" s="956"/>
      <c r="H10" s="956"/>
      <c r="I10" s="957"/>
      <c r="J10" s="958"/>
      <c r="K10" s="959"/>
      <c r="L10" s="959"/>
      <c r="M10" s="959"/>
      <c r="N10" s="959"/>
      <c r="O10" s="959"/>
      <c r="P10" s="960"/>
      <c r="Q10" s="955"/>
      <c r="R10" s="956"/>
      <c r="S10" s="956"/>
      <c r="T10" s="957"/>
      <c r="U10" s="961"/>
      <c r="V10" s="962"/>
      <c r="W10" s="963"/>
      <c r="X10" s="964"/>
      <c r="Y10" s="965">
        <f t="shared" ref="Y10:Y34" si="0">ROUND(U10*W10,2)</f>
        <v>0</v>
      </c>
      <c r="Z10" s="966"/>
      <c r="AA10" s="966"/>
      <c r="AB10" s="967"/>
    </row>
    <row r="11" spans="1:28" ht="15" customHeight="1" x14ac:dyDescent="0.2">
      <c r="A11" s="242">
        <v>2</v>
      </c>
      <c r="B11" s="938"/>
      <c r="C11" s="939"/>
      <c r="D11" s="939"/>
      <c r="E11" s="939"/>
      <c r="F11" s="939"/>
      <c r="G11" s="939"/>
      <c r="H11" s="939"/>
      <c r="I11" s="940"/>
      <c r="J11" s="938"/>
      <c r="K11" s="939"/>
      <c r="L11" s="939"/>
      <c r="M11" s="939"/>
      <c r="N11" s="939"/>
      <c r="O11" s="939"/>
      <c r="P11" s="940"/>
      <c r="Q11" s="938"/>
      <c r="R11" s="939"/>
      <c r="S11" s="939"/>
      <c r="T11" s="940"/>
      <c r="U11" s="948"/>
      <c r="V11" s="949"/>
      <c r="W11" s="950"/>
      <c r="X11" s="951"/>
      <c r="Y11" s="952">
        <f t="shared" si="0"/>
        <v>0</v>
      </c>
      <c r="Z11" s="953"/>
      <c r="AA11" s="953"/>
      <c r="AB11" s="954"/>
    </row>
    <row r="12" spans="1:28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938"/>
      <c r="K12" s="939"/>
      <c r="L12" s="939"/>
      <c r="M12" s="939"/>
      <c r="N12" s="939"/>
      <c r="O12" s="939"/>
      <c r="P12" s="940"/>
      <c r="Q12" s="938"/>
      <c r="R12" s="939"/>
      <c r="S12" s="939"/>
      <c r="T12" s="940"/>
      <c r="U12" s="948"/>
      <c r="V12" s="949"/>
      <c r="W12" s="950"/>
      <c r="X12" s="951"/>
      <c r="Y12" s="952">
        <f t="shared" si="0"/>
        <v>0</v>
      </c>
      <c r="Z12" s="953"/>
      <c r="AA12" s="953"/>
      <c r="AB12" s="954"/>
    </row>
    <row r="13" spans="1:28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938"/>
      <c r="K13" s="939"/>
      <c r="L13" s="939"/>
      <c r="M13" s="939"/>
      <c r="N13" s="939"/>
      <c r="O13" s="939"/>
      <c r="P13" s="940"/>
      <c r="Q13" s="938"/>
      <c r="R13" s="939"/>
      <c r="S13" s="939"/>
      <c r="T13" s="940"/>
      <c r="U13" s="948"/>
      <c r="V13" s="949"/>
      <c r="W13" s="950"/>
      <c r="X13" s="951"/>
      <c r="Y13" s="952">
        <f t="shared" si="0"/>
        <v>0</v>
      </c>
      <c r="Z13" s="953"/>
      <c r="AA13" s="953"/>
      <c r="AB13" s="954"/>
    </row>
    <row r="14" spans="1:28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938"/>
      <c r="K14" s="939"/>
      <c r="L14" s="939"/>
      <c r="M14" s="939"/>
      <c r="N14" s="939"/>
      <c r="O14" s="939"/>
      <c r="P14" s="940"/>
      <c r="Q14" s="938"/>
      <c r="R14" s="939"/>
      <c r="S14" s="939"/>
      <c r="T14" s="940"/>
      <c r="U14" s="948"/>
      <c r="V14" s="949"/>
      <c r="W14" s="950"/>
      <c r="X14" s="951"/>
      <c r="Y14" s="952">
        <f t="shared" si="0"/>
        <v>0</v>
      </c>
      <c r="Z14" s="953"/>
      <c r="AA14" s="953"/>
      <c r="AB14" s="954"/>
    </row>
    <row r="15" spans="1:28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938"/>
      <c r="K15" s="939"/>
      <c r="L15" s="939"/>
      <c r="M15" s="939"/>
      <c r="N15" s="939"/>
      <c r="O15" s="939"/>
      <c r="P15" s="940"/>
      <c r="Q15" s="938"/>
      <c r="R15" s="939"/>
      <c r="S15" s="939"/>
      <c r="T15" s="940"/>
      <c r="U15" s="948"/>
      <c r="V15" s="949"/>
      <c r="W15" s="950"/>
      <c r="X15" s="951"/>
      <c r="Y15" s="952">
        <f t="shared" si="0"/>
        <v>0</v>
      </c>
      <c r="Z15" s="953"/>
      <c r="AA15" s="953"/>
      <c r="AB15" s="954"/>
    </row>
    <row r="16" spans="1:28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938"/>
      <c r="K16" s="939"/>
      <c r="L16" s="939"/>
      <c r="M16" s="939"/>
      <c r="N16" s="939"/>
      <c r="O16" s="939"/>
      <c r="P16" s="940"/>
      <c r="Q16" s="938"/>
      <c r="R16" s="939"/>
      <c r="S16" s="939"/>
      <c r="T16" s="940"/>
      <c r="U16" s="948"/>
      <c r="V16" s="949"/>
      <c r="W16" s="950"/>
      <c r="X16" s="951"/>
      <c r="Y16" s="952">
        <f t="shared" si="0"/>
        <v>0</v>
      </c>
      <c r="Z16" s="953"/>
      <c r="AA16" s="953"/>
      <c r="AB16" s="954"/>
    </row>
    <row r="17" spans="1:28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938"/>
      <c r="K17" s="939"/>
      <c r="L17" s="939"/>
      <c r="M17" s="939"/>
      <c r="N17" s="939"/>
      <c r="O17" s="939"/>
      <c r="P17" s="940"/>
      <c r="Q17" s="938"/>
      <c r="R17" s="939"/>
      <c r="S17" s="939"/>
      <c r="T17" s="940"/>
      <c r="U17" s="948"/>
      <c r="V17" s="949"/>
      <c r="W17" s="950"/>
      <c r="X17" s="951"/>
      <c r="Y17" s="952">
        <f t="shared" si="0"/>
        <v>0</v>
      </c>
      <c r="Z17" s="953"/>
      <c r="AA17" s="953"/>
      <c r="AB17" s="954"/>
    </row>
    <row r="18" spans="1:28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938"/>
      <c r="K18" s="939"/>
      <c r="L18" s="939"/>
      <c r="M18" s="939"/>
      <c r="N18" s="939"/>
      <c r="O18" s="939"/>
      <c r="P18" s="940"/>
      <c r="Q18" s="938"/>
      <c r="R18" s="939"/>
      <c r="S18" s="939"/>
      <c r="T18" s="940"/>
      <c r="U18" s="948"/>
      <c r="V18" s="949"/>
      <c r="W18" s="950"/>
      <c r="X18" s="951"/>
      <c r="Y18" s="952">
        <f t="shared" si="0"/>
        <v>0</v>
      </c>
      <c r="Z18" s="953"/>
      <c r="AA18" s="953"/>
      <c r="AB18" s="954"/>
    </row>
    <row r="19" spans="1:28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938"/>
      <c r="K19" s="939"/>
      <c r="L19" s="939"/>
      <c r="M19" s="939"/>
      <c r="N19" s="939"/>
      <c r="O19" s="939"/>
      <c r="P19" s="940"/>
      <c r="Q19" s="938"/>
      <c r="R19" s="939"/>
      <c r="S19" s="939"/>
      <c r="T19" s="940"/>
      <c r="U19" s="948"/>
      <c r="V19" s="949"/>
      <c r="W19" s="950"/>
      <c r="X19" s="951"/>
      <c r="Y19" s="952">
        <f t="shared" si="0"/>
        <v>0</v>
      </c>
      <c r="Z19" s="953"/>
      <c r="AA19" s="953"/>
      <c r="AB19" s="954"/>
    </row>
    <row r="20" spans="1:28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938"/>
      <c r="K20" s="939"/>
      <c r="L20" s="939"/>
      <c r="M20" s="939"/>
      <c r="N20" s="939"/>
      <c r="O20" s="939"/>
      <c r="P20" s="940"/>
      <c r="Q20" s="938"/>
      <c r="R20" s="939"/>
      <c r="S20" s="939"/>
      <c r="T20" s="940"/>
      <c r="U20" s="948"/>
      <c r="V20" s="949"/>
      <c r="W20" s="950"/>
      <c r="X20" s="951"/>
      <c r="Y20" s="952">
        <f t="shared" si="0"/>
        <v>0</v>
      </c>
      <c r="Z20" s="953"/>
      <c r="AA20" s="953"/>
      <c r="AB20" s="954"/>
    </row>
    <row r="21" spans="1:28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938"/>
      <c r="K21" s="939"/>
      <c r="L21" s="939"/>
      <c r="M21" s="939"/>
      <c r="N21" s="939"/>
      <c r="O21" s="939"/>
      <c r="P21" s="940"/>
      <c r="Q21" s="938"/>
      <c r="R21" s="939"/>
      <c r="S21" s="939"/>
      <c r="T21" s="940"/>
      <c r="U21" s="948"/>
      <c r="V21" s="949"/>
      <c r="W21" s="950"/>
      <c r="X21" s="951"/>
      <c r="Y21" s="952">
        <f t="shared" si="0"/>
        <v>0</v>
      </c>
      <c r="Z21" s="953"/>
      <c r="AA21" s="953"/>
      <c r="AB21" s="954"/>
    </row>
    <row r="22" spans="1:28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938"/>
      <c r="K22" s="939"/>
      <c r="L22" s="939"/>
      <c r="M22" s="939"/>
      <c r="N22" s="939"/>
      <c r="O22" s="939"/>
      <c r="P22" s="940"/>
      <c r="Q22" s="938"/>
      <c r="R22" s="939"/>
      <c r="S22" s="939"/>
      <c r="T22" s="940"/>
      <c r="U22" s="948"/>
      <c r="V22" s="949"/>
      <c r="W22" s="950"/>
      <c r="X22" s="951"/>
      <c r="Y22" s="952">
        <f t="shared" si="0"/>
        <v>0</v>
      </c>
      <c r="Z22" s="953"/>
      <c r="AA22" s="953"/>
      <c r="AB22" s="954"/>
    </row>
    <row r="23" spans="1:28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938"/>
      <c r="K23" s="939"/>
      <c r="L23" s="939"/>
      <c r="M23" s="939"/>
      <c r="N23" s="939"/>
      <c r="O23" s="939"/>
      <c r="P23" s="940"/>
      <c r="Q23" s="938"/>
      <c r="R23" s="939"/>
      <c r="S23" s="939"/>
      <c r="T23" s="940"/>
      <c r="U23" s="948"/>
      <c r="V23" s="949"/>
      <c r="W23" s="950"/>
      <c r="X23" s="951"/>
      <c r="Y23" s="952">
        <f t="shared" si="0"/>
        <v>0</v>
      </c>
      <c r="Z23" s="953"/>
      <c r="AA23" s="953"/>
      <c r="AB23" s="954"/>
    </row>
    <row r="24" spans="1:28" ht="15" customHeight="1" x14ac:dyDescent="0.2">
      <c r="A24" s="244">
        <v>15</v>
      </c>
      <c r="B24" s="938"/>
      <c r="C24" s="939"/>
      <c r="D24" s="939"/>
      <c r="E24" s="939"/>
      <c r="F24" s="939"/>
      <c r="G24" s="939"/>
      <c r="H24" s="939"/>
      <c r="I24" s="940"/>
      <c r="J24" s="938"/>
      <c r="K24" s="939"/>
      <c r="L24" s="939"/>
      <c r="M24" s="939"/>
      <c r="N24" s="939"/>
      <c r="O24" s="939"/>
      <c r="P24" s="940"/>
      <c r="Q24" s="938"/>
      <c r="R24" s="939"/>
      <c r="S24" s="939"/>
      <c r="T24" s="940"/>
      <c r="U24" s="948"/>
      <c r="V24" s="949"/>
      <c r="W24" s="950"/>
      <c r="X24" s="951"/>
      <c r="Y24" s="952">
        <f t="shared" si="0"/>
        <v>0</v>
      </c>
      <c r="Z24" s="953"/>
      <c r="AA24" s="953"/>
      <c r="AB24" s="954"/>
    </row>
    <row r="25" spans="1:28" ht="15" customHeight="1" x14ac:dyDescent="0.2">
      <c r="A25" s="244">
        <v>16</v>
      </c>
      <c r="B25" s="938"/>
      <c r="C25" s="939"/>
      <c r="D25" s="939"/>
      <c r="E25" s="939"/>
      <c r="F25" s="939"/>
      <c r="G25" s="939"/>
      <c r="H25" s="939"/>
      <c r="I25" s="940"/>
      <c r="J25" s="938"/>
      <c r="K25" s="939"/>
      <c r="L25" s="939"/>
      <c r="M25" s="939"/>
      <c r="N25" s="939"/>
      <c r="O25" s="939"/>
      <c r="P25" s="940"/>
      <c r="Q25" s="938"/>
      <c r="R25" s="939"/>
      <c r="S25" s="939"/>
      <c r="T25" s="940"/>
      <c r="U25" s="948"/>
      <c r="V25" s="949"/>
      <c r="W25" s="950"/>
      <c r="X25" s="951"/>
      <c r="Y25" s="952">
        <f t="shared" si="0"/>
        <v>0</v>
      </c>
      <c r="Z25" s="953"/>
      <c r="AA25" s="953"/>
      <c r="AB25" s="954"/>
    </row>
    <row r="26" spans="1:28" ht="15" customHeight="1" x14ac:dyDescent="0.2">
      <c r="A26" s="244">
        <v>17</v>
      </c>
      <c r="B26" s="938"/>
      <c r="C26" s="939"/>
      <c r="D26" s="939"/>
      <c r="E26" s="939"/>
      <c r="F26" s="939"/>
      <c r="G26" s="939"/>
      <c r="H26" s="939"/>
      <c r="I26" s="940"/>
      <c r="J26" s="938"/>
      <c r="K26" s="939"/>
      <c r="L26" s="939"/>
      <c r="M26" s="939"/>
      <c r="N26" s="939"/>
      <c r="O26" s="939"/>
      <c r="P26" s="940"/>
      <c r="Q26" s="938"/>
      <c r="R26" s="939"/>
      <c r="S26" s="939"/>
      <c r="T26" s="940"/>
      <c r="U26" s="948"/>
      <c r="V26" s="949"/>
      <c r="W26" s="950"/>
      <c r="X26" s="951"/>
      <c r="Y26" s="952">
        <f t="shared" si="0"/>
        <v>0</v>
      </c>
      <c r="Z26" s="953"/>
      <c r="AA26" s="953"/>
      <c r="AB26" s="954"/>
    </row>
    <row r="27" spans="1:28" ht="15" customHeight="1" x14ac:dyDescent="0.2">
      <c r="A27" s="244">
        <v>18</v>
      </c>
      <c r="B27" s="938"/>
      <c r="C27" s="939"/>
      <c r="D27" s="939"/>
      <c r="E27" s="939"/>
      <c r="F27" s="939"/>
      <c r="G27" s="939"/>
      <c r="H27" s="939"/>
      <c r="I27" s="940"/>
      <c r="J27" s="938"/>
      <c r="K27" s="939"/>
      <c r="L27" s="939"/>
      <c r="M27" s="939"/>
      <c r="N27" s="939"/>
      <c r="O27" s="939"/>
      <c r="P27" s="940"/>
      <c r="Q27" s="938"/>
      <c r="R27" s="939"/>
      <c r="S27" s="939"/>
      <c r="T27" s="940"/>
      <c r="U27" s="948"/>
      <c r="V27" s="949"/>
      <c r="W27" s="950"/>
      <c r="X27" s="951"/>
      <c r="Y27" s="952">
        <f t="shared" si="0"/>
        <v>0</v>
      </c>
      <c r="Z27" s="953"/>
      <c r="AA27" s="953"/>
      <c r="AB27" s="954"/>
    </row>
    <row r="28" spans="1:28" ht="15" customHeight="1" x14ac:dyDescent="0.2">
      <c r="A28" s="244">
        <v>19</v>
      </c>
      <c r="B28" s="938"/>
      <c r="C28" s="939"/>
      <c r="D28" s="939"/>
      <c r="E28" s="939"/>
      <c r="F28" s="939"/>
      <c r="G28" s="939"/>
      <c r="H28" s="939"/>
      <c r="I28" s="940"/>
      <c r="J28" s="938"/>
      <c r="K28" s="939"/>
      <c r="L28" s="939"/>
      <c r="M28" s="939"/>
      <c r="N28" s="939"/>
      <c r="O28" s="939"/>
      <c r="P28" s="940"/>
      <c r="Q28" s="938"/>
      <c r="R28" s="939"/>
      <c r="S28" s="939"/>
      <c r="T28" s="940"/>
      <c r="U28" s="948"/>
      <c r="V28" s="949"/>
      <c r="W28" s="950"/>
      <c r="X28" s="951"/>
      <c r="Y28" s="952">
        <f t="shared" si="0"/>
        <v>0</v>
      </c>
      <c r="Z28" s="953"/>
      <c r="AA28" s="953"/>
      <c r="AB28" s="954"/>
    </row>
    <row r="29" spans="1:28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938"/>
      <c r="K29" s="939"/>
      <c r="L29" s="939"/>
      <c r="M29" s="939"/>
      <c r="N29" s="939"/>
      <c r="O29" s="939"/>
      <c r="P29" s="940"/>
      <c r="Q29" s="938"/>
      <c r="R29" s="939"/>
      <c r="S29" s="939"/>
      <c r="T29" s="940"/>
      <c r="U29" s="948"/>
      <c r="V29" s="949"/>
      <c r="W29" s="950"/>
      <c r="X29" s="951"/>
      <c r="Y29" s="952">
        <f t="shared" si="0"/>
        <v>0</v>
      </c>
      <c r="Z29" s="953"/>
      <c r="AA29" s="953"/>
      <c r="AB29" s="954"/>
    </row>
    <row r="30" spans="1:28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938"/>
      <c r="K30" s="939"/>
      <c r="L30" s="939"/>
      <c r="M30" s="939"/>
      <c r="N30" s="939"/>
      <c r="O30" s="939"/>
      <c r="P30" s="940"/>
      <c r="Q30" s="938"/>
      <c r="R30" s="939"/>
      <c r="S30" s="939"/>
      <c r="T30" s="940"/>
      <c r="U30" s="948"/>
      <c r="V30" s="949"/>
      <c r="W30" s="950"/>
      <c r="X30" s="951"/>
      <c r="Y30" s="952">
        <f t="shared" si="0"/>
        <v>0</v>
      </c>
      <c r="Z30" s="953"/>
      <c r="AA30" s="953"/>
      <c r="AB30" s="954"/>
    </row>
    <row r="31" spans="1:28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938"/>
      <c r="K31" s="939"/>
      <c r="L31" s="939"/>
      <c r="M31" s="939"/>
      <c r="N31" s="939"/>
      <c r="O31" s="939"/>
      <c r="P31" s="940"/>
      <c r="Q31" s="938"/>
      <c r="R31" s="939"/>
      <c r="S31" s="939"/>
      <c r="T31" s="940"/>
      <c r="U31" s="948"/>
      <c r="V31" s="949"/>
      <c r="W31" s="950"/>
      <c r="X31" s="951"/>
      <c r="Y31" s="952">
        <f t="shared" si="0"/>
        <v>0</v>
      </c>
      <c r="Z31" s="953"/>
      <c r="AA31" s="953"/>
      <c r="AB31" s="954"/>
    </row>
    <row r="32" spans="1:28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938"/>
      <c r="K32" s="939"/>
      <c r="L32" s="939"/>
      <c r="M32" s="939"/>
      <c r="N32" s="939"/>
      <c r="O32" s="939"/>
      <c r="P32" s="940"/>
      <c r="Q32" s="938"/>
      <c r="R32" s="939"/>
      <c r="S32" s="939"/>
      <c r="T32" s="940"/>
      <c r="U32" s="948"/>
      <c r="V32" s="949"/>
      <c r="W32" s="950"/>
      <c r="X32" s="951"/>
      <c r="Y32" s="952">
        <f t="shared" si="0"/>
        <v>0</v>
      </c>
      <c r="Z32" s="953"/>
      <c r="AA32" s="953"/>
      <c r="AB32" s="954"/>
    </row>
    <row r="33" spans="1:28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938"/>
      <c r="K33" s="939"/>
      <c r="L33" s="939"/>
      <c r="M33" s="939"/>
      <c r="N33" s="939"/>
      <c r="O33" s="939"/>
      <c r="P33" s="940"/>
      <c r="Q33" s="938"/>
      <c r="R33" s="939"/>
      <c r="S33" s="939"/>
      <c r="T33" s="940"/>
      <c r="U33" s="948"/>
      <c r="V33" s="949"/>
      <c r="W33" s="950"/>
      <c r="X33" s="951"/>
      <c r="Y33" s="952">
        <f t="shared" si="0"/>
        <v>0</v>
      </c>
      <c r="Z33" s="953"/>
      <c r="AA33" s="953"/>
      <c r="AB33" s="954"/>
    </row>
    <row r="34" spans="1:28" ht="15" customHeight="1" x14ac:dyDescent="0.2">
      <c r="A34" s="244">
        <v>25</v>
      </c>
      <c r="B34" s="935"/>
      <c r="C34" s="936"/>
      <c r="D34" s="936"/>
      <c r="E34" s="936"/>
      <c r="F34" s="936"/>
      <c r="G34" s="936"/>
      <c r="H34" s="936"/>
      <c r="I34" s="937"/>
      <c r="J34" s="935"/>
      <c r="K34" s="936"/>
      <c r="L34" s="936"/>
      <c r="M34" s="936"/>
      <c r="N34" s="936"/>
      <c r="O34" s="936"/>
      <c r="P34" s="937"/>
      <c r="Q34" s="938"/>
      <c r="R34" s="939"/>
      <c r="S34" s="939"/>
      <c r="T34" s="940"/>
      <c r="U34" s="941"/>
      <c r="V34" s="942"/>
      <c r="W34" s="943"/>
      <c r="X34" s="944"/>
      <c r="Y34" s="945">
        <f t="shared" si="0"/>
        <v>0</v>
      </c>
      <c r="Z34" s="946"/>
      <c r="AA34" s="946"/>
      <c r="AB34" s="947"/>
    </row>
    <row r="35" spans="1:28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</row>
    <row r="36" spans="1:28" ht="12.75" thickTop="1" x14ac:dyDescent="0.2"/>
  </sheetData>
  <sheetProtection password="8067" sheet="1" objects="1" scenarios="1" selectLockedCells="1" autoFilter="0"/>
  <mergeCells count="160">
    <mergeCell ref="B10:I10"/>
    <mergeCell ref="J10:P10"/>
    <mergeCell ref="Q10:T10"/>
    <mergeCell ref="U10:V10"/>
    <mergeCell ref="W10:X10"/>
    <mergeCell ref="Y10:AB10"/>
    <mergeCell ref="Y1:AB1"/>
    <mergeCell ref="Y2:AB2"/>
    <mergeCell ref="A5:A9"/>
    <mergeCell ref="B5:I9"/>
    <mergeCell ref="J5:P9"/>
    <mergeCell ref="Q5:T9"/>
    <mergeCell ref="U5:V9"/>
    <mergeCell ref="W5:X9"/>
    <mergeCell ref="Y5:AB9"/>
    <mergeCell ref="B12:I12"/>
    <mergeCell ref="J12:P12"/>
    <mergeCell ref="Q12:T12"/>
    <mergeCell ref="U12:V12"/>
    <mergeCell ref="W12:X12"/>
    <mergeCell ref="Y12:AB12"/>
    <mergeCell ref="B11:I11"/>
    <mergeCell ref="J11:P11"/>
    <mergeCell ref="Q11:T11"/>
    <mergeCell ref="U11:V11"/>
    <mergeCell ref="W11:X11"/>
    <mergeCell ref="Y11:AB11"/>
    <mergeCell ref="B14:I14"/>
    <mergeCell ref="J14:P14"/>
    <mergeCell ref="Q14:T14"/>
    <mergeCell ref="U14:V14"/>
    <mergeCell ref="W14:X14"/>
    <mergeCell ref="Y14:AB14"/>
    <mergeCell ref="B13:I13"/>
    <mergeCell ref="J13:P13"/>
    <mergeCell ref="Q13:T13"/>
    <mergeCell ref="U13:V13"/>
    <mergeCell ref="W13:X13"/>
    <mergeCell ref="Y13:AB13"/>
    <mergeCell ref="B16:I16"/>
    <mergeCell ref="J16:P16"/>
    <mergeCell ref="Q16:T16"/>
    <mergeCell ref="U16:V16"/>
    <mergeCell ref="W16:X16"/>
    <mergeCell ref="Y16:AB16"/>
    <mergeCell ref="B15:I15"/>
    <mergeCell ref="J15:P15"/>
    <mergeCell ref="Q15:T15"/>
    <mergeCell ref="U15:V15"/>
    <mergeCell ref="W15:X15"/>
    <mergeCell ref="Y15:AB15"/>
    <mergeCell ref="B18:I18"/>
    <mergeCell ref="J18:P18"/>
    <mergeCell ref="Q18:T18"/>
    <mergeCell ref="U18:V18"/>
    <mergeCell ref="W18:X18"/>
    <mergeCell ref="Y18:AB18"/>
    <mergeCell ref="B17:I17"/>
    <mergeCell ref="J17:P17"/>
    <mergeCell ref="Q17:T17"/>
    <mergeCell ref="U17:V17"/>
    <mergeCell ref="W17:X17"/>
    <mergeCell ref="Y17:AB17"/>
    <mergeCell ref="B20:I20"/>
    <mergeCell ref="J20:P20"/>
    <mergeCell ref="Q20:T20"/>
    <mergeCell ref="U20:V20"/>
    <mergeCell ref="W20:X20"/>
    <mergeCell ref="Y20:AB20"/>
    <mergeCell ref="B19:I19"/>
    <mergeCell ref="J19:P19"/>
    <mergeCell ref="Q19:T19"/>
    <mergeCell ref="U19:V19"/>
    <mergeCell ref="W19:X19"/>
    <mergeCell ref="Y19:AB19"/>
    <mergeCell ref="B22:I22"/>
    <mergeCell ref="J22:P22"/>
    <mergeCell ref="Q22:T22"/>
    <mergeCell ref="U22:V22"/>
    <mergeCell ref="W22:X22"/>
    <mergeCell ref="Y22:AB22"/>
    <mergeCell ref="B21:I21"/>
    <mergeCell ref="J21:P21"/>
    <mergeCell ref="Q21:T21"/>
    <mergeCell ref="U21:V21"/>
    <mergeCell ref="W21:X21"/>
    <mergeCell ref="Y21:AB21"/>
    <mergeCell ref="B24:I24"/>
    <mergeCell ref="J24:P24"/>
    <mergeCell ref="Q24:T24"/>
    <mergeCell ref="U24:V24"/>
    <mergeCell ref="W24:X24"/>
    <mergeCell ref="Y24:AB24"/>
    <mergeCell ref="B23:I23"/>
    <mergeCell ref="J23:P23"/>
    <mergeCell ref="Q23:T23"/>
    <mergeCell ref="U23:V23"/>
    <mergeCell ref="W23:X23"/>
    <mergeCell ref="Y23:AB23"/>
    <mergeCell ref="B26:I26"/>
    <mergeCell ref="J26:P26"/>
    <mergeCell ref="Q26:T26"/>
    <mergeCell ref="U26:V26"/>
    <mergeCell ref="W26:X26"/>
    <mergeCell ref="Y26:AB26"/>
    <mergeCell ref="B25:I25"/>
    <mergeCell ref="J25:P25"/>
    <mergeCell ref="Q25:T25"/>
    <mergeCell ref="U25:V25"/>
    <mergeCell ref="W25:X25"/>
    <mergeCell ref="Y25:AB25"/>
    <mergeCell ref="B28:I28"/>
    <mergeCell ref="J28:P28"/>
    <mergeCell ref="Q28:T28"/>
    <mergeCell ref="U28:V28"/>
    <mergeCell ref="W28:X28"/>
    <mergeCell ref="Y28:AB28"/>
    <mergeCell ref="B27:I27"/>
    <mergeCell ref="J27:P27"/>
    <mergeCell ref="Q27:T27"/>
    <mergeCell ref="U27:V27"/>
    <mergeCell ref="W27:X27"/>
    <mergeCell ref="Y27:AB27"/>
    <mergeCell ref="B30:I30"/>
    <mergeCell ref="J30:P30"/>
    <mergeCell ref="Q30:T30"/>
    <mergeCell ref="U30:V30"/>
    <mergeCell ref="W30:X30"/>
    <mergeCell ref="Y30:AB30"/>
    <mergeCell ref="B29:I29"/>
    <mergeCell ref="J29:P29"/>
    <mergeCell ref="Q29:T29"/>
    <mergeCell ref="U29:V29"/>
    <mergeCell ref="W29:X29"/>
    <mergeCell ref="Y29:AB29"/>
    <mergeCell ref="B32:I32"/>
    <mergeCell ref="J32:P32"/>
    <mergeCell ref="Q32:T32"/>
    <mergeCell ref="U32:V32"/>
    <mergeCell ref="W32:X32"/>
    <mergeCell ref="Y32:AB32"/>
    <mergeCell ref="B31:I31"/>
    <mergeCell ref="J31:P31"/>
    <mergeCell ref="Q31:T31"/>
    <mergeCell ref="U31:V31"/>
    <mergeCell ref="W31:X31"/>
    <mergeCell ref="Y31:AB31"/>
    <mergeCell ref="Y35:AB35"/>
    <mergeCell ref="B34:I34"/>
    <mergeCell ref="J34:P34"/>
    <mergeCell ref="Q34:T34"/>
    <mergeCell ref="U34:V34"/>
    <mergeCell ref="W34:X34"/>
    <mergeCell ref="Y34:AB34"/>
    <mergeCell ref="B33:I33"/>
    <mergeCell ref="J33:P33"/>
    <mergeCell ref="Q33:T33"/>
    <mergeCell ref="U33:V33"/>
    <mergeCell ref="W33:X33"/>
    <mergeCell ref="Y33:AB33"/>
  </mergeCells>
  <conditionalFormatting sqref="Y1">
    <cfRule type="cellIs" dxfId="11" priority="2" stopIfTrue="1" operator="equal">
      <formula>0</formula>
    </cfRule>
  </conditionalFormatting>
  <dataValidations count="1">
    <dataValidation type="list" allowBlank="1" showErrorMessage="1" errorTitle="Neben- oder freiberuflich?" error="Bitte auswählen!" sqref="Q10:T34">
      <formula1>"nebenberuflich,freiberuflich"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fitToPage="1"/>
  </sheetPr>
  <dimension ref="A1:AB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.7109375" style="246" customWidth="1"/>
    <col min="30" max="16384" width="11.42578125" style="246"/>
  </cols>
  <sheetData>
    <row r="1" spans="1:28" s="240" customFormat="1" ht="15" customHeight="1" x14ac:dyDescent="0.2">
      <c r="A1" s="237" t="s">
        <v>429</v>
      </c>
      <c r="B1" s="237"/>
      <c r="C1" s="238" t="s">
        <v>299</v>
      </c>
      <c r="D1" s="237"/>
      <c r="E1" s="237"/>
      <c r="F1" s="237"/>
      <c r="G1" s="237"/>
      <c r="H1" s="237"/>
      <c r="I1" s="238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W1" s="239"/>
      <c r="X1" s="239" t="str">
        <f>'Seite 1'!$K$21</f>
        <v xml:space="preserve">ID/Aktenzeichen: </v>
      </c>
      <c r="Y1" s="830">
        <f>ID</f>
        <v>0</v>
      </c>
      <c r="Z1" s="831"/>
      <c r="AA1" s="831"/>
      <c r="AB1" s="832"/>
    </row>
    <row r="2" spans="1:28" s="240" customFormat="1" ht="15" customHeight="1" x14ac:dyDescent="0.2">
      <c r="A2" s="237"/>
      <c r="B2" s="237"/>
      <c r="C2" s="245" t="s">
        <v>430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T2" s="237"/>
      <c r="U2" s="237"/>
      <c r="V2" s="237"/>
      <c r="W2" s="237"/>
      <c r="X2" s="239" t="s">
        <v>322</v>
      </c>
      <c r="Y2" s="830" t="str">
        <f>Jahr4</f>
        <v>Jahr 4</v>
      </c>
      <c r="Z2" s="831"/>
      <c r="AA2" s="831"/>
      <c r="AB2" s="832"/>
    </row>
    <row r="3" spans="1:28" ht="15" customHeight="1" x14ac:dyDescent="0.2">
      <c r="C3" s="237"/>
      <c r="AB3" s="235" t="str">
        <f>'Seite 1'!$A$63</f>
        <v>Antrag Aktivierung - Armutsbekämpfung</v>
      </c>
    </row>
    <row r="4" spans="1:28" ht="15" customHeight="1" x14ac:dyDescent="0.2">
      <c r="AB4" s="236" t="str">
        <f>'Seite 1'!$A$64</f>
        <v>Formularversion: V 1.8 vom 24.05.18</v>
      </c>
    </row>
    <row r="5" spans="1:28" ht="12" customHeight="1" x14ac:dyDescent="0.2">
      <c r="A5" s="968" t="s">
        <v>325</v>
      </c>
      <c r="B5" s="971" t="s">
        <v>280</v>
      </c>
      <c r="C5" s="972"/>
      <c r="D5" s="972"/>
      <c r="E5" s="972"/>
      <c r="F5" s="972"/>
      <c r="G5" s="972"/>
      <c r="H5" s="972"/>
      <c r="I5" s="973"/>
      <c r="J5" s="971" t="s">
        <v>330</v>
      </c>
      <c r="K5" s="972"/>
      <c r="L5" s="972"/>
      <c r="M5" s="972"/>
      <c r="N5" s="972"/>
      <c r="O5" s="972"/>
      <c r="P5" s="973"/>
      <c r="Q5" s="980" t="s">
        <v>331</v>
      </c>
      <c r="R5" s="981"/>
      <c r="S5" s="981"/>
      <c r="T5" s="982"/>
      <c r="U5" s="980" t="s">
        <v>332</v>
      </c>
      <c r="V5" s="982"/>
      <c r="W5" s="980" t="s">
        <v>333</v>
      </c>
      <c r="X5" s="982"/>
      <c r="Y5" s="980" t="s">
        <v>589</v>
      </c>
      <c r="Z5" s="981"/>
      <c r="AA5" s="981"/>
      <c r="AB5" s="982"/>
    </row>
    <row r="6" spans="1:28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974"/>
      <c r="K6" s="975"/>
      <c r="L6" s="975"/>
      <c r="M6" s="975"/>
      <c r="N6" s="975"/>
      <c r="O6" s="975"/>
      <c r="P6" s="976"/>
      <c r="Q6" s="983"/>
      <c r="R6" s="984"/>
      <c r="S6" s="984"/>
      <c r="T6" s="985"/>
      <c r="U6" s="983"/>
      <c r="V6" s="985"/>
      <c r="W6" s="983"/>
      <c r="X6" s="985"/>
      <c r="Y6" s="983"/>
      <c r="Z6" s="984"/>
      <c r="AA6" s="984"/>
      <c r="AB6" s="985"/>
    </row>
    <row r="7" spans="1:28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974"/>
      <c r="K7" s="975"/>
      <c r="L7" s="975"/>
      <c r="M7" s="975"/>
      <c r="N7" s="975"/>
      <c r="O7" s="975"/>
      <c r="P7" s="976"/>
      <c r="Q7" s="983"/>
      <c r="R7" s="984"/>
      <c r="S7" s="984"/>
      <c r="T7" s="985"/>
      <c r="U7" s="983"/>
      <c r="V7" s="985"/>
      <c r="W7" s="983"/>
      <c r="X7" s="985"/>
      <c r="Y7" s="983"/>
      <c r="Z7" s="984"/>
      <c r="AA7" s="984"/>
      <c r="AB7" s="985"/>
    </row>
    <row r="8" spans="1:28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974"/>
      <c r="K8" s="975"/>
      <c r="L8" s="975"/>
      <c r="M8" s="975"/>
      <c r="N8" s="975"/>
      <c r="O8" s="975"/>
      <c r="P8" s="976"/>
      <c r="Q8" s="983"/>
      <c r="R8" s="984"/>
      <c r="S8" s="984"/>
      <c r="T8" s="985"/>
      <c r="U8" s="983"/>
      <c r="V8" s="985"/>
      <c r="W8" s="983"/>
      <c r="X8" s="985"/>
      <c r="Y8" s="983"/>
      <c r="Z8" s="984"/>
      <c r="AA8" s="984"/>
      <c r="AB8" s="985"/>
    </row>
    <row r="9" spans="1:28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977"/>
      <c r="K9" s="978"/>
      <c r="L9" s="978"/>
      <c r="M9" s="978"/>
      <c r="N9" s="978"/>
      <c r="O9" s="978"/>
      <c r="P9" s="979"/>
      <c r="Q9" s="986"/>
      <c r="R9" s="987"/>
      <c r="S9" s="987"/>
      <c r="T9" s="988"/>
      <c r="U9" s="986"/>
      <c r="V9" s="988"/>
      <c r="W9" s="986"/>
      <c r="X9" s="988"/>
      <c r="Y9" s="986"/>
      <c r="Z9" s="987"/>
      <c r="AA9" s="987"/>
      <c r="AB9" s="988"/>
    </row>
    <row r="10" spans="1:28" ht="15" customHeight="1" x14ac:dyDescent="0.2">
      <c r="A10" s="241">
        <v>1</v>
      </c>
      <c r="B10" s="955"/>
      <c r="C10" s="956"/>
      <c r="D10" s="956"/>
      <c r="E10" s="956"/>
      <c r="F10" s="956"/>
      <c r="G10" s="956"/>
      <c r="H10" s="956"/>
      <c r="I10" s="957"/>
      <c r="J10" s="958"/>
      <c r="K10" s="959"/>
      <c r="L10" s="959"/>
      <c r="M10" s="959"/>
      <c r="N10" s="959"/>
      <c r="O10" s="959"/>
      <c r="P10" s="960"/>
      <c r="Q10" s="955"/>
      <c r="R10" s="956"/>
      <c r="S10" s="956"/>
      <c r="T10" s="957"/>
      <c r="U10" s="961"/>
      <c r="V10" s="962"/>
      <c r="W10" s="963"/>
      <c r="X10" s="964"/>
      <c r="Y10" s="965">
        <f t="shared" ref="Y10:Y34" si="0">ROUND(U10*W10,2)</f>
        <v>0</v>
      </c>
      <c r="Z10" s="966"/>
      <c r="AA10" s="966"/>
      <c r="AB10" s="967"/>
    </row>
    <row r="11" spans="1:28" ht="15" customHeight="1" x14ac:dyDescent="0.2">
      <c r="A11" s="242">
        <v>2</v>
      </c>
      <c r="B11" s="938"/>
      <c r="C11" s="939"/>
      <c r="D11" s="939"/>
      <c r="E11" s="939"/>
      <c r="F11" s="939"/>
      <c r="G11" s="939"/>
      <c r="H11" s="939"/>
      <c r="I11" s="940"/>
      <c r="J11" s="938"/>
      <c r="K11" s="939"/>
      <c r="L11" s="939"/>
      <c r="M11" s="939"/>
      <c r="N11" s="939"/>
      <c r="O11" s="939"/>
      <c r="P11" s="940"/>
      <c r="Q11" s="938"/>
      <c r="R11" s="939"/>
      <c r="S11" s="939"/>
      <c r="T11" s="940"/>
      <c r="U11" s="948"/>
      <c r="V11" s="949"/>
      <c r="W11" s="950"/>
      <c r="X11" s="951"/>
      <c r="Y11" s="952">
        <f t="shared" si="0"/>
        <v>0</v>
      </c>
      <c r="Z11" s="953"/>
      <c r="AA11" s="953"/>
      <c r="AB11" s="954"/>
    </row>
    <row r="12" spans="1:28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938"/>
      <c r="K12" s="939"/>
      <c r="L12" s="939"/>
      <c r="M12" s="939"/>
      <c r="N12" s="939"/>
      <c r="O12" s="939"/>
      <c r="P12" s="940"/>
      <c r="Q12" s="938"/>
      <c r="R12" s="939"/>
      <c r="S12" s="939"/>
      <c r="T12" s="940"/>
      <c r="U12" s="948"/>
      <c r="V12" s="949"/>
      <c r="W12" s="950"/>
      <c r="X12" s="951"/>
      <c r="Y12" s="952">
        <f t="shared" si="0"/>
        <v>0</v>
      </c>
      <c r="Z12" s="953"/>
      <c r="AA12" s="953"/>
      <c r="AB12" s="954"/>
    </row>
    <row r="13" spans="1:28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938"/>
      <c r="K13" s="939"/>
      <c r="L13" s="939"/>
      <c r="M13" s="939"/>
      <c r="N13" s="939"/>
      <c r="O13" s="939"/>
      <c r="P13" s="940"/>
      <c r="Q13" s="938"/>
      <c r="R13" s="939"/>
      <c r="S13" s="939"/>
      <c r="T13" s="940"/>
      <c r="U13" s="948"/>
      <c r="V13" s="949"/>
      <c r="W13" s="950"/>
      <c r="X13" s="951"/>
      <c r="Y13" s="952">
        <f t="shared" si="0"/>
        <v>0</v>
      </c>
      <c r="Z13" s="953"/>
      <c r="AA13" s="953"/>
      <c r="AB13" s="954"/>
    </row>
    <row r="14" spans="1:28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938"/>
      <c r="K14" s="939"/>
      <c r="L14" s="939"/>
      <c r="M14" s="939"/>
      <c r="N14" s="939"/>
      <c r="O14" s="939"/>
      <c r="P14" s="940"/>
      <c r="Q14" s="938"/>
      <c r="R14" s="939"/>
      <c r="S14" s="939"/>
      <c r="T14" s="940"/>
      <c r="U14" s="948"/>
      <c r="V14" s="949"/>
      <c r="W14" s="950"/>
      <c r="X14" s="951"/>
      <c r="Y14" s="952">
        <f t="shared" si="0"/>
        <v>0</v>
      </c>
      <c r="Z14" s="953"/>
      <c r="AA14" s="953"/>
      <c r="AB14" s="954"/>
    </row>
    <row r="15" spans="1:28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938"/>
      <c r="K15" s="939"/>
      <c r="L15" s="939"/>
      <c r="M15" s="939"/>
      <c r="N15" s="939"/>
      <c r="O15" s="939"/>
      <c r="P15" s="940"/>
      <c r="Q15" s="938"/>
      <c r="R15" s="939"/>
      <c r="S15" s="939"/>
      <c r="T15" s="940"/>
      <c r="U15" s="948"/>
      <c r="V15" s="949"/>
      <c r="W15" s="950"/>
      <c r="X15" s="951"/>
      <c r="Y15" s="952">
        <f t="shared" si="0"/>
        <v>0</v>
      </c>
      <c r="Z15" s="953"/>
      <c r="AA15" s="953"/>
      <c r="AB15" s="954"/>
    </row>
    <row r="16" spans="1:28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938"/>
      <c r="K16" s="939"/>
      <c r="L16" s="939"/>
      <c r="M16" s="939"/>
      <c r="N16" s="939"/>
      <c r="O16" s="939"/>
      <c r="P16" s="940"/>
      <c r="Q16" s="938"/>
      <c r="R16" s="939"/>
      <c r="S16" s="939"/>
      <c r="T16" s="940"/>
      <c r="U16" s="948"/>
      <c r="V16" s="949"/>
      <c r="W16" s="950"/>
      <c r="X16" s="951"/>
      <c r="Y16" s="952">
        <f t="shared" si="0"/>
        <v>0</v>
      </c>
      <c r="Z16" s="953"/>
      <c r="AA16" s="953"/>
      <c r="AB16" s="954"/>
    </row>
    <row r="17" spans="1:28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938"/>
      <c r="K17" s="939"/>
      <c r="L17" s="939"/>
      <c r="M17" s="939"/>
      <c r="N17" s="939"/>
      <c r="O17" s="939"/>
      <c r="P17" s="940"/>
      <c r="Q17" s="938"/>
      <c r="R17" s="939"/>
      <c r="S17" s="939"/>
      <c r="T17" s="940"/>
      <c r="U17" s="948"/>
      <c r="V17" s="949"/>
      <c r="W17" s="950"/>
      <c r="X17" s="951"/>
      <c r="Y17" s="952">
        <f t="shared" si="0"/>
        <v>0</v>
      </c>
      <c r="Z17" s="953"/>
      <c r="AA17" s="953"/>
      <c r="AB17" s="954"/>
    </row>
    <row r="18" spans="1:28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938"/>
      <c r="K18" s="939"/>
      <c r="L18" s="939"/>
      <c r="M18" s="939"/>
      <c r="N18" s="939"/>
      <c r="O18" s="939"/>
      <c r="P18" s="940"/>
      <c r="Q18" s="938"/>
      <c r="R18" s="939"/>
      <c r="S18" s="939"/>
      <c r="T18" s="940"/>
      <c r="U18" s="948"/>
      <c r="V18" s="949"/>
      <c r="W18" s="950"/>
      <c r="X18" s="951"/>
      <c r="Y18" s="952">
        <f t="shared" si="0"/>
        <v>0</v>
      </c>
      <c r="Z18" s="953"/>
      <c r="AA18" s="953"/>
      <c r="AB18" s="954"/>
    </row>
    <row r="19" spans="1:28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938"/>
      <c r="K19" s="939"/>
      <c r="L19" s="939"/>
      <c r="M19" s="939"/>
      <c r="N19" s="939"/>
      <c r="O19" s="939"/>
      <c r="P19" s="940"/>
      <c r="Q19" s="938"/>
      <c r="R19" s="939"/>
      <c r="S19" s="939"/>
      <c r="T19" s="940"/>
      <c r="U19" s="948"/>
      <c r="V19" s="949"/>
      <c r="W19" s="950"/>
      <c r="X19" s="951"/>
      <c r="Y19" s="952">
        <f t="shared" si="0"/>
        <v>0</v>
      </c>
      <c r="Z19" s="953"/>
      <c r="AA19" s="953"/>
      <c r="AB19" s="954"/>
    </row>
    <row r="20" spans="1:28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938"/>
      <c r="K20" s="939"/>
      <c r="L20" s="939"/>
      <c r="M20" s="939"/>
      <c r="N20" s="939"/>
      <c r="O20" s="939"/>
      <c r="P20" s="940"/>
      <c r="Q20" s="938"/>
      <c r="R20" s="939"/>
      <c r="S20" s="939"/>
      <c r="T20" s="940"/>
      <c r="U20" s="948"/>
      <c r="V20" s="949"/>
      <c r="W20" s="950"/>
      <c r="X20" s="951"/>
      <c r="Y20" s="952">
        <f t="shared" si="0"/>
        <v>0</v>
      </c>
      <c r="Z20" s="953"/>
      <c r="AA20" s="953"/>
      <c r="AB20" s="954"/>
    </row>
    <row r="21" spans="1:28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938"/>
      <c r="K21" s="939"/>
      <c r="L21" s="939"/>
      <c r="M21" s="939"/>
      <c r="N21" s="939"/>
      <c r="O21" s="939"/>
      <c r="P21" s="940"/>
      <c r="Q21" s="938"/>
      <c r="R21" s="939"/>
      <c r="S21" s="939"/>
      <c r="T21" s="940"/>
      <c r="U21" s="948"/>
      <c r="V21" s="949"/>
      <c r="W21" s="950"/>
      <c r="X21" s="951"/>
      <c r="Y21" s="952">
        <f t="shared" si="0"/>
        <v>0</v>
      </c>
      <c r="Z21" s="953"/>
      <c r="AA21" s="953"/>
      <c r="AB21" s="954"/>
    </row>
    <row r="22" spans="1:28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938"/>
      <c r="K22" s="939"/>
      <c r="L22" s="939"/>
      <c r="M22" s="939"/>
      <c r="N22" s="939"/>
      <c r="O22" s="939"/>
      <c r="P22" s="940"/>
      <c r="Q22" s="938"/>
      <c r="R22" s="939"/>
      <c r="S22" s="939"/>
      <c r="T22" s="940"/>
      <c r="U22" s="948"/>
      <c r="V22" s="949"/>
      <c r="W22" s="950"/>
      <c r="X22" s="951"/>
      <c r="Y22" s="952">
        <f t="shared" si="0"/>
        <v>0</v>
      </c>
      <c r="Z22" s="953"/>
      <c r="AA22" s="953"/>
      <c r="AB22" s="954"/>
    </row>
    <row r="23" spans="1:28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938"/>
      <c r="K23" s="939"/>
      <c r="L23" s="939"/>
      <c r="M23" s="939"/>
      <c r="N23" s="939"/>
      <c r="O23" s="939"/>
      <c r="P23" s="940"/>
      <c r="Q23" s="938"/>
      <c r="R23" s="939"/>
      <c r="S23" s="939"/>
      <c r="T23" s="940"/>
      <c r="U23" s="948"/>
      <c r="V23" s="949"/>
      <c r="W23" s="950"/>
      <c r="X23" s="951"/>
      <c r="Y23" s="952">
        <f t="shared" si="0"/>
        <v>0</v>
      </c>
      <c r="Z23" s="953"/>
      <c r="AA23" s="953"/>
      <c r="AB23" s="954"/>
    </row>
    <row r="24" spans="1:28" ht="15" customHeight="1" x14ac:dyDescent="0.2">
      <c r="A24" s="244">
        <v>15</v>
      </c>
      <c r="B24" s="938"/>
      <c r="C24" s="939"/>
      <c r="D24" s="939"/>
      <c r="E24" s="939"/>
      <c r="F24" s="939"/>
      <c r="G24" s="939"/>
      <c r="H24" s="939"/>
      <c r="I24" s="940"/>
      <c r="J24" s="938"/>
      <c r="K24" s="939"/>
      <c r="L24" s="939"/>
      <c r="M24" s="939"/>
      <c r="N24" s="939"/>
      <c r="O24" s="939"/>
      <c r="P24" s="940"/>
      <c r="Q24" s="938"/>
      <c r="R24" s="939"/>
      <c r="S24" s="939"/>
      <c r="T24" s="940"/>
      <c r="U24" s="948"/>
      <c r="V24" s="949"/>
      <c r="W24" s="950"/>
      <c r="X24" s="951"/>
      <c r="Y24" s="952">
        <f t="shared" si="0"/>
        <v>0</v>
      </c>
      <c r="Z24" s="953"/>
      <c r="AA24" s="953"/>
      <c r="AB24" s="954"/>
    </row>
    <row r="25" spans="1:28" ht="15" customHeight="1" x14ac:dyDescent="0.2">
      <c r="A25" s="244">
        <v>16</v>
      </c>
      <c r="B25" s="938"/>
      <c r="C25" s="939"/>
      <c r="D25" s="939"/>
      <c r="E25" s="939"/>
      <c r="F25" s="939"/>
      <c r="G25" s="939"/>
      <c r="H25" s="939"/>
      <c r="I25" s="940"/>
      <c r="J25" s="938"/>
      <c r="K25" s="939"/>
      <c r="L25" s="939"/>
      <c r="M25" s="939"/>
      <c r="N25" s="939"/>
      <c r="O25" s="939"/>
      <c r="P25" s="940"/>
      <c r="Q25" s="938"/>
      <c r="R25" s="939"/>
      <c r="S25" s="939"/>
      <c r="T25" s="940"/>
      <c r="U25" s="948"/>
      <c r="V25" s="949"/>
      <c r="W25" s="950"/>
      <c r="X25" s="951"/>
      <c r="Y25" s="952">
        <f t="shared" si="0"/>
        <v>0</v>
      </c>
      <c r="Z25" s="953"/>
      <c r="AA25" s="953"/>
      <c r="AB25" s="954"/>
    </row>
    <row r="26" spans="1:28" ht="15" customHeight="1" x14ac:dyDescent="0.2">
      <c r="A26" s="244">
        <v>17</v>
      </c>
      <c r="B26" s="938"/>
      <c r="C26" s="939"/>
      <c r="D26" s="939"/>
      <c r="E26" s="939"/>
      <c r="F26" s="939"/>
      <c r="G26" s="939"/>
      <c r="H26" s="939"/>
      <c r="I26" s="940"/>
      <c r="J26" s="938"/>
      <c r="K26" s="939"/>
      <c r="L26" s="939"/>
      <c r="M26" s="939"/>
      <c r="N26" s="939"/>
      <c r="O26" s="939"/>
      <c r="P26" s="940"/>
      <c r="Q26" s="938"/>
      <c r="R26" s="939"/>
      <c r="S26" s="939"/>
      <c r="T26" s="940"/>
      <c r="U26" s="948"/>
      <c r="V26" s="949"/>
      <c r="W26" s="950"/>
      <c r="X26" s="951"/>
      <c r="Y26" s="952">
        <f t="shared" si="0"/>
        <v>0</v>
      </c>
      <c r="Z26" s="953"/>
      <c r="AA26" s="953"/>
      <c r="AB26" s="954"/>
    </row>
    <row r="27" spans="1:28" ht="15" customHeight="1" x14ac:dyDescent="0.2">
      <c r="A27" s="244">
        <v>18</v>
      </c>
      <c r="B27" s="938"/>
      <c r="C27" s="939"/>
      <c r="D27" s="939"/>
      <c r="E27" s="939"/>
      <c r="F27" s="939"/>
      <c r="G27" s="939"/>
      <c r="H27" s="939"/>
      <c r="I27" s="940"/>
      <c r="J27" s="938"/>
      <c r="K27" s="939"/>
      <c r="L27" s="939"/>
      <c r="M27" s="939"/>
      <c r="N27" s="939"/>
      <c r="O27" s="939"/>
      <c r="P27" s="940"/>
      <c r="Q27" s="938"/>
      <c r="R27" s="939"/>
      <c r="S27" s="939"/>
      <c r="T27" s="940"/>
      <c r="U27" s="948"/>
      <c r="V27" s="949"/>
      <c r="W27" s="950"/>
      <c r="X27" s="951"/>
      <c r="Y27" s="952">
        <f t="shared" si="0"/>
        <v>0</v>
      </c>
      <c r="Z27" s="953"/>
      <c r="AA27" s="953"/>
      <c r="AB27" s="954"/>
    </row>
    <row r="28" spans="1:28" ht="15" customHeight="1" x14ac:dyDescent="0.2">
      <c r="A28" s="244">
        <v>19</v>
      </c>
      <c r="B28" s="938"/>
      <c r="C28" s="939"/>
      <c r="D28" s="939"/>
      <c r="E28" s="939"/>
      <c r="F28" s="939"/>
      <c r="G28" s="939"/>
      <c r="H28" s="939"/>
      <c r="I28" s="940"/>
      <c r="J28" s="938"/>
      <c r="K28" s="939"/>
      <c r="L28" s="939"/>
      <c r="M28" s="939"/>
      <c r="N28" s="939"/>
      <c r="O28" s="939"/>
      <c r="P28" s="940"/>
      <c r="Q28" s="938"/>
      <c r="R28" s="939"/>
      <c r="S28" s="939"/>
      <c r="T28" s="940"/>
      <c r="U28" s="948"/>
      <c r="V28" s="949"/>
      <c r="W28" s="950"/>
      <c r="X28" s="951"/>
      <c r="Y28" s="952">
        <f t="shared" si="0"/>
        <v>0</v>
      </c>
      <c r="Z28" s="953"/>
      <c r="AA28" s="953"/>
      <c r="AB28" s="954"/>
    </row>
    <row r="29" spans="1:28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938"/>
      <c r="K29" s="939"/>
      <c r="L29" s="939"/>
      <c r="M29" s="939"/>
      <c r="N29" s="939"/>
      <c r="O29" s="939"/>
      <c r="P29" s="940"/>
      <c r="Q29" s="938"/>
      <c r="R29" s="939"/>
      <c r="S29" s="939"/>
      <c r="T29" s="940"/>
      <c r="U29" s="948"/>
      <c r="V29" s="949"/>
      <c r="W29" s="950"/>
      <c r="X29" s="951"/>
      <c r="Y29" s="952">
        <f t="shared" si="0"/>
        <v>0</v>
      </c>
      <c r="Z29" s="953"/>
      <c r="AA29" s="953"/>
      <c r="AB29" s="954"/>
    </row>
    <row r="30" spans="1:28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938"/>
      <c r="K30" s="939"/>
      <c r="L30" s="939"/>
      <c r="M30" s="939"/>
      <c r="N30" s="939"/>
      <c r="O30" s="939"/>
      <c r="P30" s="940"/>
      <c r="Q30" s="938"/>
      <c r="R30" s="939"/>
      <c r="S30" s="939"/>
      <c r="T30" s="940"/>
      <c r="U30" s="948"/>
      <c r="V30" s="949"/>
      <c r="W30" s="950"/>
      <c r="X30" s="951"/>
      <c r="Y30" s="952">
        <f t="shared" si="0"/>
        <v>0</v>
      </c>
      <c r="Z30" s="953"/>
      <c r="AA30" s="953"/>
      <c r="AB30" s="954"/>
    </row>
    <row r="31" spans="1:28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938"/>
      <c r="K31" s="939"/>
      <c r="L31" s="939"/>
      <c r="M31" s="939"/>
      <c r="N31" s="939"/>
      <c r="O31" s="939"/>
      <c r="P31" s="940"/>
      <c r="Q31" s="938"/>
      <c r="R31" s="939"/>
      <c r="S31" s="939"/>
      <c r="T31" s="940"/>
      <c r="U31" s="948"/>
      <c r="V31" s="949"/>
      <c r="W31" s="950"/>
      <c r="X31" s="951"/>
      <c r="Y31" s="952">
        <f t="shared" si="0"/>
        <v>0</v>
      </c>
      <c r="Z31" s="953"/>
      <c r="AA31" s="953"/>
      <c r="AB31" s="954"/>
    </row>
    <row r="32" spans="1:28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938"/>
      <c r="K32" s="939"/>
      <c r="L32" s="939"/>
      <c r="M32" s="939"/>
      <c r="N32" s="939"/>
      <c r="O32" s="939"/>
      <c r="P32" s="940"/>
      <c r="Q32" s="938"/>
      <c r="R32" s="939"/>
      <c r="S32" s="939"/>
      <c r="T32" s="940"/>
      <c r="U32" s="948"/>
      <c r="V32" s="949"/>
      <c r="W32" s="950"/>
      <c r="X32" s="951"/>
      <c r="Y32" s="952">
        <f t="shared" si="0"/>
        <v>0</v>
      </c>
      <c r="Z32" s="953"/>
      <c r="AA32" s="953"/>
      <c r="AB32" s="954"/>
    </row>
    <row r="33" spans="1:28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938"/>
      <c r="K33" s="939"/>
      <c r="L33" s="939"/>
      <c r="M33" s="939"/>
      <c r="N33" s="939"/>
      <c r="O33" s="939"/>
      <c r="P33" s="940"/>
      <c r="Q33" s="938"/>
      <c r="R33" s="939"/>
      <c r="S33" s="939"/>
      <c r="T33" s="940"/>
      <c r="U33" s="948"/>
      <c r="V33" s="949"/>
      <c r="W33" s="950"/>
      <c r="X33" s="951"/>
      <c r="Y33" s="952">
        <f t="shared" si="0"/>
        <v>0</v>
      </c>
      <c r="Z33" s="953"/>
      <c r="AA33" s="953"/>
      <c r="AB33" s="954"/>
    </row>
    <row r="34" spans="1:28" ht="15" customHeight="1" x14ac:dyDescent="0.2">
      <c r="A34" s="244">
        <v>25</v>
      </c>
      <c r="B34" s="935"/>
      <c r="C34" s="936"/>
      <c r="D34" s="936"/>
      <c r="E34" s="936"/>
      <c r="F34" s="936"/>
      <c r="G34" s="936"/>
      <c r="H34" s="936"/>
      <c r="I34" s="937"/>
      <c r="J34" s="935"/>
      <c r="K34" s="936"/>
      <c r="L34" s="936"/>
      <c r="M34" s="936"/>
      <c r="N34" s="936"/>
      <c r="O34" s="936"/>
      <c r="P34" s="937"/>
      <c r="Q34" s="938"/>
      <c r="R34" s="939"/>
      <c r="S34" s="939"/>
      <c r="T34" s="940"/>
      <c r="U34" s="941"/>
      <c r="V34" s="942"/>
      <c r="W34" s="943"/>
      <c r="X34" s="944"/>
      <c r="Y34" s="945">
        <f t="shared" si="0"/>
        <v>0</v>
      </c>
      <c r="Z34" s="946"/>
      <c r="AA34" s="946"/>
      <c r="AB34" s="947"/>
    </row>
    <row r="35" spans="1:28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</row>
    <row r="36" spans="1:28" ht="12.75" thickTop="1" x14ac:dyDescent="0.2"/>
  </sheetData>
  <sheetProtection password="8067" sheet="1" objects="1" scenarios="1" selectLockedCells="1" autoFilter="0"/>
  <mergeCells count="160">
    <mergeCell ref="B10:I10"/>
    <mergeCell ref="J10:P10"/>
    <mergeCell ref="Q10:T10"/>
    <mergeCell ref="U10:V10"/>
    <mergeCell ref="W10:X10"/>
    <mergeCell ref="Y10:AB10"/>
    <mergeCell ref="Y1:AB1"/>
    <mergeCell ref="Y2:AB2"/>
    <mergeCell ref="A5:A9"/>
    <mergeCell ref="B5:I9"/>
    <mergeCell ref="J5:P9"/>
    <mergeCell ref="Q5:T9"/>
    <mergeCell ref="U5:V9"/>
    <mergeCell ref="W5:X9"/>
    <mergeCell ref="Y5:AB9"/>
    <mergeCell ref="B12:I12"/>
    <mergeCell ref="J12:P12"/>
    <mergeCell ref="Q12:T12"/>
    <mergeCell ref="U12:V12"/>
    <mergeCell ref="W12:X12"/>
    <mergeCell ref="Y12:AB12"/>
    <mergeCell ref="B11:I11"/>
    <mergeCell ref="J11:P11"/>
    <mergeCell ref="Q11:T11"/>
    <mergeCell ref="U11:V11"/>
    <mergeCell ref="W11:X11"/>
    <mergeCell ref="Y11:AB11"/>
    <mergeCell ref="B14:I14"/>
    <mergeCell ref="J14:P14"/>
    <mergeCell ref="Q14:T14"/>
    <mergeCell ref="U14:V14"/>
    <mergeCell ref="W14:X14"/>
    <mergeCell ref="Y14:AB14"/>
    <mergeCell ref="B13:I13"/>
    <mergeCell ref="J13:P13"/>
    <mergeCell ref="Q13:T13"/>
    <mergeCell ref="U13:V13"/>
    <mergeCell ref="W13:X13"/>
    <mergeCell ref="Y13:AB13"/>
    <mergeCell ref="B16:I16"/>
    <mergeCell ref="J16:P16"/>
    <mergeCell ref="Q16:T16"/>
    <mergeCell ref="U16:V16"/>
    <mergeCell ref="W16:X16"/>
    <mergeCell ref="Y16:AB16"/>
    <mergeCell ref="B15:I15"/>
    <mergeCell ref="J15:P15"/>
    <mergeCell ref="Q15:T15"/>
    <mergeCell ref="U15:V15"/>
    <mergeCell ref="W15:X15"/>
    <mergeCell ref="Y15:AB15"/>
    <mergeCell ref="B18:I18"/>
    <mergeCell ref="J18:P18"/>
    <mergeCell ref="Q18:T18"/>
    <mergeCell ref="U18:V18"/>
    <mergeCell ref="W18:X18"/>
    <mergeCell ref="Y18:AB18"/>
    <mergeCell ref="B17:I17"/>
    <mergeCell ref="J17:P17"/>
    <mergeCell ref="Q17:T17"/>
    <mergeCell ref="U17:V17"/>
    <mergeCell ref="W17:X17"/>
    <mergeCell ref="Y17:AB17"/>
    <mergeCell ref="B20:I20"/>
    <mergeCell ref="J20:P20"/>
    <mergeCell ref="Q20:T20"/>
    <mergeCell ref="U20:V20"/>
    <mergeCell ref="W20:X20"/>
    <mergeCell ref="Y20:AB20"/>
    <mergeCell ref="B19:I19"/>
    <mergeCell ref="J19:P19"/>
    <mergeCell ref="Q19:T19"/>
    <mergeCell ref="U19:V19"/>
    <mergeCell ref="W19:X19"/>
    <mergeCell ref="Y19:AB19"/>
    <mergeCell ref="B22:I22"/>
    <mergeCell ref="J22:P22"/>
    <mergeCell ref="Q22:T22"/>
    <mergeCell ref="U22:V22"/>
    <mergeCell ref="W22:X22"/>
    <mergeCell ref="Y22:AB22"/>
    <mergeCell ref="B21:I21"/>
    <mergeCell ref="J21:P21"/>
    <mergeCell ref="Q21:T21"/>
    <mergeCell ref="U21:V21"/>
    <mergeCell ref="W21:X21"/>
    <mergeCell ref="Y21:AB21"/>
    <mergeCell ref="B24:I24"/>
    <mergeCell ref="J24:P24"/>
    <mergeCell ref="Q24:T24"/>
    <mergeCell ref="U24:V24"/>
    <mergeCell ref="W24:X24"/>
    <mergeCell ref="Y24:AB24"/>
    <mergeCell ref="B23:I23"/>
    <mergeCell ref="J23:P23"/>
    <mergeCell ref="Q23:T23"/>
    <mergeCell ref="U23:V23"/>
    <mergeCell ref="W23:X23"/>
    <mergeCell ref="Y23:AB23"/>
    <mergeCell ref="B26:I26"/>
    <mergeCell ref="J26:P26"/>
    <mergeCell ref="Q26:T26"/>
    <mergeCell ref="U26:V26"/>
    <mergeCell ref="W26:X26"/>
    <mergeCell ref="Y26:AB26"/>
    <mergeCell ref="B25:I25"/>
    <mergeCell ref="J25:P25"/>
    <mergeCell ref="Q25:T25"/>
    <mergeCell ref="U25:V25"/>
    <mergeCell ref="W25:X25"/>
    <mergeCell ref="Y25:AB25"/>
    <mergeCell ref="B28:I28"/>
    <mergeCell ref="J28:P28"/>
    <mergeCell ref="Q28:T28"/>
    <mergeCell ref="U28:V28"/>
    <mergeCell ref="W28:X28"/>
    <mergeCell ref="Y28:AB28"/>
    <mergeCell ref="B27:I27"/>
    <mergeCell ref="J27:P27"/>
    <mergeCell ref="Q27:T27"/>
    <mergeCell ref="U27:V27"/>
    <mergeCell ref="W27:X27"/>
    <mergeCell ref="Y27:AB27"/>
    <mergeCell ref="B30:I30"/>
    <mergeCell ref="J30:P30"/>
    <mergeCell ref="Q30:T30"/>
    <mergeCell ref="U30:V30"/>
    <mergeCell ref="W30:X30"/>
    <mergeCell ref="Y30:AB30"/>
    <mergeCell ref="B29:I29"/>
    <mergeCell ref="J29:P29"/>
    <mergeCell ref="Q29:T29"/>
    <mergeCell ref="U29:V29"/>
    <mergeCell ref="W29:X29"/>
    <mergeCell ref="Y29:AB29"/>
    <mergeCell ref="B32:I32"/>
    <mergeCell ref="J32:P32"/>
    <mergeCell ref="Q32:T32"/>
    <mergeCell ref="U32:V32"/>
    <mergeCell ref="W32:X32"/>
    <mergeCell ref="Y32:AB32"/>
    <mergeCell ref="B31:I31"/>
    <mergeCell ref="J31:P31"/>
    <mergeCell ref="Q31:T31"/>
    <mergeCell ref="U31:V31"/>
    <mergeCell ref="W31:X31"/>
    <mergeCell ref="Y31:AB31"/>
    <mergeCell ref="Y35:AB35"/>
    <mergeCell ref="B34:I34"/>
    <mergeCell ref="J34:P34"/>
    <mergeCell ref="Q34:T34"/>
    <mergeCell ref="U34:V34"/>
    <mergeCell ref="W34:X34"/>
    <mergeCell ref="Y34:AB34"/>
    <mergeCell ref="B33:I33"/>
    <mergeCell ref="J33:P33"/>
    <mergeCell ref="Q33:T33"/>
    <mergeCell ref="U33:V33"/>
    <mergeCell ref="W33:X33"/>
    <mergeCell ref="Y33:AB33"/>
  </mergeCells>
  <conditionalFormatting sqref="Y1">
    <cfRule type="cellIs" dxfId="10" priority="1" stopIfTrue="1" operator="equal">
      <formula>0</formula>
    </cfRule>
  </conditionalFormatting>
  <dataValidations count="1">
    <dataValidation type="list" allowBlank="1" showErrorMessage="1" errorTitle="Neben- oder freiberuflich?" error="Bitte auswählen!" sqref="Q10:T34">
      <formula1>"nebenberuflich,freiberuflich"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pageSetUpPr fitToPage="1"/>
  </sheetPr>
  <dimension ref="A1:AD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0.7109375" style="246" hidden="1" customWidth="1"/>
    <col min="30" max="30" width="1.7109375" style="246" customWidth="1"/>
    <col min="31" max="16384" width="11.42578125" style="246"/>
  </cols>
  <sheetData>
    <row r="1" spans="1:30" s="240" customFormat="1" ht="15" customHeight="1" x14ac:dyDescent="0.2">
      <c r="A1" s="237" t="s">
        <v>582</v>
      </c>
      <c r="B1" s="237"/>
      <c r="C1" s="238" t="s">
        <v>588</v>
      </c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  <c r="P1" s="237"/>
      <c r="Q1" s="237"/>
      <c r="S1" s="239"/>
      <c r="T1" s="239"/>
      <c r="V1" s="239"/>
      <c r="W1" s="239"/>
      <c r="X1" s="239" t="str">
        <f>'Seite 1'!$K$21</f>
        <v xml:space="preserve">ID/Aktenzeichen: </v>
      </c>
      <c r="Y1" s="1014">
        <f>ID</f>
        <v>0</v>
      </c>
      <c r="Z1" s="1015"/>
      <c r="AA1" s="1015"/>
      <c r="AB1" s="1016"/>
      <c r="AC1" s="537">
        <f>IF(COUNTIF('Seite 6'!$W$18:$W$20,TRUE)&lt;&gt;1,0,VLOOKUP(TRUE,'Seite 6'!$W$18:$Y$20,2,FALSE))</f>
        <v>0</v>
      </c>
    </row>
    <row r="2" spans="1:30" s="240" customFormat="1" ht="15" customHeight="1" x14ac:dyDescent="0.2">
      <c r="A2" s="237"/>
      <c r="B2" s="237"/>
      <c r="C2" s="245" t="str">
        <f>CONCATENATE("Ausgabenposition - Sachausgaben/indirekte Ausgaben - ",'Seite 6'!C25)</f>
        <v>Ausgabenposition - Sachausgaben/indirekte Ausgaben - Fördergegenstand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239"/>
      <c r="W2" s="239"/>
      <c r="X2" s="239" t="s">
        <v>322</v>
      </c>
      <c r="Y2" s="830" t="str">
        <f>Jahr1</f>
        <v>Jahr 1</v>
      </c>
      <c r="Z2" s="831"/>
      <c r="AA2" s="831"/>
      <c r="AB2" s="832"/>
      <c r="AC2" s="535"/>
    </row>
    <row r="3" spans="1:30" ht="15" customHeight="1" x14ac:dyDescent="0.2">
      <c r="C3" s="237"/>
      <c r="AB3" s="235" t="str">
        <f>'Seite 1'!$A$63</f>
        <v>Antrag Aktivierung - Armutsbekämpfung</v>
      </c>
      <c r="AC3" s="535"/>
      <c r="AD3" s="240"/>
    </row>
    <row r="4" spans="1:30" ht="15" customHeight="1" x14ac:dyDescent="0.2">
      <c r="AB4" s="236" t="str">
        <f>'Seite 1'!$A$64</f>
        <v>Formularversion: V 1.8 vom 24.05.18</v>
      </c>
      <c r="AC4" s="535"/>
      <c r="AD4" s="240"/>
    </row>
    <row r="5" spans="1:30" ht="12" customHeight="1" x14ac:dyDescent="0.2">
      <c r="A5" s="968" t="s">
        <v>325</v>
      </c>
      <c r="B5" s="971" t="s">
        <v>583</v>
      </c>
      <c r="C5" s="972"/>
      <c r="D5" s="972"/>
      <c r="E5" s="972"/>
      <c r="F5" s="972"/>
      <c r="G5" s="972"/>
      <c r="H5" s="972"/>
      <c r="I5" s="973"/>
      <c r="J5" s="1019" t="s">
        <v>586</v>
      </c>
      <c r="K5" s="1020"/>
      <c r="L5" s="1020"/>
      <c r="M5" s="1020"/>
      <c r="N5" s="1020"/>
      <c r="O5" s="1021"/>
      <c r="P5" s="980" t="s">
        <v>584</v>
      </c>
      <c r="Q5" s="981"/>
      <c r="R5" s="982"/>
      <c r="S5" s="980" t="s">
        <v>585</v>
      </c>
      <c r="T5" s="981"/>
      <c r="U5" s="982"/>
      <c r="V5" s="980" t="s">
        <v>593</v>
      </c>
      <c r="W5" s="981"/>
      <c r="X5" s="982"/>
      <c r="Y5" s="980" t="s">
        <v>589</v>
      </c>
      <c r="Z5" s="981"/>
      <c r="AA5" s="981"/>
      <c r="AB5" s="982"/>
      <c r="AC5" s="535"/>
      <c r="AD5" s="240"/>
    </row>
    <row r="6" spans="1:30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1022"/>
      <c r="K6" s="1023"/>
      <c r="L6" s="1023"/>
      <c r="M6" s="1023"/>
      <c r="N6" s="1023"/>
      <c r="O6" s="1024"/>
      <c r="P6" s="983"/>
      <c r="Q6" s="984"/>
      <c r="R6" s="985"/>
      <c r="S6" s="983"/>
      <c r="T6" s="984"/>
      <c r="U6" s="985"/>
      <c r="V6" s="983"/>
      <c r="W6" s="984"/>
      <c r="X6" s="985"/>
      <c r="Y6" s="983"/>
      <c r="Z6" s="984"/>
      <c r="AA6" s="984"/>
      <c r="AB6" s="985"/>
      <c r="AC6" s="535"/>
      <c r="AD6" s="240"/>
    </row>
    <row r="7" spans="1:30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1025"/>
      <c r="K7" s="1026"/>
      <c r="L7" s="1026"/>
      <c r="M7" s="1026"/>
      <c r="N7" s="1026"/>
      <c r="O7" s="1027"/>
      <c r="P7" s="983"/>
      <c r="Q7" s="984"/>
      <c r="R7" s="985"/>
      <c r="S7" s="983"/>
      <c r="T7" s="984"/>
      <c r="U7" s="985"/>
      <c r="V7" s="983"/>
      <c r="W7" s="984"/>
      <c r="X7" s="985"/>
      <c r="Y7" s="983"/>
      <c r="Z7" s="984"/>
      <c r="AA7" s="984"/>
      <c r="AB7" s="985"/>
      <c r="AC7" s="536"/>
    </row>
    <row r="8" spans="1:30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1028" t="s">
        <v>587</v>
      </c>
      <c r="K8" s="1029"/>
      <c r="L8" s="1030"/>
      <c r="M8" s="1034" t="s">
        <v>336</v>
      </c>
      <c r="N8" s="1029"/>
      <c r="O8" s="1035"/>
      <c r="P8" s="983"/>
      <c r="Q8" s="984"/>
      <c r="R8" s="985"/>
      <c r="S8" s="983"/>
      <c r="T8" s="984"/>
      <c r="U8" s="985"/>
      <c r="V8" s="983"/>
      <c r="W8" s="984"/>
      <c r="X8" s="985"/>
      <c r="Y8" s="983"/>
      <c r="Z8" s="984"/>
      <c r="AA8" s="984"/>
      <c r="AB8" s="985"/>
      <c r="AC8" s="536"/>
    </row>
    <row r="9" spans="1:30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1031"/>
      <c r="K9" s="1032"/>
      <c r="L9" s="1033"/>
      <c r="M9" s="1036"/>
      <c r="N9" s="1032"/>
      <c r="O9" s="1037"/>
      <c r="P9" s="986"/>
      <c r="Q9" s="987"/>
      <c r="R9" s="988"/>
      <c r="S9" s="986"/>
      <c r="T9" s="987"/>
      <c r="U9" s="988"/>
      <c r="V9" s="986"/>
      <c r="W9" s="987"/>
      <c r="X9" s="988"/>
      <c r="Y9" s="986"/>
      <c r="Z9" s="987"/>
      <c r="AA9" s="987"/>
      <c r="AB9" s="988"/>
      <c r="AC9" s="536"/>
    </row>
    <row r="10" spans="1:30" ht="15" customHeight="1" x14ac:dyDescent="0.2">
      <c r="A10" s="242">
        <v>1</v>
      </c>
      <c r="B10" s="1005"/>
      <c r="C10" s="1006"/>
      <c r="D10" s="1006"/>
      <c r="E10" s="1006"/>
      <c r="F10" s="1006"/>
      <c r="G10" s="1006"/>
      <c r="H10" s="1006"/>
      <c r="I10" s="1007"/>
      <c r="J10" s="1002"/>
      <c r="K10" s="1003"/>
      <c r="L10" s="1003"/>
      <c r="M10" s="1017"/>
      <c r="N10" s="1017"/>
      <c r="O10" s="1018"/>
      <c r="P10" s="1008"/>
      <c r="Q10" s="1009"/>
      <c r="R10" s="1010"/>
      <c r="S10" s="1008"/>
      <c r="T10" s="1009"/>
      <c r="U10" s="1010"/>
      <c r="V10" s="989">
        <f>IF(OR(P10=0,S10=0),0,$AC$1)</f>
        <v>0</v>
      </c>
      <c r="W10" s="990"/>
      <c r="X10" s="991"/>
      <c r="Y10" s="1011">
        <f t="shared" ref="Y10:Y34" si="0">ROUND(P10*S10,2)*V10</f>
        <v>0</v>
      </c>
      <c r="Z10" s="1012"/>
      <c r="AA10" s="1012"/>
      <c r="AB10" s="1013"/>
      <c r="AC10" s="536"/>
    </row>
    <row r="11" spans="1:30" ht="15" customHeight="1" x14ac:dyDescent="0.2">
      <c r="A11" s="243">
        <v>2</v>
      </c>
      <c r="B11" s="938"/>
      <c r="C11" s="939"/>
      <c r="D11" s="939"/>
      <c r="E11" s="939"/>
      <c r="F11" s="939"/>
      <c r="G11" s="939"/>
      <c r="H11" s="939"/>
      <c r="I11" s="940"/>
      <c r="J11" s="1002"/>
      <c r="K11" s="1003"/>
      <c r="L11" s="1003"/>
      <c r="M11" s="1003"/>
      <c r="N11" s="1003"/>
      <c r="O11" s="1004"/>
      <c r="P11" s="948"/>
      <c r="Q11" s="1001"/>
      <c r="R11" s="949"/>
      <c r="S11" s="948"/>
      <c r="T11" s="1001"/>
      <c r="U11" s="949"/>
      <c r="V11" s="989">
        <f t="shared" ref="V11:V34" si="1">IF(OR(P11=0,S11=0),0,$AC$1)</f>
        <v>0</v>
      </c>
      <c r="W11" s="990"/>
      <c r="X11" s="991"/>
      <c r="Y11" s="952">
        <f t="shared" si="0"/>
        <v>0</v>
      </c>
      <c r="Z11" s="953"/>
      <c r="AA11" s="953"/>
      <c r="AB11" s="954"/>
      <c r="AC11" s="536"/>
    </row>
    <row r="12" spans="1:30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1002"/>
      <c r="K12" s="1003"/>
      <c r="L12" s="1003"/>
      <c r="M12" s="1003"/>
      <c r="N12" s="1003"/>
      <c r="O12" s="1004"/>
      <c r="P12" s="948"/>
      <c r="Q12" s="1001"/>
      <c r="R12" s="949"/>
      <c r="S12" s="948"/>
      <c r="T12" s="1001"/>
      <c r="U12" s="949"/>
      <c r="V12" s="989">
        <f t="shared" si="1"/>
        <v>0</v>
      </c>
      <c r="W12" s="990"/>
      <c r="X12" s="991"/>
      <c r="Y12" s="952">
        <f t="shared" si="0"/>
        <v>0</v>
      </c>
      <c r="Z12" s="953"/>
      <c r="AA12" s="953"/>
      <c r="AB12" s="954"/>
      <c r="AC12" s="536"/>
    </row>
    <row r="13" spans="1:30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1002"/>
      <c r="K13" s="1003"/>
      <c r="L13" s="1003"/>
      <c r="M13" s="1003"/>
      <c r="N13" s="1003"/>
      <c r="O13" s="1004"/>
      <c r="P13" s="948"/>
      <c r="Q13" s="1001"/>
      <c r="R13" s="949"/>
      <c r="S13" s="948"/>
      <c r="T13" s="1001"/>
      <c r="U13" s="949"/>
      <c r="V13" s="989">
        <f t="shared" si="1"/>
        <v>0</v>
      </c>
      <c r="W13" s="990"/>
      <c r="X13" s="991"/>
      <c r="Y13" s="952">
        <f t="shared" si="0"/>
        <v>0</v>
      </c>
      <c r="Z13" s="953"/>
      <c r="AA13" s="953"/>
      <c r="AB13" s="954"/>
      <c r="AC13" s="536"/>
    </row>
    <row r="14" spans="1:30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1002"/>
      <c r="K14" s="1003"/>
      <c r="L14" s="1003"/>
      <c r="M14" s="1003"/>
      <c r="N14" s="1003"/>
      <c r="O14" s="1004"/>
      <c r="P14" s="948"/>
      <c r="Q14" s="1001"/>
      <c r="R14" s="949"/>
      <c r="S14" s="948"/>
      <c r="T14" s="1001"/>
      <c r="U14" s="949"/>
      <c r="V14" s="989">
        <f t="shared" si="1"/>
        <v>0</v>
      </c>
      <c r="W14" s="990"/>
      <c r="X14" s="991"/>
      <c r="Y14" s="952">
        <f t="shared" si="0"/>
        <v>0</v>
      </c>
      <c r="Z14" s="953"/>
      <c r="AA14" s="953"/>
      <c r="AB14" s="954"/>
      <c r="AC14" s="536"/>
    </row>
    <row r="15" spans="1:30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1002"/>
      <c r="K15" s="1003"/>
      <c r="L15" s="1003"/>
      <c r="M15" s="1003"/>
      <c r="N15" s="1003"/>
      <c r="O15" s="1004"/>
      <c r="P15" s="948"/>
      <c r="Q15" s="1001"/>
      <c r="R15" s="949"/>
      <c r="S15" s="948"/>
      <c r="T15" s="1001"/>
      <c r="U15" s="949"/>
      <c r="V15" s="989">
        <f t="shared" si="1"/>
        <v>0</v>
      </c>
      <c r="W15" s="990"/>
      <c r="X15" s="991"/>
      <c r="Y15" s="952">
        <f t="shared" si="0"/>
        <v>0</v>
      </c>
      <c r="Z15" s="953"/>
      <c r="AA15" s="953"/>
      <c r="AB15" s="954"/>
      <c r="AC15" s="536"/>
    </row>
    <row r="16" spans="1:30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1002"/>
      <c r="K16" s="1003"/>
      <c r="L16" s="1003"/>
      <c r="M16" s="1003"/>
      <c r="N16" s="1003"/>
      <c r="O16" s="1004"/>
      <c r="P16" s="948"/>
      <c r="Q16" s="1001"/>
      <c r="R16" s="949"/>
      <c r="S16" s="948"/>
      <c r="T16" s="1001"/>
      <c r="U16" s="949"/>
      <c r="V16" s="989">
        <f t="shared" si="1"/>
        <v>0</v>
      </c>
      <c r="W16" s="990"/>
      <c r="X16" s="991"/>
      <c r="Y16" s="952">
        <f t="shared" si="0"/>
        <v>0</v>
      </c>
      <c r="Z16" s="953"/>
      <c r="AA16" s="953"/>
      <c r="AB16" s="954"/>
      <c r="AC16" s="536"/>
    </row>
    <row r="17" spans="1:29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1002"/>
      <c r="K17" s="1003"/>
      <c r="L17" s="1003"/>
      <c r="M17" s="1003"/>
      <c r="N17" s="1003"/>
      <c r="O17" s="1004"/>
      <c r="P17" s="948"/>
      <c r="Q17" s="1001"/>
      <c r="R17" s="949"/>
      <c r="S17" s="948"/>
      <c r="T17" s="1001"/>
      <c r="U17" s="949"/>
      <c r="V17" s="989">
        <f t="shared" si="1"/>
        <v>0</v>
      </c>
      <c r="W17" s="990"/>
      <c r="X17" s="991"/>
      <c r="Y17" s="952">
        <f t="shared" si="0"/>
        <v>0</v>
      </c>
      <c r="Z17" s="953"/>
      <c r="AA17" s="953"/>
      <c r="AB17" s="954"/>
      <c r="AC17" s="536"/>
    </row>
    <row r="18" spans="1:29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1002"/>
      <c r="K18" s="1003"/>
      <c r="L18" s="1003"/>
      <c r="M18" s="1003"/>
      <c r="N18" s="1003"/>
      <c r="O18" s="1004"/>
      <c r="P18" s="948"/>
      <c r="Q18" s="1001"/>
      <c r="R18" s="949"/>
      <c r="S18" s="948"/>
      <c r="T18" s="1001"/>
      <c r="U18" s="949"/>
      <c r="V18" s="989">
        <f t="shared" si="1"/>
        <v>0</v>
      </c>
      <c r="W18" s="990"/>
      <c r="X18" s="991"/>
      <c r="Y18" s="952">
        <f t="shared" si="0"/>
        <v>0</v>
      </c>
      <c r="Z18" s="953"/>
      <c r="AA18" s="953"/>
      <c r="AB18" s="954"/>
      <c r="AC18" s="536"/>
    </row>
    <row r="19" spans="1:29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1002"/>
      <c r="K19" s="1003"/>
      <c r="L19" s="1003"/>
      <c r="M19" s="1003"/>
      <c r="N19" s="1003"/>
      <c r="O19" s="1004"/>
      <c r="P19" s="948"/>
      <c r="Q19" s="1001"/>
      <c r="R19" s="949"/>
      <c r="S19" s="948"/>
      <c r="T19" s="1001"/>
      <c r="U19" s="949"/>
      <c r="V19" s="989">
        <f t="shared" si="1"/>
        <v>0</v>
      </c>
      <c r="W19" s="990"/>
      <c r="X19" s="991"/>
      <c r="Y19" s="952">
        <f t="shared" si="0"/>
        <v>0</v>
      </c>
      <c r="Z19" s="953"/>
      <c r="AA19" s="953"/>
      <c r="AB19" s="954"/>
      <c r="AC19" s="536"/>
    </row>
    <row r="20" spans="1:29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1002"/>
      <c r="K20" s="1003"/>
      <c r="L20" s="1003"/>
      <c r="M20" s="1003"/>
      <c r="N20" s="1003"/>
      <c r="O20" s="1004"/>
      <c r="P20" s="948"/>
      <c r="Q20" s="1001"/>
      <c r="R20" s="949"/>
      <c r="S20" s="948"/>
      <c r="T20" s="1001"/>
      <c r="U20" s="949"/>
      <c r="V20" s="989">
        <f t="shared" si="1"/>
        <v>0</v>
      </c>
      <c r="W20" s="990"/>
      <c r="X20" s="991"/>
      <c r="Y20" s="952">
        <f t="shared" si="0"/>
        <v>0</v>
      </c>
      <c r="Z20" s="953"/>
      <c r="AA20" s="953"/>
      <c r="AB20" s="954"/>
      <c r="AC20" s="536"/>
    </row>
    <row r="21" spans="1:29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1002"/>
      <c r="K21" s="1003"/>
      <c r="L21" s="1003"/>
      <c r="M21" s="1003"/>
      <c r="N21" s="1003"/>
      <c r="O21" s="1004"/>
      <c r="P21" s="948"/>
      <c r="Q21" s="1001"/>
      <c r="R21" s="949"/>
      <c r="S21" s="948"/>
      <c r="T21" s="1001"/>
      <c r="U21" s="949"/>
      <c r="V21" s="989">
        <f t="shared" si="1"/>
        <v>0</v>
      </c>
      <c r="W21" s="990"/>
      <c r="X21" s="991"/>
      <c r="Y21" s="952">
        <f t="shared" si="0"/>
        <v>0</v>
      </c>
      <c r="Z21" s="953"/>
      <c r="AA21" s="953"/>
      <c r="AB21" s="954"/>
      <c r="AC21" s="536"/>
    </row>
    <row r="22" spans="1:29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1002"/>
      <c r="K22" s="1003"/>
      <c r="L22" s="1003"/>
      <c r="M22" s="1003"/>
      <c r="N22" s="1003"/>
      <c r="O22" s="1004"/>
      <c r="P22" s="948"/>
      <c r="Q22" s="1001"/>
      <c r="R22" s="949"/>
      <c r="S22" s="948"/>
      <c r="T22" s="1001"/>
      <c r="U22" s="949"/>
      <c r="V22" s="989">
        <f t="shared" si="1"/>
        <v>0</v>
      </c>
      <c r="W22" s="990"/>
      <c r="X22" s="991"/>
      <c r="Y22" s="952">
        <f t="shared" si="0"/>
        <v>0</v>
      </c>
      <c r="Z22" s="953"/>
      <c r="AA22" s="953"/>
      <c r="AB22" s="954"/>
      <c r="AC22" s="536"/>
    </row>
    <row r="23" spans="1:29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1002"/>
      <c r="K23" s="1003"/>
      <c r="L23" s="1003"/>
      <c r="M23" s="1003"/>
      <c r="N23" s="1003"/>
      <c r="O23" s="1004"/>
      <c r="P23" s="948"/>
      <c r="Q23" s="1001"/>
      <c r="R23" s="949"/>
      <c r="S23" s="948"/>
      <c r="T23" s="1001"/>
      <c r="U23" s="949"/>
      <c r="V23" s="989">
        <f t="shared" si="1"/>
        <v>0</v>
      </c>
      <c r="W23" s="990"/>
      <c r="X23" s="991"/>
      <c r="Y23" s="952">
        <f t="shared" si="0"/>
        <v>0</v>
      </c>
      <c r="Z23" s="953"/>
      <c r="AA23" s="953"/>
      <c r="AB23" s="954"/>
      <c r="AC23" s="536"/>
    </row>
    <row r="24" spans="1:29" ht="15" customHeight="1" x14ac:dyDescent="0.2">
      <c r="A24" s="243">
        <v>15</v>
      </c>
      <c r="B24" s="938"/>
      <c r="C24" s="939"/>
      <c r="D24" s="939"/>
      <c r="E24" s="939"/>
      <c r="F24" s="939"/>
      <c r="G24" s="939"/>
      <c r="H24" s="939"/>
      <c r="I24" s="940"/>
      <c r="J24" s="1002"/>
      <c r="K24" s="1003"/>
      <c r="L24" s="1003"/>
      <c r="M24" s="1003"/>
      <c r="N24" s="1003"/>
      <c r="O24" s="1004"/>
      <c r="P24" s="948"/>
      <c r="Q24" s="1001"/>
      <c r="R24" s="949"/>
      <c r="S24" s="948"/>
      <c r="T24" s="1001"/>
      <c r="U24" s="949"/>
      <c r="V24" s="989">
        <f t="shared" si="1"/>
        <v>0</v>
      </c>
      <c r="W24" s="990"/>
      <c r="X24" s="991"/>
      <c r="Y24" s="952">
        <f t="shared" si="0"/>
        <v>0</v>
      </c>
      <c r="Z24" s="953"/>
      <c r="AA24" s="953"/>
      <c r="AB24" s="954"/>
      <c r="AC24" s="536"/>
    </row>
    <row r="25" spans="1:29" ht="15" customHeight="1" x14ac:dyDescent="0.2">
      <c r="A25" s="243">
        <v>16</v>
      </c>
      <c r="B25" s="938"/>
      <c r="C25" s="939"/>
      <c r="D25" s="939"/>
      <c r="E25" s="939"/>
      <c r="F25" s="939"/>
      <c r="G25" s="939"/>
      <c r="H25" s="939"/>
      <c r="I25" s="940"/>
      <c r="J25" s="1002"/>
      <c r="K25" s="1003"/>
      <c r="L25" s="1003"/>
      <c r="M25" s="1003"/>
      <c r="N25" s="1003"/>
      <c r="O25" s="1004"/>
      <c r="P25" s="948"/>
      <c r="Q25" s="1001"/>
      <c r="R25" s="949"/>
      <c r="S25" s="948"/>
      <c r="T25" s="1001"/>
      <c r="U25" s="949"/>
      <c r="V25" s="989">
        <f t="shared" si="1"/>
        <v>0</v>
      </c>
      <c r="W25" s="990"/>
      <c r="X25" s="991"/>
      <c r="Y25" s="952">
        <f t="shared" si="0"/>
        <v>0</v>
      </c>
      <c r="Z25" s="953"/>
      <c r="AA25" s="953"/>
      <c r="AB25" s="954"/>
      <c r="AC25" s="536"/>
    </row>
    <row r="26" spans="1:29" ht="15" customHeight="1" x14ac:dyDescent="0.2">
      <c r="A26" s="243">
        <v>17</v>
      </c>
      <c r="B26" s="938"/>
      <c r="C26" s="939"/>
      <c r="D26" s="939"/>
      <c r="E26" s="939"/>
      <c r="F26" s="939"/>
      <c r="G26" s="939"/>
      <c r="H26" s="939"/>
      <c r="I26" s="940"/>
      <c r="J26" s="1002"/>
      <c r="K26" s="1003"/>
      <c r="L26" s="1003"/>
      <c r="M26" s="1003"/>
      <c r="N26" s="1003"/>
      <c r="O26" s="1004"/>
      <c r="P26" s="948"/>
      <c r="Q26" s="1001"/>
      <c r="R26" s="949"/>
      <c r="S26" s="948"/>
      <c r="T26" s="1001"/>
      <c r="U26" s="949"/>
      <c r="V26" s="989">
        <f t="shared" si="1"/>
        <v>0</v>
      </c>
      <c r="W26" s="990"/>
      <c r="X26" s="991"/>
      <c r="Y26" s="952">
        <f t="shared" si="0"/>
        <v>0</v>
      </c>
      <c r="Z26" s="953"/>
      <c r="AA26" s="953"/>
      <c r="AB26" s="954"/>
      <c r="AC26" s="536"/>
    </row>
    <row r="27" spans="1:29" ht="15" customHeight="1" x14ac:dyDescent="0.2">
      <c r="A27" s="243">
        <v>18</v>
      </c>
      <c r="B27" s="938"/>
      <c r="C27" s="939"/>
      <c r="D27" s="939"/>
      <c r="E27" s="939"/>
      <c r="F27" s="939"/>
      <c r="G27" s="939"/>
      <c r="H27" s="939"/>
      <c r="I27" s="940"/>
      <c r="J27" s="1002"/>
      <c r="K27" s="1003"/>
      <c r="L27" s="1003"/>
      <c r="M27" s="1003"/>
      <c r="N27" s="1003"/>
      <c r="O27" s="1004"/>
      <c r="P27" s="948"/>
      <c r="Q27" s="1001"/>
      <c r="R27" s="949"/>
      <c r="S27" s="948"/>
      <c r="T27" s="1001"/>
      <c r="U27" s="949"/>
      <c r="V27" s="989">
        <f t="shared" si="1"/>
        <v>0</v>
      </c>
      <c r="W27" s="990"/>
      <c r="X27" s="991"/>
      <c r="Y27" s="952">
        <f t="shared" si="0"/>
        <v>0</v>
      </c>
      <c r="Z27" s="953"/>
      <c r="AA27" s="953"/>
      <c r="AB27" s="954"/>
      <c r="AC27" s="536"/>
    </row>
    <row r="28" spans="1:29" ht="15" customHeight="1" x14ac:dyDescent="0.2">
      <c r="A28" s="243">
        <v>19</v>
      </c>
      <c r="B28" s="938"/>
      <c r="C28" s="939"/>
      <c r="D28" s="939"/>
      <c r="E28" s="939"/>
      <c r="F28" s="939"/>
      <c r="G28" s="939"/>
      <c r="H28" s="939"/>
      <c r="I28" s="940"/>
      <c r="J28" s="1002"/>
      <c r="K28" s="1003"/>
      <c r="L28" s="1003"/>
      <c r="M28" s="1003"/>
      <c r="N28" s="1003"/>
      <c r="O28" s="1004"/>
      <c r="P28" s="948"/>
      <c r="Q28" s="1001"/>
      <c r="R28" s="949"/>
      <c r="S28" s="948"/>
      <c r="T28" s="1001"/>
      <c r="U28" s="949"/>
      <c r="V28" s="989">
        <f t="shared" si="1"/>
        <v>0</v>
      </c>
      <c r="W28" s="990"/>
      <c r="X28" s="991"/>
      <c r="Y28" s="952">
        <f t="shared" si="0"/>
        <v>0</v>
      </c>
      <c r="Z28" s="953"/>
      <c r="AA28" s="953"/>
      <c r="AB28" s="954"/>
      <c r="AC28" s="536"/>
    </row>
    <row r="29" spans="1:29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1002"/>
      <c r="K29" s="1003"/>
      <c r="L29" s="1003"/>
      <c r="M29" s="1003"/>
      <c r="N29" s="1003"/>
      <c r="O29" s="1004"/>
      <c r="P29" s="948"/>
      <c r="Q29" s="1001"/>
      <c r="R29" s="949"/>
      <c r="S29" s="948"/>
      <c r="T29" s="1001"/>
      <c r="U29" s="949"/>
      <c r="V29" s="989">
        <f t="shared" si="1"/>
        <v>0</v>
      </c>
      <c r="W29" s="990"/>
      <c r="X29" s="991"/>
      <c r="Y29" s="952">
        <f t="shared" si="0"/>
        <v>0</v>
      </c>
      <c r="Z29" s="953"/>
      <c r="AA29" s="953"/>
      <c r="AB29" s="954"/>
      <c r="AC29" s="536"/>
    </row>
    <row r="30" spans="1:29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1002"/>
      <c r="K30" s="1003"/>
      <c r="L30" s="1003"/>
      <c r="M30" s="1003"/>
      <c r="N30" s="1003"/>
      <c r="O30" s="1004"/>
      <c r="P30" s="948"/>
      <c r="Q30" s="1001"/>
      <c r="R30" s="949"/>
      <c r="S30" s="948"/>
      <c r="T30" s="1001"/>
      <c r="U30" s="949"/>
      <c r="V30" s="989">
        <f t="shared" si="1"/>
        <v>0</v>
      </c>
      <c r="W30" s="990"/>
      <c r="X30" s="991"/>
      <c r="Y30" s="952">
        <f t="shared" si="0"/>
        <v>0</v>
      </c>
      <c r="Z30" s="953"/>
      <c r="AA30" s="953"/>
      <c r="AB30" s="954"/>
      <c r="AC30" s="536"/>
    </row>
    <row r="31" spans="1:29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1002"/>
      <c r="K31" s="1003"/>
      <c r="L31" s="1003"/>
      <c r="M31" s="1003"/>
      <c r="N31" s="1003"/>
      <c r="O31" s="1004"/>
      <c r="P31" s="948"/>
      <c r="Q31" s="1001"/>
      <c r="R31" s="949"/>
      <c r="S31" s="948"/>
      <c r="T31" s="1001"/>
      <c r="U31" s="949"/>
      <c r="V31" s="989">
        <f t="shared" si="1"/>
        <v>0</v>
      </c>
      <c r="W31" s="990"/>
      <c r="X31" s="991"/>
      <c r="Y31" s="952">
        <f t="shared" si="0"/>
        <v>0</v>
      </c>
      <c r="Z31" s="953"/>
      <c r="AA31" s="953"/>
      <c r="AB31" s="954"/>
      <c r="AC31" s="536"/>
    </row>
    <row r="32" spans="1:29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1002"/>
      <c r="K32" s="1003"/>
      <c r="L32" s="1003"/>
      <c r="M32" s="1003"/>
      <c r="N32" s="1003"/>
      <c r="O32" s="1004"/>
      <c r="P32" s="948"/>
      <c r="Q32" s="1001"/>
      <c r="R32" s="949"/>
      <c r="S32" s="948"/>
      <c r="T32" s="1001"/>
      <c r="U32" s="949"/>
      <c r="V32" s="989">
        <f t="shared" si="1"/>
        <v>0</v>
      </c>
      <c r="W32" s="990"/>
      <c r="X32" s="991"/>
      <c r="Y32" s="952">
        <f t="shared" si="0"/>
        <v>0</v>
      </c>
      <c r="Z32" s="953"/>
      <c r="AA32" s="953"/>
      <c r="AB32" s="954"/>
      <c r="AC32" s="536"/>
    </row>
    <row r="33" spans="1:29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1002"/>
      <c r="K33" s="1003"/>
      <c r="L33" s="1003"/>
      <c r="M33" s="1003"/>
      <c r="N33" s="1003"/>
      <c r="O33" s="1004"/>
      <c r="P33" s="948"/>
      <c r="Q33" s="1001"/>
      <c r="R33" s="949"/>
      <c r="S33" s="948"/>
      <c r="T33" s="1001"/>
      <c r="U33" s="949"/>
      <c r="V33" s="989">
        <f t="shared" si="1"/>
        <v>0</v>
      </c>
      <c r="W33" s="990"/>
      <c r="X33" s="991"/>
      <c r="Y33" s="952">
        <f t="shared" si="0"/>
        <v>0</v>
      </c>
      <c r="Z33" s="953"/>
      <c r="AA33" s="953"/>
      <c r="AB33" s="954"/>
      <c r="AC33" s="536"/>
    </row>
    <row r="34" spans="1:29" ht="15" customHeight="1" x14ac:dyDescent="0.2">
      <c r="A34" s="476">
        <v>25</v>
      </c>
      <c r="B34" s="992"/>
      <c r="C34" s="993"/>
      <c r="D34" s="993"/>
      <c r="E34" s="993"/>
      <c r="F34" s="993"/>
      <c r="G34" s="993"/>
      <c r="H34" s="993"/>
      <c r="I34" s="994"/>
      <c r="J34" s="998"/>
      <c r="K34" s="999"/>
      <c r="L34" s="999"/>
      <c r="M34" s="999"/>
      <c r="N34" s="999"/>
      <c r="O34" s="1000"/>
      <c r="P34" s="995"/>
      <c r="Q34" s="996"/>
      <c r="R34" s="997"/>
      <c r="S34" s="995"/>
      <c r="T34" s="996"/>
      <c r="U34" s="997"/>
      <c r="V34" s="989">
        <f t="shared" si="1"/>
        <v>0</v>
      </c>
      <c r="W34" s="990"/>
      <c r="X34" s="991"/>
      <c r="Y34" s="945">
        <f t="shared" si="0"/>
        <v>0</v>
      </c>
      <c r="Z34" s="946"/>
      <c r="AA34" s="946"/>
      <c r="AB34" s="947"/>
      <c r="AC34" s="536"/>
    </row>
    <row r="35" spans="1:29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  <c r="AC35" s="536"/>
    </row>
    <row r="36" spans="1:29" ht="12.75" thickTop="1" x14ac:dyDescent="0.2"/>
  </sheetData>
  <sheetProtection password="8067" sheet="1" objects="1" scenarios="1" selectLockedCells="1" autoFilter="0"/>
  <mergeCells count="187">
    <mergeCell ref="B10:I10"/>
    <mergeCell ref="P10:R10"/>
    <mergeCell ref="S10:U10"/>
    <mergeCell ref="Y10:AB10"/>
    <mergeCell ref="Y1:AB1"/>
    <mergeCell ref="Y2:AB2"/>
    <mergeCell ref="A5:A9"/>
    <mergeCell ref="B5:I9"/>
    <mergeCell ref="P5:R9"/>
    <mergeCell ref="S5:U9"/>
    <mergeCell ref="Y5:AB9"/>
    <mergeCell ref="J10:L10"/>
    <mergeCell ref="M10:O10"/>
    <mergeCell ref="J5:O7"/>
    <mergeCell ref="J8:L9"/>
    <mergeCell ref="M8:O9"/>
    <mergeCell ref="B12:I12"/>
    <mergeCell ref="P12:R12"/>
    <mergeCell ref="S12:U12"/>
    <mergeCell ref="Y12:AB12"/>
    <mergeCell ref="J12:L12"/>
    <mergeCell ref="M12:O12"/>
    <mergeCell ref="B11:I11"/>
    <mergeCell ref="P11:R11"/>
    <mergeCell ref="S11:U11"/>
    <mergeCell ref="Y11:AB11"/>
    <mergeCell ref="J11:L11"/>
    <mergeCell ref="M11:O11"/>
    <mergeCell ref="B14:I14"/>
    <mergeCell ref="P14:R14"/>
    <mergeCell ref="S14:U14"/>
    <mergeCell ref="Y14:AB14"/>
    <mergeCell ref="J14:L14"/>
    <mergeCell ref="M14:O14"/>
    <mergeCell ref="B13:I13"/>
    <mergeCell ref="P13:R13"/>
    <mergeCell ref="S13:U13"/>
    <mergeCell ref="Y13:AB13"/>
    <mergeCell ref="J13:L13"/>
    <mergeCell ref="M13:O13"/>
    <mergeCell ref="B16:I16"/>
    <mergeCell ref="P16:R16"/>
    <mergeCell ref="S16:U16"/>
    <mergeCell ref="Y16:AB16"/>
    <mergeCell ref="J16:L16"/>
    <mergeCell ref="M16:O16"/>
    <mergeCell ref="B15:I15"/>
    <mergeCell ref="P15:R15"/>
    <mergeCell ref="S15:U15"/>
    <mergeCell ref="Y15:AB15"/>
    <mergeCell ref="J15:L15"/>
    <mergeCell ref="M15:O15"/>
    <mergeCell ref="B18:I18"/>
    <mergeCell ref="P18:R18"/>
    <mergeCell ref="S18:U18"/>
    <mergeCell ref="Y18:AB18"/>
    <mergeCell ref="V18:X18"/>
    <mergeCell ref="J18:L18"/>
    <mergeCell ref="M18:O18"/>
    <mergeCell ref="B17:I17"/>
    <mergeCell ref="P17:R17"/>
    <mergeCell ref="S17:U17"/>
    <mergeCell ref="Y17:AB17"/>
    <mergeCell ref="V17:X17"/>
    <mergeCell ref="J17:L17"/>
    <mergeCell ref="M17:O17"/>
    <mergeCell ref="B20:I20"/>
    <mergeCell ref="P20:R20"/>
    <mergeCell ref="S20:U20"/>
    <mergeCell ref="Y20:AB20"/>
    <mergeCell ref="V20:X20"/>
    <mergeCell ref="J20:L20"/>
    <mergeCell ref="M20:O20"/>
    <mergeCell ref="B19:I19"/>
    <mergeCell ref="P19:R19"/>
    <mergeCell ref="S19:U19"/>
    <mergeCell ref="Y19:AB19"/>
    <mergeCell ref="V19:X19"/>
    <mergeCell ref="J19:L19"/>
    <mergeCell ref="M19:O19"/>
    <mergeCell ref="B22:I22"/>
    <mergeCell ref="P22:R22"/>
    <mergeCell ref="S22:U22"/>
    <mergeCell ref="Y22:AB22"/>
    <mergeCell ref="V22:X22"/>
    <mergeCell ref="J22:L22"/>
    <mergeCell ref="M22:O22"/>
    <mergeCell ref="B21:I21"/>
    <mergeCell ref="P21:R21"/>
    <mergeCell ref="S21:U21"/>
    <mergeCell ref="Y21:AB21"/>
    <mergeCell ref="V21:X21"/>
    <mergeCell ref="J21:L21"/>
    <mergeCell ref="M21:O21"/>
    <mergeCell ref="B24:I24"/>
    <mergeCell ref="P24:R24"/>
    <mergeCell ref="S24:U24"/>
    <mergeCell ref="Y24:AB24"/>
    <mergeCell ref="V24:X24"/>
    <mergeCell ref="J24:L24"/>
    <mergeCell ref="M24:O24"/>
    <mergeCell ref="B23:I23"/>
    <mergeCell ref="P23:R23"/>
    <mergeCell ref="S23:U23"/>
    <mergeCell ref="Y23:AB23"/>
    <mergeCell ref="V23:X23"/>
    <mergeCell ref="J23:L23"/>
    <mergeCell ref="M23:O23"/>
    <mergeCell ref="B26:I26"/>
    <mergeCell ref="P26:R26"/>
    <mergeCell ref="S26:U26"/>
    <mergeCell ref="Y26:AB26"/>
    <mergeCell ref="V26:X26"/>
    <mergeCell ref="J26:L26"/>
    <mergeCell ref="M26:O26"/>
    <mergeCell ref="B25:I25"/>
    <mergeCell ref="P25:R25"/>
    <mergeCell ref="S25:U25"/>
    <mergeCell ref="Y25:AB25"/>
    <mergeCell ref="V25:X25"/>
    <mergeCell ref="J25:L25"/>
    <mergeCell ref="M25:O25"/>
    <mergeCell ref="B28:I28"/>
    <mergeCell ref="P28:R28"/>
    <mergeCell ref="S28:U28"/>
    <mergeCell ref="Y28:AB28"/>
    <mergeCell ref="V28:X28"/>
    <mergeCell ref="J28:L28"/>
    <mergeCell ref="M28:O28"/>
    <mergeCell ref="B27:I27"/>
    <mergeCell ref="P27:R27"/>
    <mergeCell ref="S27:U27"/>
    <mergeCell ref="Y27:AB27"/>
    <mergeCell ref="V27:X27"/>
    <mergeCell ref="J27:L27"/>
    <mergeCell ref="M27:O27"/>
    <mergeCell ref="B30:I30"/>
    <mergeCell ref="P30:R30"/>
    <mergeCell ref="S30:U30"/>
    <mergeCell ref="Y30:AB30"/>
    <mergeCell ref="V30:X30"/>
    <mergeCell ref="J30:L30"/>
    <mergeCell ref="M30:O30"/>
    <mergeCell ref="B29:I29"/>
    <mergeCell ref="P29:R29"/>
    <mergeCell ref="S29:U29"/>
    <mergeCell ref="Y29:AB29"/>
    <mergeCell ref="V29:X29"/>
    <mergeCell ref="J29:L29"/>
    <mergeCell ref="M29:O29"/>
    <mergeCell ref="B32:I32"/>
    <mergeCell ref="P32:R32"/>
    <mergeCell ref="S32:U32"/>
    <mergeCell ref="Y32:AB32"/>
    <mergeCell ref="V32:X32"/>
    <mergeCell ref="J32:L32"/>
    <mergeCell ref="M32:O32"/>
    <mergeCell ref="B31:I31"/>
    <mergeCell ref="P31:R31"/>
    <mergeCell ref="S31:U31"/>
    <mergeCell ref="Y31:AB31"/>
    <mergeCell ref="V31:X31"/>
    <mergeCell ref="J31:L31"/>
    <mergeCell ref="M31:O31"/>
    <mergeCell ref="B34:I34"/>
    <mergeCell ref="P34:R34"/>
    <mergeCell ref="S34:U34"/>
    <mergeCell ref="Y34:AB34"/>
    <mergeCell ref="V34:X34"/>
    <mergeCell ref="J34:L34"/>
    <mergeCell ref="M34:O34"/>
    <mergeCell ref="B33:I33"/>
    <mergeCell ref="P33:R33"/>
    <mergeCell ref="S33:U33"/>
    <mergeCell ref="Y33:AB33"/>
    <mergeCell ref="V33:X33"/>
    <mergeCell ref="J33:L33"/>
    <mergeCell ref="M33:O33"/>
    <mergeCell ref="Y35:AB35"/>
    <mergeCell ref="V10:X10"/>
    <mergeCell ref="V5:X9"/>
    <mergeCell ref="V11:X11"/>
    <mergeCell ref="V12:X12"/>
    <mergeCell ref="V13:X13"/>
    <mergeCell ref="V14:X14"/>
    <mergeCell ref="V15:X15"/>
    <mergeCell ref="V16:X16"/>
  </mergeCells>
  <conditionalFormatting sqref="Y1">
    <cfRule type="cellIs" dxfId="9" priority="2" stopIfTrue="1" operator="equal">
      <formula>0</formula>
    </cfRule>
  </conditionalFormatting>
  <dataValidations count="2">
    <dataValidation type="whole" operator="greaterThan" allowBlank="1" showErrorMessage="1" errorTitle="Anzahl Teilnehmer" error="Bitte nur ganze Zahlen eingeben!" sqref="S10:U34">
      <formula1>0</formula1>
    </dataValidation>
    <dataValidation type="whole" operator="greaterThan" allowBlank="1" showErrorMessage="1" errorTitle="Anzahl Monate" error="Bitte nur ganze Zahlen eingeben!" sqref="P10:R34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Zeitraum" error="Bitte das Haushaltsjahr bzw. die Projektlaufzeit beachten!">
          <x14:formula1>
            <xm:f>MAX(DATE($Y$2,1,1),'Seite 6'!$F$3)</xm:f>
          </x14:formula1>
          <x14:formula2>
            <xm:f>MIN(DATE($Y$2,12,31),'Seite 6'!$F$5)</xm:f>
          </x14:formula2>
          <xm:sqref>J10:O34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pageSetUpPr fitToPage="1"/>
  </sheetPr>
  <dimension ref="A1:AD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0.7109375" style="246" hidden="1" customWidth="1"/>
    <col min="30" max="30" width="1.7109375" style="246" customWidth="1"/>
    <col min="31" max="16384" width="11.42578125" style="246"/>
  </cols>
  <sheetData>
    <row r="1" spans="1:30" s="240" customFormat="1" ht="15" customHeight="1" x14ac:dyDescent="0.2">
      <c r="A1" s="237" t="s">
        <v>582</v>
      </c>
      <c r="B1" s="237"/>
      <c r="C1" s="238" t="s">
        <v>588</v>
      </c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  <c r="P1" s="237"/>
      <c r="Q1" s="237"/>
      <c r="S1" s="239"/>
      <c r="T1" s="239"/>
      <c r="V1" s="239"/>
      <c r="W1" s="239"/>
      <c r="X1" s="239" t="str">
        <f>'Seite 1'!$K$21</f>
        <v xml:space="preserve">ID/Aktenzeichen: </v>
      </c>
      <c r="Y1" s="1014">
        <f>ID</f>
        <v>0</v>
      </c>
      <c r="Z1" s="1015"/>
      <c r="AA1" s="1015"/>
      <c r="AB1" s="1016"/>
      <c r="AC1" s="537">
        <f>IF(COUNTIF('Seite 6'!$W$18:$W$20,TRUE)&lt;&gt;1,0,VLOOKUP(TRUE,'Seite 6'!$W$18:$Y$20,2,FALSE))</f>
        <v>0</v>
      </c>
    </row>
    <row r="2" spans="1:30" s="240" customFormat="1" ht="15" customHeight="1" x14ac:dyDescent="0.2">
      <c r="A2" s="237"/>
      <c r="B2" s="237"/>
      <c r="C2" s="245" t="str">
        <f>CONCATENATE("Ausgabenposition - Sachausgaben/indirekte Ausgaben - ",'Seite 6'!C25)</f>
        <v>Ausgabenposition - Sachausgaben/indirekte Ausgaben - Fördergegenstand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239"/>
      <c r="W2" s="239"/>
      <c r="X2" s="239" t="s">
        <v>322</v>
      </c>
      <c r="Y2" s="830" t="str">
        <f>Jahr2</f>
        <v>Jahr 2</v>
      </c>
      <c r="Z2" s="831"/>
      <c r="AA2" s="831"/>
      <c r="AB2" s="832"/>
      <c r="AC2" s="535"/>
    </row>
    <row r="3" spans="1:30" ht="15" customHeight="1" x14ac:dyDescent="0.2">
      <c r="C3" s="237"/>
      <c r="AB3" s="235" t="str">
        <f>'Seite 1'!$A$63</f>
        <v>Antrag Aktivierung - Armutsbekämpfung</v>
      </c>
      <c r="AC3" s="535"/>
      <c r="AD3" s="240"/>
    </row>
    <row r="4" spans="1:30" ht="15" customHeight="1" x14ac:dyDescent="0.2">
      <c r="AB4" s="236" t="str">
        <f>'Seite 1'!$A$64</f>
        <v>Formularversion: V 1.8 vom 24.05.18</v>
      </c>
      <c r="AC4" s="535"/>
      <c r="AD4" s="240"/>
    </row>
    <row r="5" spans="1:30" ht="12" customHeight="1" x14ac:dyDescent="0.2">
      <c r="A5" s="968" t="s">
        <v>325</v>
      </c>
      <c r="B5" s="971" t="s">
        <v>583</v>
      </c>
      <c r="C5" s="972"/>
      <c r="D5" s="972"/>
      <c r="E5" s="972"/>
      <c r="F5" s="972"/>
      <c r="G5" s="972"/>
      <c r="H5" s="972"/>
      <c r="I5" s="973"/>
      <c r="J5" s="1019" t="s">
        <v>586</v>
      </c>
      <c r="K5" s="1020"/>
      <c r="L5" s="1020"/>
      <c r="M5" s="1020"/>
      <c r="N5" s="1020"/>
      <c r="O5" s="1021"/>
      <c r="P5" s="980" t="s">
        <v>584</v>
      </c>
      <c r="Q5" s="981"/>
      <c r="R5" s="982"/>
      <c r="S5" s="980" t="s">
        <v>585</v>
      </c>
      <c r="T5" s="981"/>
      <c r="U5" s="982"/>
      <c r="V5" s="980" t="s">
        <v>593</v>
      </c>
      <c r="W5" s="981"/>
      <c r="X5" s="982"/>
      <c r="Y5" s="980" t="s">
        <v>589</v>
      </c>
      <c r="Z5" s="981"/>
      <c r="AA5" s="981"/>
      <c r="AB5" s="982"/>
      <c r="AC5" s="535"/>
      <c r="AD5" s="240"/>
    </row>
    <row r="6" spans="1:30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1022"/>
      <c r="K6" s="1023"/>
      <c r="L6" s="1023"/>
      <c r="M6" s="1023"/>
      <c r="N6" s="1023"/>
      <c r="O6" s="1024"/>
      <c r="P6" s="983"/>
      <c r="Q6" s="984"/>
      <c r="R6" s="985"/>
      <c r="S6" s="983"/>
      <c r="T6" s="984"/>
      <c r="U6" s="985"/>
      <c r="V6" s="983"/>
      <c r="W6" s="984"/>
      <c r="X6" s="985"/>
      <c r="Y6" s="983"/>
      <c r="Z6" s="984"/>
      <c r="AA6" s="984"/>
      <c r="AB6" s="985"/>
      <c r="AC6" s="535"/>
      <c r="AD6" s="240"/>
    </row>
    <row r="7" spans="1:30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1025"/>
      <c r="K7" s="1026"/>
      <c r="L7" s="1026"/>
      <c r="M7" s="1026"/>
      <c r="N7" s="1026"/>
      <c r="O7" s="1027"/>
      <c r="P7" s="983"/>
      <c r="Q7" s="984"/>
      <c r="R7" s="985"/>
      <c r="S7" s="983"/>
      <c r="T7" s="984"/>
      <c r="U7" s="985"/>
      <c r="V7" s="983"/>
      <c r="W7" s="984"/>
      <c r="X7" s="985"/>
      <c r="Y7" s="983"/>
      <c r="Z7" s="984"/>
      <c r="AA7" s="984"/>
      <c r="AB7" s="985"/>
      <c r="AC7" s="536"/>
    </row>
    <row r="8" spans="1:30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1028" t="s">
        <v>587</v>
      </c>
      <c r="K8" s="1029"/>
      <c r="L8" s="1030"/>
      <c r="M8" s="1034" t="s">
        <v>336</v>
      </c>
      <c r="N8" s="1029"/>
      <c r="O8" s="1035"/>
      <c r="P8" s="983"/>
      <c r="Q8" s="984"/>
      <c r="R8" s="985"/>
      <c r="S8" s="983"/>
      <c r="T8" s="984"/>
      <c r="U8" s="985"/>
      <c r="V8" s="983"/>
      <c r="W8" s="984"/>
      <c r="X8" s="985"/>
      <c r="Y8" s="983"/>
      <c r="Z8" s="984"/>
      <c r="AA8" s="984"/>
      <c r="AB8" s="985"/>
      <c r="AC8" s="536"/>
    </row>
    <row r="9" spans="1:30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1031"/>
      <c r="K9" s="1032"/>
      <c r="L9" s="1033"/>
      <c r="M9" s="1036"/>
      <c r="N9" s="1032"/>
      <c r="O9" s="1037"/>
      <c r="P9" s="986"/>
      <c r="Q9" s="987"/>
      <c r="R9" s="988"/>
      <c r="S9" s="986"/>
      <c r="T9" s="987"/>
      <c r="U9" s="988"/>
      <c r="V9" s="986"/>
      <c r="W9" s="987"/>
      <c r="X9" s="988"/>
      <c r="Y9" s="986"/>
      <c r="Z9" s="987"/>
      <c r="AA9" s="987"/>
      <c r="AB9" s="988"/>
      <c r="AC9" s="536"/>
    </row>
    <row r="10" spans="1:30" ht="15" customHeight="1" x14ac:dyDescent="0.2">
      <c r="A10" s="242">
        <v>1</v>
      </c>
      <c r="B10" s="1005"/>
      <c r="C10" s="1006"/>
      <c r="D10" s="1006"/>
      <c r="E10" s="1006"/>
      <c r="F10" s="1006"/>
      <c r="G10" s="1006"/>
      <c r="H10" s="1006"/>
      <c r="I10" s="1007"/>
      <c r="J10" s="1038"/>
      <c r="K10" s="1017"/>
      <c r="L10" s="1017"/>
      <c r="M10" s="1017"/>
      <c r="N10" s="1017"/>
      <c r="O10" s="1018"/>
      <c r="P10" s="1008"/>
      <c r="Q10" s="1009"/>
      <c r="R10" s="1010"/>
      <c r="S10" s="1008"/>
      <c r="T10" s="1009"/>
      <c r="U10" s="1010"/>
      <c r="V10" s="989">
        <f>IF(OR(P10=0,S10=0),0,$AC$1)</f>
        <v>0</v>
      </c>
      <c r="W10" s="990"/>
      <c r="X10" s="991"/>
      <c r="Y10" s="1011">
        <f t="shared" ref="Y10:Y34" si="0">ROUND(P10*S10,2)*V10</f>
        <v>0</v>
      </c>
      <c r="Z10" s="1012"/>
      <c r="AA10" s="1012"/>
      <c r="AB10" s="1013"/>
      <c r="AC10" s="536"/>
    </row>
    <row r="11" spans="1:30" ht="15" customHeight="1" x14ac:dyDescent="0.2">
      <c r="A11" s="243">
        <v>2</v>
      </c>
      <c r="B11" s="938"/>
      <c r="C11" s="939"/>
      <c r="D11" s="939"/>
      <c r="E11" s="939"/>
      <c r="F11" s="939"/>
      <c r="G11" s="939"/>
      <c r="H11" s="939"/>
      <c r="I11" s="940"/>
      <c r="J11" s="1002"/>
      <c r="K11" s="1003"/>
      <c r="L11" s="1003"/>
      <c r="M11" s="1003"/>
      <c r="N11" s="1003"/>
      <c r="O11" s="1004"/>
      <c r="P11" s="948"/>
      <c r="Q11" s="1001"/>
      <c r="R11" s="949"/>
      <c r="S11" s="948"/>
      <c r="T11" s="1001"/>
      <c r="U11" s="949"/>
      <c r="V11" s="989">
        <f t="shared" ref="V11:V34" si="1">IF(OR(P11=0,S11=0),0,$AC$1)</f>
        <v>0</v>
      </c>
      <c r="W11" s="990"/>
      <c r="X11" s="991"/>
      <c r="Y11" s="952">
        <f t="shared" si="0"/>
        <v>0</v>
      </c>
      <c r="Z11" s="953"/>
      <c r="AA11" s="953"/>
      <c r="AB11" s="954"/>
      <c r="AC11" s="536"/>
    </row>
    <row r="12" spans="1:30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1002"/>
      <c r="K12" s="1003"/>
      <c r="L12" s="1003"/>
      <c r="M12" s="1003"/>
      <c r="N12" s="1003"/>
      <c r="O12" s="1004"/>
      <c r="P12" s="948"/>
      <c r="Q12" s="1001"/>
      <c r="R12" s="949"/>
      <c r="S12" s="948"/>
      <c r="T12" s="1001"/>
      <c r="U12" s="949"/>
      <c r="V12" s="989">
        <f t="shared" si="1"/>
        <v>0</v>
      </c>
      <c r="W12" s="990"/>
      <c r="X12" s="991"/>
      <c r="Y12" s="952">
        <f t="shared" si="0"/>
        <v>0</v>
      </c>
      <c r="Z12" s="953"/>
      <c r="AA12" s="953"/>
      <c r="AB12" s="954"/>
      <c r="AC12" s="536"/>
    </row>
    <row r="13" spans="1:30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1002"/>
      <c r="K13" s="1003"/>
      <c r="L13" s="1003"/>
      <c r="M13" s="1003"/>
      <c r="N13" s="1003"/>
      <c r="O13" s="1004"/>
      <c r="P13" s="948"/>
      <c r="Q13" s="1001"/>
      <c r="R13" s="949"/>
      <c r="S13" s="948"/>
      <c r="T13" s="1001"/>
      <c r="U13" s="949"/>
      <c r="V13" s="989">
        <f t="shared" si="1"/>
        <v>0</v>
      </c>
      <c r="W13" s="990"/>
      <c r="X13" s="991"/>
      <c r="Y13" s="952">
        <f t="shared" si="0"/>
        <v>0</v>
      </c>
      <c r="Z13" s="953"/>
      <c r="AA13" s="953"/>
      <c r="AB13" s="954"/>
      <c r="AC13" s="536"/>
    </row>
    <row r="14" spans="1:30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1002"/>
      <c r="K14" s="1003"/>
      <c r="L14" s="1003"/>
      <c r="M14" s="1003"/>
      <c r="N14" s="1003"/>
      <c r="O14" s="1004"/>
      <c r="P14" s="948"/>
      <c r="Q14" s="1001"/>
      <c r="R14" s="949"/>
      <c r="S14" s="948"/>
      <c r="T14" s="1001"/>
      <c r="U14" s="949"/>
      <c r="V14" s="989">
        <f t="shared" si="1"/>
        <v>0</v>
      </c>
      <c r="W14" s="990"/>
      <c r="X14" s="991"/>
      <c r="Y14" s="952">
        <f t="shared" si="0"/>
        <v>0</v>
      </c>
      <c r="Z14" s="953"/>
      <c r="AA14" s="953"/>
      <c r="AB14" s="954"/>
      <c r="AC14" s="536"/>
    </row>
    <row r="15" spans="1:30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1002"/>
      <c r="K15" s="1003"/>
      <c r="L15" s="1003"/>
      <c r="M15" s="1003"/>
      <c r="N15" s="1003"/>
      <c r="O15" s="1004"/>
      <c r="P15" s="948"/>
      <c r="Q15" s="1001"/>
      <c r="R15" s="949"/>
      <c r="S15" s="948"/>
      <c r="T15" s="1001"/>
      <c r="U15" s="949"/>
      <c r="V15" s="989">
        <f t="shared" si="1"/>
        <v>0</v>
      </c>
      <c r="W15" s="990"/>
      <c r="X15" s="991"/>
      <c r="Y15" s="952">
        <f t="shared" si="0"/>
        <v>0</v>
      </c>
      <c r="Z15" s="953"/>
      <c r="AA15" s="953"/>
      <c r="AB15" s="954"/>
      <c r="AC15" s="536"/>
    </row>
    <row r="16" spans="1:30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1002"/>
      <c r="K16" s="1003"/>
      <c r="L16" s="1003"/>
      <c r="M16" s="1003"/>
      <c r="N16" s="1003"/>
      <c r="O16" s="1004"/>
      <c r="P16" s="948"/>
      <c r="Q16" s="1001"/>
      <c r="R16" s="949"/>
      <c r="S16" s="948"/>
      <c r="T16" s="1001"/>
      <c r="U16" s="949"/>
      <c r="V16" s="989">
        <f t="shared" si="1"/>
        <v>0</v>
      </c>
      <c r="W16" s="990"/>
      <c r="X16" s="991"/>
      <c r="Y16" s="952">
        <f t="shared" si="0"/>
        <v>0</v>
      </c>
      <c r="Z16" s="953"/>
      <c r="AA16" s="953"/>
      <c r="AB16" s="954"/>
      <c r="AC16" s="536"/>
    </row>
    <row r="17" spans="1:29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1002"/>
      <c r="K17" s="1003"/>
      <c r="L17" s="1003"/>
      <c r="M17" s="1003"/>
      <c r="N17" s="1003"/>
      <c r="O17" s="1004"/>
      <c r="P17" s="948"/>
      <c r="Q17" s="1001"/>
      <c r="R17" s="949"/>
      <c r="S17" s="948"/>
      <c r="T17" s="1001"/>
      <c r="U17" s="949"/>
      <c r="V17" s="989">
        <f t="shared" si="1"/>
        <v>0</v>
      </c>
      <c r="W17" s="990"/>
      <c r="X17" s="991"/>
      <c r="Y17" s="952">
        <f t="shared" si="0"/>
        <v>0</v>
      </c>
      <c r="Z17" s="953"/>
      <c r="AA17" s="953"/>
      <c r="AB17" s="954"/>
      <c r="AC17" s="536"/>
    </row>
    <row r="18" spans="1:29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1002"/>
      <c r="K18" s="1003"/>
      <c r="L18" s="1003"/>
      <c r="M18" s="1003"/>
      <c r="N18" s="1003"/>
      <c r="O18" s="1004"/>
      <c r="P18" s="948"/>
      <c r="Q18" s="1001"/>
      <c r="R18" s="949"/>
      <c r="S18" s="948"/>
      <c r="T18" s="1001"/>
      <c r="U18" s="949"/>
      <c r="V18" s="989">
        <f t="shared" si="1"/>
        <v>0</v>
      </c>
      <c r="W18" s="990"/>
      <c r="X18" s="991"/>
      <c r="Y18" s="952">
        <f t="shared" si="0"/>
        <v>0</v>
      </c>
      <c r="Z18" s="953"/>
      <c r="AA18" s="953"/>
      <c r="AB18" s="954"/>
      <c r="AC18" s="536"/>
    </row>
    <row r="19" spans="1:29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1002"/>
      <c r="K19" s="1003"/>
      <c r="L19" s="1003"/>
      <c r="M19" s="1003"/>
      <c r="N19" s="1003"/>
      <c r="O19" s="1004"/>
      <c r="P19" s="948"/>
      <c r="Q19" s="1001"/>
      <c r="R19" s="949"/>
      <c r="S19" s="948"/>
      <c r="T19" s="1001"/>
      <c r="U19" s="949"/>
      <c r="V19" s="989">
        <f t="shared" si="1"/>
        <v>0</v>
      </c>
      <c r="W19" s="990"/>
      <c r="X19" s="991"/>
      <c r="Y19" s="952">
        <f t="shared" si="0"/>
        <v>0</v>
      </c>
      <c r="Z19" s="953"/>
      <c r="AA19" s="953"/>
      <c r="AB19" s="954"/>
      <c r="AC19" s="536"/>
    </row>
    <row r="20" spans="1:29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1002"/>
      <c r="K20" s="1003"/>
      <c r="L20" s="1003"/>
      <c r="M20" s="1003"/>
      <c r="N20" s="1003"/>
      <c r="O20" s="1004"/>
      <c r="P20" s="948"/>
      <c r="Q20" s="1001"/>
      <c r="R20" s="949"/>
      <c r="S20" s="948"/>
      <c r="T20" s="1001"/>
      <c r="U20" s="949"/>
      <c r="V20" s="989">
        <f t="shared" si="1"/>
        <v>0</v>
      </c>
      <c r="W20" s="990"/>
      <c r="X20" s="991"/>
      <c r="Y20" s="952">
        <f t="shared" si="0"/>
        <v>0</v>
      </c>
      <c r="Z20" s="953"/>
      <c r="AA20" s="953"/>
      <c r="AB20" s="954"/>
      <c r="AC20" s="536"/>
    </row>
    <row r="21" spans="1:29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1002"/>
      <c r="K21" s="1003"/>
      <c r="L21" s="1003"/>
      <c r="M21" s="1003"/>
      <c r="N21" s="1003"/>
      <c r="O21" s="1004"/>
      <c r="P21" s="948"/>
      <c r="Q21" s="1001"/>
      <c r="R21" s="949"/>
      <c r="S21" s="948"/>
      <c r="T21" s="1001"/>
      <c r="U21" s="949"/>
      <c r="V21" s="989">
        <f t="shared" si="1"/>
        <v>0</v>
      </c>
      <c r="W21" s="990"/>
      <c r="X21" s="991"/>
      <c r="Y21" s="952">
        <f t="shared" si="0"/>
        <v>0</v>
      </c>
      <c r="Z21" s="953"/>
      <c r="AA21" s="953"/>
      <c r="AB21" s="954"/>
      <c r="AC21" s="536"/>
    </row>
    <row r="22" spans="1:29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1002"/>
      <c r="K22" s="1003"/>
      <c r="L22" s="1003"/>
      <c r="M22" s="1003"/>
      <c r="N22" s="1003"/>
      <c r="O22" s="1004"/>
      <c r="P22" s="948"/>
      <c r="Q22" s="1001"/>
      <c r="R22" s="949"/>
      <c r="S22" s="948"/>
      <c r="T22" s="1001"/>
      <c r="U22" s="949"/>
      <c r="V22" s="989">
        <f t="shared" si="1"/>
        <v>0</v>
      </c>
      <c r="W22" s="990"/>
      <c r="X22" s="991"/>
      <c r="Y22" s="952">
        <f t="shared" si="0"/>
        <v>0</v>
      </c>
      <c r="Z22" s="953"/>
      <c r="AA22" s="953"/>
      <c r="AB22" s="954"/>
      <c r="AC22" s="536"/>
    </row>
    <row r="23" spans="1:29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1002"/>
      <c r="K23" s="1003"/>
      <c r="L23" s="1003"/>
      <c r="M23" s="1003"/>
      <c r="N23" s="1003"/>
      <c r="O23" s="1004"/>
      <c r="P23" s="948"/>
      <c r="Q23" s="1001"/>
      <c r="R23" s="949"/>
      <c r="S23" s="948"/>
      <c r="T23" s="1001"/>
      <c r="U23" s="949"/>
      <c r="V23" s="989">
        <f t="shared" si="1"/>
        <v>0</v>
      </c>
      <c r="W23" s="990"/>
      <c r="X23" s="991"/>
      <c r="Y23" s="952">
        <f t="shared" si="0"/>
        <v>0</v>
      </c>
      <c r="Z23" s="953"/>
      <c r="AA23" s="953"/>
      <c r="AB23" s="954"/>
      <c r="AC23" s="536"/>
    </row>
    <row r="24" spans="1:29" ht="15" customHeight="1" x14ac:dyDescent="0.2">
      <c r="A24" s="243">
        <v>15</v>
      </c>
      <c r="B24" s="938"/>
      <c r="C24" s="939"/>
      <c r="D24" s="939"/>
      <c r="E24" s="939"/>
      <c r="F24" s="939"/>
      <c r="G24" s="939"/>
      <c r="H24" s="939"/>
      <c r="I24" s="940"/>
      <c r="J24" s="1002"/>
      <c r="K24" s="1003"/>
      <c r="L24" s="1003"/>
      <c r="M24" s="1003"/>
      <c r="N24" s="1003"/>
      <c r="O24" s="1004"/>
      <c r="P24" s="948"/>
      <c r="Q24" s="1001"/>
      <c r="R24" s="949"/>
      <c r="S24" s="948"/>
      <c r="T24" s="1001"/>
      <c r="U24" s="949"/>
      <c r="V24" s="989">
        <f t="shared" si="1"/>
        <v>0</v>
      </c>
      <c r="W24" s="990"/>
      <c r="X24" s="991"/>
      <c r="Y24" s="952">
        <f t="shared" si="0"/>
        <v>0</v>
      </c>
      <c r="Z24" s="953"/>
      <c r="AA24" s="953"/>
      <c r="AB24" s="954"/>
      <c r="AC24" s="536"/>
    </row>
    <row r="25" spans="1:29" ht="15" customHeight="1" x14ac:dyDescent="0.2">
      <c r="A25" s="243">
        <v>16</v>
      </c>
      <c r="B25" s="938"/>
      <c r="C25" s="939"/>
      <c r="D25" s="939"/>
      <c r="E25" s="939"/>
      <c r="F25" s="939"/>
      <c r="G25" s="939"/>
      <c r="H25" s="939"/>
      <c r="I25" s="940"/>
      <c r="J25" s="1002"/>
      <c r="K25" s="1003"/>
      <c r="L25" s="1003"/>
      <c r="M25" s="1003"/>
      <c r="N25" s="1003"/>
      <c r="O25" s="1004"/>
      <c r="P25" s="948"/>
      <c r="Q25" s="1001"/>
      <c r="R25" s="949"/>
      <c r="S25" s="948"/>
      <c r="T25" s="1001"/>
      <c r="U25" s="949"/>
      <c r="V25" s="989">
        <f t="shared" si="1"/>
        <v>0</v>
      </c>
      <c r="W25" s="990"/>
      <c r="X25" s="991"/>
      <c r="Y25" s="952">
        <f t="shared" si="0"/>
        <v>0</v>
      </c>
      <c r="Z25" s="953"/>
      <c r="AA25" s="953"/>
      <c r="AB25" s="954"/>
      <c r="AC25" s="536"/>
    </row>
    <row r="26" spans="1:29" ht="15" customHeight="1" x14ac:dyDescent="0.2">
      <c r="A26" s="243">
        <v>17</v>
      </c>
      <c r="B26" s="938"/>
      <c r="C26" s="939"/>
      <c r="D26" s="939"/>
      <c r="E26" s="939"/>
      <c r="F26" s="939"/>
      <c r="G26" s="939"/>
      <c r="H26" s="939"/>
      <c r="I26" s="940"/>
      <c r="J26" s="1002"/>
      <c r="K26" s="1003"/>
      <c r="L26" s="1003"/>
      <c r="M26" s="1003"/>
      <c r="N26" s="1003"/>
      <c r="O26" s="1004"/>
      <c r="P26" s="948"/>
      <c r="Q26" s="1001"/>
      <c r="R26" s="949"/>
      <c r="S26" s="948"/>
      <c r="T26" s="1001"/>
      <c r="U26" s="949"/>
      <c r="V26" s="989">
        <f t="shared" si="1"/>
        <v>0</v>
      </c>
      <c r="W26" s="990"/>
      <c r="X26" s="991"/>
      <c r="Y26" s="952">
        <f t="shared" si="0"/>
        <v>0</v>
      </c>
      <c r="Z26" s="953"/>
      <c r="AA26" s="953"/>
      <c r="AB26" s="954"/>
      <c r="AC26" s="536"/>
    </row>
    <row r="27" spans="1:29" ht="15" customHeight="1" x14ac:dyDescent="0.2">
      <c r="A27" s="243">
        <v>18</v>
      </c>
      <c r="B27" s="938"/>
      <c r="C27" s="939"/>
      <c r="D27" s="939"/>
      <c r="E27" s="939"/>
      <c r="F27" s="939"/>
      <c r="G27" s="939"/>
      <c r="H27" s="939"/>
      <c r="I27" s="940"/>
      <c r="J27" s="1002"/>
      <c r="K27" s="1003"/>
      <c r="L27" s="1003"/>
      <c r="M27" s="1003"/>
      <c r="N27" s="1003"/>
      <c r="O27" s="1004"/>
      <c r="P27" s="948"/>
      <c r="Q27" s="1001"/>
      <c r="R27" s="949"/>
      <c r="S27" s="948"/>
      <c r="T27" s="1001"/>
      <c r="U27" s="949"/>
      <c r="V27" s="989">
        <f t="shared" si="1"/>
        <v>0</v>
      </c>
      <c r="W27" s="990"/>
      <c r="X27" s="991"/>
      <c r="Y27" s="952">
        <f t="shared" si="0"/>
        <v>0</v>
      </c>
      <c r="Z27" s="953"/>
      <c r="AA27" s="953"/>
      <c r="AB27" s="954"/>
      <c r="AC27" s="536"/>
    </row>
    <row r="28" spans="1:29" ht="15" customHeight="1" x14ac:dyDescent="0.2">
      <c r="A28" s="243">
        <v>19</v>
      </c>
      <c r="B28" s="938"/>
      <c r="C28" s="939"/>
      <c r="D28" s="939"/>
      <c r="E28" s="939"/>
      <c r="F28" s="939"/>
      <c r="G28" s="939"/>
      <c r="H28" s="939"/>
      <c r="I28" s="940"/>
      <c r="J28" s="1002"/>
      <c r="K28" s="1003"/>
      <c r="L28" s="1003"/>
      <c r="M28" s="1003"/>
      <c r="N28" s="1003"/>
      <c r="O28" s="1004"/>
      <c r="P28" s="948"/>
      <c r="Q28" s="1001"/>
      <c r="R28" s="949"/>
      <c r="S28" s="948"/>
      <c r="T28" s="1001"/>
      <c r="U28" s="949"/>
      <c r="V28" s="989">
        <f t="shared" si="1"/>
        <v>0</v>
      </c>
      <c r="W28" s="990"/>
      <c r="X28" s="991"/>
      <c r="Y28" s="952">
        <f t="shared" si="0"/>
        <v>0</v>
      </c>
      <c r="Z28" s="953"/>
      <c r="AA28" s="953"/>
      <c r="AB28" s="954"/>
      <c r="AC28" s="536"/>
    </row>
    <row r="29" spans="1:29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1002"/>
      <c r="K29" s="1003"/>
      <c r="L29" s="1003"/>
      <c r="M29" s="1003"/>
      <c r="N29" s="1003"/>
      <c r="O29" s="1004"/>
      <c r="P29" s="948"/>
      <c r="Q29" s="1001"/>
      <c r="R29" s="949"/>
      <c r="S29" s="948"/>
      <c r="T29" s="1001"/>
      <c r="U29" s="949"/>
      <c r="V29" s="989">
        <f t="shared" si="1"/>
        <v>0</v>
      </c>
      <c r="W29" s="990"/>
      <c r="X29" s="991"/>
      <c r="Y29" s="952">
        <f t="shared" si="0"/>
        <v>0</v>
      </c>
      <c r="Z29" s="953"/>
      <c r="AA29" s="953"/>
      <c r="AB29" s="954"/>
      <c r="AC29" s="536"/>
    </row>
    <row r="30" spans="1:29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1002"/>
      <c r="K30" s="1003"/>
      <c r="L30" s="1003"/>
      <c r="M30" s="1003"/>
      <c r="N30" s="1003"/>
      <c r="O30" s="1004"/>
      <c r="P30" s="948"/>
      <c r="Q30" s="1001"/>
      <c r="R30" s="949"/>
      <c r="S30" s="948"/>
      <c r="T30" s="1001"/>
      <c r="U30" s="949"/>
      <c r="V30" s="989">
        <f t="shared" si="1"/>
        <v>0</v>
      </c>
      <c r="W30" s="990"/>
      <c r="X30" s="991"/>
      <c r="Y30" s="952">
        <f t="shared" si="0"/>
        <v>0</v>
      </c>
      <c r="Z30" s="953"/>
      <c r="AA30" s="953"/>
      <c r="AB30" s="954"/>
      <c r="AC30" s="536"/>
    </row>
    <row r="31" spans="1:29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1002"/>
      <c r="K31" s="1003"/>
      <c r="L31" s="1003"/>
      <c r="M31" s="1003"/>
      <c r="N31" s="1003"/>
      <c r="O31" s="1004"/>
      <c r="P31" s="948"/>
      <c r="Q31" s="1001"/>
      <c r="R31" s="949"/>
      <c r="S31" s="948"/>
      <c r="T31" s="1001"/>
      <c r="U31" s="949"/>
      <c r="V31" s="989">
        <f t="shared" si="1"/>
        <v>0</v>
      </c>
      <c r="W31" s="990"/>
      <c r="X31" s="991"/>
      <c r="Y31" s="952">
        <f t="shared" si="0"/>
        <v>0</v>
      </c>
      <c r="Z31" s="953"/>
      <c r="AA31" s="953"/>
      <c r="AB31" s="954"/>
      <c r="AC31" s="536"/>
    </row>
    <row r="32" spans="1:29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1002"/>
      <c r="K32" s="1003"/>
      <c r="L32" s="1003"/>
      <c r="M32" s="1003"/>
      <c r="N32" s="1003"/>
      <c r="O32" s="1004"/>
      <c r="P32" s="948"/>
      <c r="Q32" s="1001"/>
      <c r="R32" s="949"/>
      <c r="S32" s="948"/>
      <c r="T32" s="1001"/>
      <c r="U32" s="949"/>
      <c r="V32" s="989">
        <f t="shared" si="1"/>
        <v>0</v>
      </c>
      <c r="W32" s="990"/>
      <c r="X32" s="991"/>
      <c r="Y32" s="952">
        <f t="shared" si="0"/>
        <v>0</v>
      </c>
      <c r="Z32" s="953"/>
      <c r="AA32" s="953"/>
      <c r="AB32" s="954"/>
      <c r="AC32" s="536"/>
    </row>
    <row r="33" spans="1:29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1002"/>
      <c r="K33" s="1003"/>
      <c r="L33" s="1003"/>
      <c r="M33" s="1003"/>
      <c r="N33" s="1003"/>
      <c r="O33" s="1004"/>
      <c r="P33" s="948"/>
      <c r="Q33" s="1001"/>
      <c r="R33" s="949"/>
      <c r="S33" s="948"/>
      <c r="T33" s="1001"/>
      <c r="U33" s="949"/>
      <c r="V33" s="989">
        <f t="shared" si="1"/>
        <v>0</v>
      </c>
      <c r="W33" s="990"/>
      <c r="X33" s="991"/>
      <c r="Y33" s="952">
        <f t="shared" si="0"/>
        <v>0</v>
      </c>
      <c r="Z33" s="953"/>
      <c r="AA33" s="953"/>
      <c r="AB33" s="954"/>
      <c r="AC33" s="536"/>
    </row>
    <row r="34" spans="1:29" ht="15" customHeight="1" x14ac:dyDescent="0.2">
      <c r="A34" s="476">
        <v>25</v>
      </c>
      <c r="B34" s="992"/>
      <c r="C34" s="993"/>
      <c r="D34" s="993"/>
      <c r="E34" s="993"/>
      <c r="F34" s="993"/>
      <c r="G34" s="993"/>
      <c r="H34" s="993"/>
      <c r="I34" s="994"/>
      <c r="J34" s="998"/>
      <c r="K34" s="999"/>
      <c r="L34" s="999"/>
      <c r="M34" s="999"/>
      <c r="N34" s="999"/>
      <c r="O34" s="1000"/>
      <c r="P34" s="995"/>
      <c r="Q34" s="996"/>
      <c r="R34" s="997"/>
      <c r="S34" s="995"/>
      <c r="T34" s="996"/>
      <c r="U34" s="997"/>
      <c r="V34" s="989">
        <f t="shared" si="1"/>
        <v>0</v>
      </c>
      <c r="W34" s="990"/>
      <c r="X34" s="991"/>
      <c r="Y34" s="945">
        <f t="shared" si="0"/>
        <v>0</v>
      </c>
      <c r="Z34" s="946"/>
      <c r="AA34" s="946"/>
      <c r="AB34" s="947"/>
      <c r="AC34" s="536"/>
    </row>
    <row r="35" spans="1:29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  <c r="AC35" s="536"/>
    </row>
    <row r="36" spans="1:29" ht="12.75" thickTop="1" x14ac:dyDescent="0.2"/>
  </sheetData>
  <sheetProtection password="8067" sheet="1" objects="1" scenarios="1" selectLockedCells="1" autoFilter="0"/>
  <mergeCells count="187">
    <mergeCell ref="M8:O9"/>
    <mergeCell ref="B10:I10"/>
    <mergeCell ref="J10:L10"/>
    <mergeCell ref="M10:O10"/>
    <mergeCell ref="P10:R10"/>
    <mergeCell ref="S10:U10"/>
    <mergeCell ref="Y1:AB1"/>
    <mergeCell ref="Y2:AB2"/>
    <mergeCell ref="A5:A9"/>
    <mergeCell ref="B5:I9"/>
    <mergeCell ref="J5:O7"/>
    <mergeCell ref="P5:R9"/>
    <mergeCell ref="S5:U9"/>
    <mergeCell ref="V5:X9"/>
    <mergeCell ref="Y5:AB9"/>
    <mergeCell ref="J8:L9"/>
    <mergeCell ref="V10:X10"/>
    <mergeCell ref="Y10:AB10"/>
    <mergeCell ref="B11:I11"/>
    <mergeCell ref="J11:L11"/>
    <mergeCell ref="M11:O11"/>
    <mergeCell ref="P11:R11"/>
    <mergeCell ref="S11:U11"/>
    <mergeCell ref="V11:X11"/>
    <mergeCell ref="Y11:AB11"/>
    <mergeCell ref="Y12:AB12"/>
    <mergeCell ref="B13:I13"/>
    <mergeCell ref="J13:L13"/>
    <mergeCell ref="M13:O13"/>
    <mergeCell ref="P13:R13"/>
    <mergeCell ref="S13:U13"/>
    <mergeCell ref="V13:X13"/>
    <mergeCell ref="Y13:AB13"/>
    <mergeCell ref="B12:I12"/>
    <mergeCell ref="J12:L12"/>
    <mergeCell ref="M12:O12"/>
    <mergeCell ref="P12:R12"/>
    <mergeCell ref="S12:U12"/>
    <mergeCell ref="V12:X12"/>
    <mergeCell ref="Y14:AB14"/>
    <mergeCell ref="B15:I15"/>
    <mergeCell ref="J15:L15"/>
    <mergeCell ref="M15:O15"/>
    <mergeCell ref="P15:R15"/>
    <mergeCell ref="S15:U15"/>
    <mergeCell ref="V15:X15"/>
    <mergeCell ref="Y15:AB15"/>
    <mergeCell ref="B14:I14"/>
    <mergeCell ref="J14:L14"/>
    <mergeCell ref="M14:O14"/>
    <mergeCell ref="P14:R14"/>
    <mergeCell ref="S14:U14"/>
    <mergeCell ref="V14:X14"/>
    <mergeCell ref="Y16:AB16"/>
    <mergeCell ref="B17:I17"/>
    <mergeCell ref="J17:L17"/>
    <mergeCell ref="M17:O17"/>
    <mergeCell ref="P17:R17"/>
    <mergeCell ref="S17:U17"/>
    <mergeCell ref="V17:X17"/>
    <mergeCell ref="Y17:AB17"/>
    <mergeCell ref="B16:I16"/>
    <mergeCell ref="J16:L16"/>
    <mergeCell ref="M16:O16"/>
    <mergeCell ref="P16:R16"/>
    <mergeCell ref="S16:U16"/>
    <mergeCell ref="V16:X16"/>
    <mergeCell ref="Y18:AB18"/>
    <mergeCell ref="B19:I19"/>
    <mergeCell ref="J19:L19"/>
    <mergeCell ref="M19:O19"/>
    <mergeCell ref="P19:R19"/>
    <mergeCell ref="S19:U19"/>
    <mergeCell ref="V19:X19"/>
    <mergeCell ref="Y19:AB19"/>
    <mergeCell ref="B18:I18"/>
    <mergeCell ref="J18:L18"/>
    <mergeCell ref="M18:O18"/>
    <mergeCell ref="P18:R18"/>
    <mergeCell ref="S18:U18"/>
    <mergeCell ref="V18:X18"/>
    <mergeCell ref="Y20:AB20"/>
    <mergeCell ref="B21:I21"/>
    <mergeCell ref="J21:L21"/>
    <mergeCell ref="M21:O21"/>
    <mergeCell ref="P21:R21"/>
    <mergeCell ref="S21:U21"/>
    <mergeCell ref="V21:X21"/>
    <mergeCell ref="Y21:AB21"/>
    <mergeCell ref="B20:I20"/>
    <mergeCell ref="J20:L20"/>
    <mergeCell ref="M20:O20"/>
    <mergeCell ref="P20:R20"/>
    <mergeCell ref="S20:U20"/>
    <mergeCell ref="V20:X20"/>
    <mergeCell ref="Y22:AB22"/>
    <mergeCell ref="B23:I23"/>
    <mergeCell ref="J23:L23"/>
    <mergeCell ref="M23:O23"/>
    <mergeCell ref="P23:R23"/>
    <mergeCell ref="S23:U23"/>
    <mergeCell ref="V23:X23"/>
    <mergeCell ref="Y23:AB23"/>
    <mergeCell ref="B22:I22"/>
    <mergeCell ref="J22:L22"/>
    <mergeCell ref="M22:O22"/>
    <mergeCell ref="P22:R22"/>
    <mergeCell ref="S22:U22"/>
    <mergeCell ref="V22:X22"/>
    <mergeCell ref="Y24:AB24"/>
    <mergeCell ref="B25:I25"/>
    <mergeCell ref="J25:L25"/>
    <mergeCell ref="M25:O25"/>
    <mergeCell ref="P25:R25"/>
    <mergeCell ref="S25:U25"/>
    <mergeCell ref="V25:X25"/>
    <mergeCell ref="Y25:AB25"/>
    <mergeCell ref="B24:I24"/>
    <mergeCell ref="J24:L24"/>
    <mergeCell ref="M24:O24"/>
    <mergeCell ref="P24:R24"/>
    <mergeCell ref="S24:U24"/>
    <mergeCell ref="V24:X24"/>
    <mergeCell ref="Y26:AB26"/>
    <mergeCell ref="B27:I27"/>
    <mergeCell ref="J27:L27"/>
    <mergeCell ref="M27:O27"/>
    <mergeCell ref="P27:R27"/>
    <mergeCell ref="S27:U27"/>
    <mergeCell ref="V27:X27"/>
    <mergeCell ref="Y27:AB27"/>
    <mergeCell ref="B26:I26"/>
    <mergeCell ref="J26:L26"/>
    <mergeCell ref="M26:O26"/>
    <mergeCell ref="P26:R26"/>
    <mergeCell ref="S26:U26"/>
    <mergeCell ref="V26:X26"/>
    <mergeCell ref="Y28:AB28"/>
    <mergeCell ref="B29:I29"/>
    <mergeCell ref="J29:L29"/>
    <mergeCell ref="M29:O29"/>
    <mergeCell ref="P29:R29"/>
    <mergeCell ref="S29:U29"/>
    <mergeCell ref="V29:X29"/>
    <mergeCell ref="Y29:AB29"/>
    <mergeCell ref="B28:I28"/>
    <mergeCell ref="J28:L28"/>
    <mergeCell ref="M28:O28"/>
    <mergeCell ref="P28:R28"/>
    <mergeCell ref="S28:U28"/>
    <mergeCell ref="V28:X28"/>
    <mergeCell ref="Y30:AB30"/>
    <mergeCell ref="B31:I31"/>
    <mergeCell ref="J31:L31"/>
    <mergeCell ref="M31:O31"/>
    <mergeCell ref="P31:R31"/>
    <mergeCell ref="S31:U31"/>
    <mergeCell ref="V31:X31"/>
    <mergeCell ref="Y31:AB31"/>
    <mergeCell ref="B30:I30"/>
    <mergeCell ref="J30:L30"/>
    <mergeCell ref="M30:O30"/>
    <mergeCell ref="P30:R30"/>
    <mergeCell ref="S30:U30"/>
    <mergeCell ref="V30:X30"/>
    <mergeCell ref="Y34:AB34"/>
    <mergeCell ref="Y35:AB35"/>
    <mergeCell ref="B34:I34"/>
    <mergeCell ref="J34:L34"/>
    <mergeCell ref="M34:O34"/>
    <mergeCell ref="P34:R34"/>
    <mergeCell ref="S34:U34"/>
    <mergeCell ref="V34:X34"/>
    <mergeCell ref="Y32:AB32"/>
    <mergeCell ref="B33:I33"/>
    <mergeCell ref="J33:L33"/>
    <mergeCell ref="M33:O33"/>
    <mergeCell ref="P33:R33"/>
    <mergeCell ref="S33:U33"/>
    <mergeCell ref="V33:X33"/>
    <mergeCell ref="Y33:AB33"/>
    <mergeCell ref="B32:I32"/>
    <mergeCell ref="J32:L32"/>
    <mergeCell ref="M32:O32"/>
    <mergeCell ref="P32:R32"/>
    <mergeCell ref="S32:U32"/>
    <mergeCell ref="V32:X32"/>
  </mergeCells>
  <conditionalFormatting sqref="Y1">
    <cfRule type="cellIs" dxfId="8" priority="1" stopIfTrue="1" operator="equal">
      <formula>0</formula>
    </cfRule>
  </conditionalFormatting>
  <dataValidations count="2">
    <dataValidation type="whole" operator="greaterThan" allowBlank="1" showErrorMessage="1" errorTitle="Anzahl Monate" error="Bitte nur ganze Zahlen eingeben!" sqref="P10:R34">
      <formula1>0</formula1>
    </dataValidation>
    <dataValidation type="whole" operator="greaterThan" allowBlank="1" showErrorMessage="1" errorTitle="Anzahl Teilnehmer" error="Bitte nur ganze Zahlen eingeben!" sqref="S10:U34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Zeitraum" error="Bitte das Haushaltsjahr bzw. die Projektlaufzeit beachten!">
          <x14:formula1>
            <xm:f>MAX(DATE($Y$2,1,1),'Seite 6'!$F$3)</xm:f>
          </x14:formula1>
          <x14:formula2>
            <xm:f>MIN(DATE($Y$2,12,31),'Seite 6'!$F$5)</xm:f>
          </x14:formula2>
          <xm:sqref>J10:O34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T64"/>
  <sheetViews>
    <sheetView showGridLines="0" tabSelected="1" zoomScaleNormal="100" zoomScaleSheetLayoutView="130" workbookViewId="0">
      <selection activeCell="E25" sqref="E25:R26"/>
    </sheetView>
  </sheetViews>
  <sheetFormatPr baseColWidth="10" defaultRowHeight="12" x14ac:dyDescent="0.2"/>
  <cols>
    <col min="1" max="1" width="5.85546875" style="20" customWidth="1"/>
    <col min="2" max="18" width="5.140625" style="20" customWidth="1"/>
    <col min="19" max="19" width="0.85546875" style="20" customWidth="1"/>
    <col min="20" max="20" width="10.7109375" style="20" hidden="1" customWidth="1"/>
    <col min="21" max="16384" width="11.42578125" style="20"/>
  </cols>
  <sheetData>
    <row r="1" spans="1:20" s="6" customFormat="1" ht="15" customHeight="1" x14ac:dyDescent="0.2"/>
    <row r="2" spans="1:20" s="6" customFormat="1" ht="15" customHeight="1" x14ac:dyDescent="0.2"/>
    <row r="3" spans="1:20" s="6" customFormat="1" ht="15" customHeight="1" x14ac:dyDescent="0.2"/>
    <row r="4" spans="1:20" s="7" customFormat="1" ht="15" customHeight="1" x14ac:dyDescent="0.2"/>
    <row r="5" spans="1:20" s="7" customFormat="1" ht="15" customHeight="1" x14ac:dyDescent="0.2">
      <c r="A5" s="30" t="s">
        <v>123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20" s="7" customFormat="1" ht="15" customHeight="1" x14ac:dyDescent="0.2">
      <c r="A6" s="577" t="s">
        <v>529</v>
      </c>
      <c r="B6" s="577"/>
      <c r="C6" s="577"/>
      <c r="D6" s="577"/>
      <c r="E6" s="577"/>
      <c r="F6" s="577"/>
      <c r="G6" s="577"/>
      <c r="H6" s="577"/>
      <c r="I6" s="577"/>
      <c r="J6" s="577"/>
      <c r="K6" s="32"/>
      <c r="L6" s="32"/>
      <c r="M6" s="32"/>
      <c r="N6" s="31"/>
      <c r="O6" s="31"/>
      <c r="P6" s="31"/>
      <c r="Q6" s="31"/>
      <c r="R6" s="31"/>
      <c r="S6" s="33"/>
    </row>
    <row r="7" spans="1:20" s="7" customFormat="1" ht="15" customHeight="1" x14ac:dyDescent="0.2">
      <c r="A7" s="577"/>
      <c r="B7" s="577"/>
      <c r="C7" s="577"/>
      <c r="D7" s="577"/>
      <c r="E7" s="577"/>
      <c r="F7" s="577"/>
      <c r="G7" s="577"/>
      <c r="H7" s="577"/>
      <c r="I7" s="577"/>
      <c r="J7" s="577"/>
      <c r="K7" s="32"/>
      <c r="L7" s="32"/>
      <c r="M7" s="32"/>
      <c r="N7" s="31"/>
      <c r="O7" s="31"/>
      <c r="P7" s="31"/>
      <c r="Q7" s="31"/>
      <c r="R7" s="31"/>
      <c r="S7" s="33"/>
    </row>
    <row r="8" spans="1:20" s="7" customFormat="1" ht="15" customHeight="1" x14ac:dyDescent="0.2">
      <c r="A8" s="577"/>
      <c r="B8" s="577"/>
      <c r="C8" s="577"/>
      <c r="D8" s="577"/>
      <c r="E8" s="577"/>
      <c r="F8" s="577"/>
      <c r="G8" s="577"/>
      <c r="H8" s="577"/>
      <c r="I8" s="577"/>
      <c r="J8" s="577"/>
      <c r="K8" s="32"/>
      <c r="L8" s="32"/>
      <c r="M8" s="32"/>
      <c r="N8" s="31"/>
      <c r="O8" s="31"/>
      <c r="P8" s="31"/>
      <c r="Q8" s="31"/>
      <c r="R8" s="31"/>
      <c r="S8" s="33"/>
    </row>
    <row r="9" spans="1:20" s="7" customFormat="1" ht="15" customHeight="1" x14ac:dyDescent="0.2">
      <c r="A9" s="577"/>
      <c r="B9" s="577"/>
      <c r="C9" s="577"/>
      <c r="D9" s="577"/>
      <c r="E9" s="577"/>
      <c r="F9" s="577"/>
      <c r="G9" s="577"/>
      <c r="H9" s="577"/>
      <c r="I9" s="577"/>
      <c r="J9" s="577"/>
      <c r="K9" s="32"/>
      <c r="L9" s="32"/>
      <c r="M9" s="32"/>
      <c r="N9" s="31"/>
      <c r="O9" s="31"/>
      <c r="P9" s="31"/>
      <c r="Q9" s="31"/>
      <c r="R9" s="31"/>
      <c r="S9" s="33"/>
    </row>
    <row r="10" spans="1:20" s="7" customFormat="1" ht="15" customHeight="1" x14ac:dyDescent="0.2">
      <c r="A10" s="577"/>
      <c r="B10" s="577"/>
      <c r="C10" s="577"/>
      <c r="D10" s="577"/>
      <c r="E10" s="577"/>
      <c r="F10" s="577"/>
      <c r="G10" s="577"/>
      <c r="H10" s="577"/>
      <c r="I10" s="577"/>
      <c r="J10" s="577"/>
      <c r="K10" s="32"/>
      <c r="L10" s="32"/>
      <c r="M10" s="32"/>
      <c r="N10" s="31"/>
      <c r="O10" s="31"/>
      <c r="P10" s="31"/>
      <c r="Q10" s="31"/>
      <c r="R10" s="31"/>
      <c r="S10" s="33"/>
    </row>
    <row r="11" spans="1:20" s="7" customFormat="1" ht="15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</row>
    <row r="12" spans="1:20" s="10" customFormat="1" ht="15" customHeight="1" x14ac:dyDescent="0.2">
      <c r="A12" s="36" t="s">
        <v>124</v>
      </c>
      <c r="B12" s="9"/>
      <c r="C12" s="9"/>
      <c r="D12" s="9"/>
      <c r="E12" s="9"/>
      <c r="F12" s="9"/>
      <c r="G12" s="9"/>
      <c r="H12" s="9"/>
      <c r="K12" s="168" t="s">
        <v>258</v>
      </c>
      <c r="L12" s="169"/>
      <c r="M12" s="169"/>
      <c r="N12" s="169"/>
      <c r="O12" s="169"/>
      <c r="P12" s="169"/>
      <c r="Q12" s="169"/>
      <c r="R12" s="169"/>
      <c r="S12" s="170"/>
    </row>
    <row r="13" spans="1:20" s="10" customFormat="1" ht="15" customHeight="1" x14ac:dyDescent="0.2">
      <c r="A13" s="36" t="s">
        <v>125</v>
      </c>
      <c r="B13" s="9"/>
      <c r="C13" s="9"/>
      <c r="D13" s="9"/>
      <c r="E13" s="9"/>
      <c r="F13" s="9"/>
      <c r="G13" s="9"/>
      <c r="H13" s="9"/>
      <c r="J13" s="9"/>
      <c r="K13" s="171"/>
      <c r="L13" s="172"/>
      <c r="M13" s="172"/>
      <c r="N13" s="172"/>
      <c r="O13" s="172"/>
      <c r="P13" s="172"/>
      <c r="Q13" s="172"/>
      <c r="R13" s="172"/>
      <c r="S13" s="173"/>
      <c r="T13" s="478"/>
    </row>
    <row r="14" spans="1:20" s="10" customFormat="1" ht="15" customHeight="1" x14ac:dyDescent="0.2">
      <c r="A14" s="36" t="s">
        <v>126</v>
      </c>
      <c r="B14" s="9"/>
      <c r="C14" s="9"/>
      <c r="D14" s="9"/>
      <c r="E14" s="9"/>
      <c r="F14" s="9"/>
      <c r="G14" s="9"/>
      <c r="H14" s="9"/>
      <c r="I14" s="9"/>
      <c r="J14" s="9"/>
      <c r="K14" s="171"/>
      <c r="L14" s="172"/>
      <c r="M14" s="172"/>
      <c r="N14" s="172"/>
      <c r="O14" s="172"/>
      <c r="P14" s="172"/>
      <c r="Q14" s="172"/>
      <c r="R14" s="172"/>
      <c r="S14" s="173"/>
      <c r="T14" s="478"/>
    </row>
    <row r="15" spans="1:20" s="10" customFormat="1" ht="15" customHeight="1" x14ac:dyDescent="0.2">
      <c r="A15" s="36" t="s">
        <v>127</v>
      </c>
      <c r="B15" s="9"/>
      <c r="C15" s="9"/>
      <c r="D15" s="9"/>
      <c r="E15" s="9"/>
      <c r="F15" s="9"/>
      <c r="G15" s="9"/>
      <c r="H15" s="9"/>
      <c r="I15" s="9"/>
      <c r="J15" s="9"/>
      <c r="K15" s="171"/>
      <c r="L15" s="172"/>
      <c r="M15" s="172"/>
      <c r="N15" s="172"/>
      <c r="O15" s="172"/>
      <c r="P15" s="172"/>
      <c r="Q15" s="172"/>
      <c r="R15" s="172"/>
      <c r="S15" s="173"/>
      <c r="T15" s="478"/>
    </row>
    <row r="16" spans="1:20" s="10" customFormat="1" ht="15" customHeight="1" x14ac:dyDescent="0.2">
      <c r="B16" s="9"/>
      <c r="C16" s="9"/>
      <c r="D16" s="9"/>
      <c r="E16" s="9"/>
      <c r="F16" s="9"/>
      <c r="G16" s="9"/>
      <c r="H16" s="9"/>
      <c r="I16" s="9"/>
      <c r="J16" s="9"/>
      <c r="K16" s="174"/>
      <c r="L16" s="175"/>
      <c r="M16" s="175"/>
      <c r="N16" s="175"/>
      <c r="O16" s="175"/>
      <c r="P16" s="175"/>
      <c r="Q16" s="175"/>
      <c r="R16" s="175"/>
      <c r="S16" s="176"/>
      <c r="T16" s="478"/>
    </row>
    <row r="17" spans="1:20" s="8" customFormat="1" ht="18" customHeight="1" x14ac:dyDescent="0.2">
      <c r="D17" s="9"/>
      <c r="E17" s="9"/>
      <c r="F17" s="9"/>
      <c r="G17" s="9"/>
      <c r="H17" s="9"/>
      <c r="I17" s="10"/>
      <c r="J17" s="9"/>
      <c r="K17" s="264" t="s">
        <v>132</v>
      </c>
      <c r="L17" s="11"/>
      <c r="M17" s="11"/>
      <c r="N17" s="12"/>
      <c r="O17" s="587" t="s">
        <v>413</v>
      </c>
      <c r="P17" s="588"/>
      <c r="Q17" s="588"/>
      <c r="R17" s="588"/>
      <c r="S17" s="589"/>
      <c r="T17" s="470" t="b">
        <v>0</v>
      </c>
    </row>
    <row r="18" spans="1:20" s="8" customFormat="1" ht="18" customHeight="1" x14ac:dyDescent="0.2">
      <c r="D18" s="9"/>
      <c r="E18" s="9"/>
      <c r="F18" s="9"/>
      <c r="G18" s="9"/>
      <c r="H18" s="9"/>
      <c r="I18" s="10"/>
      <c r="J18" s="9"/>
      <c r="K18" s="264" t="s">
        <v>0</v>
      </c>
      <c r="L18" s="11"/>
      <c r="M18" s="11"/>
      <c r="N18" s="12"/>
      <c r="O18" s="590"/>
      <c r="P18" s="591"/>
      <c r="Q18" s="591"/>
      <c r="R18" s="591"/>
      <c r="S18" s="592"/>
      <c r="T18" s="470" t="b">
        <v>0</v>
      </c>
    </row>
    <row r="19" spans="1:20" s="8" customFormat="1" ht="18" customHeight="1" x14ac:dyDescent="0.2">
      <c r="D19" s="9"/>
      <c r="E19" s="9"/>
      <c r="F19" s="9"/>
      <c r="G19" s="9"/>
      <c r="H19" s="9"/>
      <c r="I19" s="10"/>
      <c r="J19" s="9"/>
      <c r="K19" s="264" t="s">
        <v>259</v>
      </c>
      <c r="L19" s="11"/>
      <c r="M19" s="11"/>
      <c r="N19" s="12"/>
      <c r="O19" s="593"/>
      <c r="P19" s="594"/>
      <c r="Q19" s="594"/>
      <c r="R19" s="594"/>
      <c r="S19" s="595"/>
      <c r="T19" s="470" t="b">
        <v>0</v>
      </c>
    </row>
    <row r="20" spans="1:20" s="8" customFormat="1" ht="18" customHeight="1" x14ac:dyDescent="0.2">
      <c r="A20" s="10"/>
      <c r="B20" s="10"/>
      <c r="C20" s="10"/>
      <c r="D20" s="10"/>
      <c r="E20" s="10"/>
      <c r="F20" s="9"/>
      <c r="G20" s="9"/>
      <c r="H20" s="9"/>
      <c r="I20" s="9"/>
      <c r="J20" s="9"/>
      <c r="K20" s="265" t="s">
        <v>133</v>
      </c>
      <c r="L20" s="13"/>
      <c r="M20" s="13"/>
      <c r="N20" s="14"/>
      <c r="O20" s="572">
        <f ca="1">TODAY()</f>
        <v>43244</v>
      </c>
      <c r="P20" s="573"/>
      <c r="Q20" s="573"/>
      <c r="R20" s="573"/>
      <c r="S20" s="574"/>
      <c r="T20" s="470"/>
    </row>
    <row r="21" spans="1:20" s="8" customFormat="1" ht="18" customHeight="1" x14ac:dyDescent="0.2">
      <c r="A21" s="10"/>
      <c r="B21" s="10"/>
      <c r="C21" s="10"/>
      <c r="D21" s="10"/>
      <c r="E21" s="10"/>
      <c r="F21" s="9"/>
      <c r="G21" s="9"/>
      <c r="H21" s="9"/>
      <c r="I21" s="9"/>
      <c r="J21" s="9"/>
      <c r="K21" s="266" t="str">
        <f>IF(T17=TRUE,"Antragsnummer: ",IF(T18=TRUE,"Aktenzeichen: ","ID/Aktenzeichen: "))</f>
        <v xml:space="preserve">ID/Aktenzeichen: </v>
      </c>
      <c r="L21" s="15"/>
      <c r="M21" s="15"/>
      <c r="N21" s="16"/>
      <c r="O21" s="596"/>
      <c r="P21" s="597"/>
      <c r="Q21" s="597"/>
      <c r="R21" s="597"/>
      <c r="S21" s="598"/>
      <c r="T21" s="470"/>
    </row>
    <row r="22" spans="1:20" s="7" customFormat="1" ht="12" customHeight="1" x14ac:dyDescent="0.2">
      <c r="T22" s="473"/>
    </row>
    <row r="23" spans="1:20" ht="15" customHeight="1" x14ac:dyDescent="0.2">
      <c r="A23" s="17" t="s">
        <v>102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473"/>
    </row>
    <row r="24" spans="1:20" s="7" customFormat="1" ht="5.0999999999999996" customHeight="1" x14ac:dyDescent="0.2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9"/>
      <c r="T24" s="473"/>
    </row>
    <row r="25" spans="1:20" s="8" customFormat="1" ht="15" customHeight="1" x14ac:dyDescent="0.2">
      <c r="A25" s="48" t="s">
        <v>234</v>
      </c>
      <c r="B25" s="47"/>
      <c r="C25" s="47"/>
      <c r="D25" s="47"/>
      <c r="E25" s="551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3"/>
      <c r="S25" s="46"/>
      <c r="T25" s="478"/>
    </row>
    <row r="26" spans="1:20" s="8" customFormat="1" ht="15" customHeight="1" x14ac:dyDescent="0.2">
      <c r="A26" s="48"/>
      <c r="B26" s="47"/>
      <c r="C26" s="47"/>
      <c r="D26" s="47"/>
      <c r="E26" s="557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9"/>
      <c r="S26" s="46"/>
      <c r="T26" s="478"/>
    </row>
    <row r="27" spans="1:20" s="10" customFormat="1" ht="5.0999999999999996" customHeight="1" x14ac:dyDescent="0.2">
      <c r="A27" s="45"/>
      <c r="B27" s="9"/>
      <c r="C27" s="9"/>
      <c r="D27" s="9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03"/>
      <c r="S27" s="38"/>
      <c r="T27" s="478"/>
    </row>
    <row r="28" spans="1:20" s="8" customFormat="1" ht="18" customHeight="1" x14ac:dyDescent="0.2">
      <c r="A28" s="48" t="s">
        <v>388</v>
      </c>
      <c r="B28" s="9"/>
      <c r="C28" s="9"/>
      <c r="D28" s="38"/>
      <c r="E28" s="599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1"/>
      <c r="S28" s="46"/>
      <c r="T28" s="478"/>
    </row>
    <row r="29" spans="1:20" s="10" customFormat="1" ht="5.0999999999999996" customHeight="1" x14ac:dyDescent="0.2">
      <c r="A29" s="45"/>
      <c r="B29" s="9"/>
      <c r="C29" s="9"/>
      <c r="D29" s="9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65"/>
      <c r="S29" s="38"/>
      <c r="T29" s="478"/>
    </row>
    <row r="30" spans="1:20" s="8" customFormat="1" ht="18" customHeight="1" x14ac:dyDescent="0.2">
      <c r="A30" s="48" t="s">
        <v>230</v>
      </c>
      <c r="B30" s="9"/>
      <c r="C30" s="9"/>
      <c r="D30" s="9"/>
      <c r="E30" s="581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3"/>
      <c r="S30" s="46"/>
      <c r="T30" s="478"/>
    </row>
    <row r="31" spans="1:20" s="8" customFormat="1" ht="9.9499999999999993" customHeight="1" x14ac:dyDescent="0.2">
      <c r="A31" s="45"/>
      <c r="B31" s="9"/>
      <c r="C31" s="9"/>
      <c r="D31" s="9"/>
      <c r="E31" s="181" t="s">
        <v>232</v>
      </c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3"/>
      <c r="S31" s="46"/>
      <c r="T31" s="478"/>
    </row>
    <row r="32" spans="1:20" s="8" customFormat="1" ht="18" customHeight="1" x14ac:dyDescent="0.2">
      <c r="A32" s="60"/>
      <c r="B32" s="39"/>
      <c r="C32" s="39"/>
      <c r="D32" s="39"/>
      <c r="E32" s="575"/>
      <c r="F32" s="576"/>
      <c r="G32" s="584"/>
      <c r="H32" s="585"/>
      <c r="I32" s="585"/>
      <c r="J32" s="585"/>
      <c r="K32" s="585"/>
      <c r="L32" s="585"/>
      <c r="M32" s="585"/>
      <c r="N32" s="585"/>
      <c r="O32" s="585"/>
      <c r="P32" s="585"/>
      <c r="Q32" s="585"/>
      <c r="R32" s="586"/>
      <c r="S32" s="46"/>
      <c r="T32" s="478"/>
    </row>
    <row r="33" spans="1:20" s="8" customFormat="1" ht="9.9499999999999993" customHeight="1" x14ac:dyDescent="0.2">
      <c r="A33" s="60"/>
      <c r="B33" s="39"/>
      <c r="C33" s="39"/>
      <c r="D33" s="39"/>
      <c r="E33" s="184" t="s">
        <v>134</v>
      </c>
      <c r="F33" s="185"/>
      <c r="G33" s="186" t="s">
        <v>135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3"/>
      <c r="S33" s="46"/>
      <c r="T33" s="478"/>
    </row>
    <row r="34" spans="1:20" s="10" customFormat="1" ht="5.0999999999999996" customHeight="1" x14ac:dyDescent="0.2">
      <c r="A34" s="60"/>
      <c r="B34" s="39"/>
      <c r="C34" s="39"/>
      <c r="D34" s="39"/>
      <c r="E34" s="40"/>
      <c r="F34" s="40"/>
      <c r="G34" s="40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41"/>
      <c r="T34" s="478"/>
    </row>
    <row r="35" spans="1:20" s="8" customFormat="1" ht="18" customHeight="1" x14ac:dyDescent="0.2">
      <c r="A35" s="48" t="s">
        <v>231</v>
      </c>
      <c r="B35" s="39"/>
      <c r="C35" s="39"/>
      <c r="D35" s="49"/>
      <c r="E35" s="602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4"/>
      <c r="S35" s="46"/>
      <c r="T35" s="478"/>
    </row>
    <row r="36" spans="1:20" s="8" customFormat="1" ht="5.0999999999999996" customHeight="1" x14ac:dyDescent="0.2">
      <c r="A36" s="50"/>
      <c r="B36" s="35"/>
      <c r="C36" s="35"/>
      <c r="D36" s="49"/>
      <c r="E36" s="49"/>
      <c r="F36" s="9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9"/>
      <c r="S36" s="38"/>
      <c r="T36" s="478"/>
    </row>
    <row r="37" spans="1:20" s="8" customFormat="1" ht="18" customHeight="1" x14ac:dyDescent="0.2">
      <c r="A37" s="48" t="s">
        <v>348</v>
      </c>
      <c r="B37" s="35"/>
      <c r="C37" s="35"/>
      <c r="D37" s="49"/>
      <c r="E37" s="605"/>
      <c r="F37" s="606"/>
      <c r="G37" s="606"/>
      <c r="H37" s="606"/>
      <c r="I37" s="606"/>
      <c r="J37" s="607"/>
      <c r="K37" s="49"/>
      <c r="L37" s="178" t="s">
        <v>128</v>
      </c>
      <c r="M37" s="578"/>
      <c r="N37" s="579"/>
      <c r="O37" s="579"/>
      <c r="P37" s="579"/>
      <c r="Q37" s="579"/>
      <c r="R37" s="580"/>
      <c r="S37" s="46"/>
      <c r="T37" s="478"/>
    </row>
    <row r="38" spans="1:20" s="8" customFormat="1" ht="5.0999999999999996" customHeight="1" x14ac:dyDescent="0.2">
      <c r="A38" s="50"/>
      <c r="B38" s="35"/>
      <c r="C38" s="35"/>
      <c r="D38" s="49"/>
      <c r="E38" s="49"/>
      <c r="F38" s="9"/>
      <c r="G38" s="9"/>
      <c r="H38" s="49"/>
      <c r="I38" s="49"/>
      <c r="J38" s="49"/>
      <c r="K38" s="64"/>
      <c r="L38" s="49"/>
      <c r="M38" s="9"/>
      <c r="N38" s="9"/>
      <c r="O38" s="9"/>
      <c r="P38" s="9"/>
      <c r="Q38" s="9"/>
      <c r="R38" s="9"/>
      <c r="S38" s="38"/>
      <c r="T38" s="478"/>
    </row>
    <row r="39" spans="1:20" s="68" customFormat="1" ht="18" customHeight="1" x14ac:dyDescent="0.2">
      <c r="A39" s="48" t="s">
        <v>260</v>
      </c>
      <c r="B39" s="35"/>
      <c r="C39" s="35"/>
      <c r="D39" s="49"/>
      <c r="E39" s="605"/>
      <c r="F39" s="606"/>
      <c r="G39" s="606"/>
      <c r="H39" s="606"/>
      <c r="I39" s="606"/>
      <c r="J39" s="607"/>
      <c r="K39" s="177"/>
      <c r="L39" s="178" t="s">
        <v>129</v>
      </c>
      <c r="M39" s="578"/>
      <c r="N39" s="579"/>
      <c r="O39" s="579"/>
      <c r="P39" s="579"/>
      <c r="Q39" s="579"/>
      <c r="R39" s="580"/>
      <c r="S39" s="83"/>
      <c r="T39" s="477"/>
    </row>
    <row r="40" spans="1:20" s="7" customFormat="1" ht="5.0999999999999996" customHeight="1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473"/>
    </row>
    <row r="41" spans="1:20" s="7" customFormat="1" ht="12" customHeight="1" x14ac:dyDescent="0.2">
      <c r="A41" s="34"/>
      <c r="B41" s="35"/>
      <c r="C41" s="35"/>
      <c r="D41" s="35"/>
      <c r="T41" s="473"/>
    </row>
    <row r="42" spans="1:20" ht="15" customHeight="1" x14ac:dyDescent="0.2">
      <c r="A42" s="17" t="s">
        <v>103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9"/>
      <c r="T42" s="473"/>
    </row>
    <row r="43" spans="1:20" ht="5.25" customHeight="1" x14ac:dyDescent="0.2">
      <c r="A43" s="51"/>
      <c r="B43" s="52"/>
      <c r="C43" s="52"/>
      <c r="D43" s="5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4"/>
      <c r="T43" s="473"/>
    </row>
    <row r="44" spans="1:20" s="8" customFormat="1" ht="15" customHeight="1" x14ac:dyDescent="0.2">
      <c r="A44" s="48" t="s">
        <v>130</v>
      </c>
      <c r="B44" s="9"/>
      <c r="C44" s="9"/>
      <c r="D44" s="42"/>
      <c r="E44" s="551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3"/>
      <c r="S44" s="46"/>
      <c r="T44" s="478"/>
    </row>
    <row r="45" spans="1:20" s="8" customFormat="1" ht="15" customHeight="1" x14ac:dyDescent="0.2">
      <c r="A45" s="48"/>
      <c r="B45" s="9"/>
      <c r="C45" s="9"/>
      <c r="D45" s="42"/>
      <c r="E45" s="554"/>
      <c r="F45" s="555"/>
      <c r="G45" s="555"/>
      <c r="H45" s="555"/>
      <c r="I45" s="555"/>
      <c r="J45" s="555"/>
      <c r="K45" s="555"/>
      <c r="L45" s="555"/>
      <c r="M45" s="555"/>
      <c r="N45" s="555"/>
      <c r="O45" s="555"/>
      <c r="P45" s="555"/>
      <c r="Q45" s="555"/>
      <c r="R45" s="556"/>
      <c r="S45" s="46"/>
      <c r="T45" s="478"/>
    </row>
    <row r="46" spans="1:20" s="8" customFormat="1" ht="15" customHeight="1" x14ac:dyDescent="0.2">
      <c r="A46" s="45"/>
      <c r="B46" s="9"/>
      <c r="C46" s="9"/>
      <c r="D46" s="9"/>
      <c r="E46" s="557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9"/>
      <c r="S46" s="46"/>
      <c r="T46" s="478"/>
    </row>
    <row r="47" spans="1:20" s="8" customFormat="1" ht="5.0999999999999996" customHeight="1" x14ac:dyDescent="0.2">
      <c r="A47" s="45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38"/>
      <c r="T47" s="478"/>
    </row>
    <row r="48" spans="1:20" s="79" customFormat="1" ht="18" customHeight="1" x14ac:dyDescent="0.2">
      <c r="A48" s="111" t="s">
        <v>228</v>
      </c>
      <c r="B48" s="284"/>
      <c r="C48" s="284"/>
      <c r="D48" s="284"/>
      <c r="E48" s="560"/>
      <c r="F48" s="561"/>
      <c r="G48" s="562"/>
      <c r="H48" s="67"/>
      <c r="I48" s="67" t="s">
        <v>229</v>
      </c>
      <c r="J48" s="67"/>
      <c r="K48" s="67"/>
      <c r="L48" s="67"/>
      <c r="M48" s="560"/>
      <c r="N48" s="561"/>
      <c r="O48" s="562"/>
      <c r="P48" s="565" t="str">
        <f>IF(AND(Vorhabensbeginn&gt;0,Vorhabensende&gt;0,Vorhabensende&lt;Vorhabensbeginn),"Fehleingabe!","")</f>
        <v/>
      </c>
      <c r="Q48" s="566"/>
      <c r="R48" s="566"/>
      <c r="S48" s="341"/>
      <c r="T48" s="477"/>
    </row>
    <row r="49" spans="1:20" s="10" customFormat="1" ht="5.0999999999999996" customHeight="1" x14ac:dyDescent="0.2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7"/>
      <c r="T49" s="478"/>
    </row>
    <row r="50" spans="1:20" s="10" customFormat="1" ht="12" customHeight="1" x14ac:dyDescent="0.2">
      <c r="T50" s="478"/>
    </row>
    <row r="51" spans="1:20" s="7" customFormat="1" ht="15" customHeight="1" x14ac:dyDescent="0.2">
      <c r="A51" s="17" t="s">
        <v>136</v>
      </c>
      <c r="B51" s="18"/>
      <c r="C51" s="18"/>
      <c r="D51" s="18"/>
      <c r="E51" s="18"/>
      <c r="F51" s="564" t="s">
        <v>285</v>
      </c>
      <c r="G51" s="564"/>
      <c r="H51" s="564"/>
      <c r="I51" s="564"/>
      <c r="J51" s="18"/>
      <c r="K51" s="563" t="str">
        <f>Jahr1</f>
        <v>Jahr 1</v>
      </c>
      <c r="L51" s="563"/>
      <c r="M51" s="563" t="str">
        <f>Jahr2</f>
        <v>Jahr 2</v>
      </c>
      <c r="N51" s="563"/>
      <c r="O51" s="563" t="str">
        <f>Jahr3</f>
        <v>Jahr 3</v>
      </c>
      <c r="P51" s="563"/>
      <c r="Q51" s="563" t="str">
        <f>Jahr4</f>
        <v>Jahr 4</v>
      </c>
      <c r="R51" s="563"/>
      <c r="S51" s="19"/>
      <c r="T51" s="473"/>
    </row>
    <row r="52" spans="1:20" s="79" customFormat="1" ht="5.0999999999999996" customHeight="1" x14ac:dyDescent="0.2">
      <c r="A52" s="110"/>
      <c r="B52" s="283"/>
      <c r="C52" s="283"/>
      <c r="D52" s="283"/>
      <c r="E52" s="283"/>
      <c r="F52" s="283"/>
      <c r="G52" s="283"/>
      <c r="H52" s="283"/>
      <c r="I52" s="283"/>
      <c r="J52" s="283"/>
      <c r="K52" s="284"/>
      <c r="L52" s="284"/>
      <c r="M52" s="283"/>
      <c r="N52" s="284"/>
      <c r="O52" s="283"/>
      <c r="P52" s="284"/>
      <c r="Q52" s="283"/>
      <c r="R52" s="284"/>
      <c r="S52" s="285"/>
      <c r="T52" s="477"/>
    </row>
    <row r="53" spans="1:20" s="79" customFormat="1" ht="18" customHeight="1" x14ac:dyDescent="0.2">
      <c r="A53" s="111"/>
      <c r="B53" s="284"/>
      <c r="C53" s="284"/>
      <c r="D53" s="284"/>
      <c r="E53" s="284"/>
      <c r="F53" s="569">
        <f>SUM(K53:R53)</f>
        <v>0</v>
      </c>
      <c r="G53" s="570"/>
      <c r="H53" s="570"/>
      <c r="I53" s="571"/>
      <c r="J53" s="284"/>
      <c r="K53" s="567">
        <f>ROUND(Zuwendung_Jahr1,2)</f>
        <v>0</v>
      </c>
      <c r="L53" s="568"/>
      <c r="M53" s="567">
        <f>ROUND(Zuwendung_Jahr2,2)</f>
        <v>0</v>
      </c>
      <c r="N53" s="568"/>
      <c r="O53" s="567">
        <f>ROUND(Zuwendung_Jahr3,2)</f>
        <v>0</v>
      </c>
      <c r="P53" s="568"/>
      <c r="Q53" s="567">
        <f>ROUND(Zuwendung_Jahr4,2)</f>
        <v>0</v>
      </c>
      <c r="R53" s="568"/>
      <c r="S53" s="286"/>
      <c r="T53" s="477"/>
    </row>
    <row r="54" spans="1:20" s="79" customFormat="1" ht="5.0999999999999996" customHeight="1" x14ac:dyDescent="0.2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9"/>
      <c r="T54" s="477"/>
    </row>
    <row r="55" spans="1:20" s="10" customFormat="1" ht="12" customHeight="1" x14ac:dyDescent="0.2">
      <c r="A55" s="43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78"/>
    </row>
    <row r="56" spans="1:20" s="22" customFormat="1" ht="5.0999999999999996" customHeight="1" x14ac:dyDescent="0.2">
      <c r="A56" s="21"/>
      <c r="B56" s="21"/>
      <c r="C56" s="21"/>
      <c r="T56" s="479"/>
    </row>
    <row r="57" spans="1:20" s="7" customFormat="1" ht="12" customHeight="1" x14ac:dyDescent="0.2">
      <c r="A57" s="23" t="s">
        <v>227</v>
      </c>
      <c r="B57" s="24" t="s">
        <v>137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473"/>
    </row>
    <row r="58" spans="1:20" s="7" customFormat="1" ht="12" customHeight="1" x14ac:dyDescent="0.2">
      <c r="A58" s="25"/>
      <c r="B58" s="24" t="s">
        <v>138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473"/>
    </row>
    <row r="59" spans="1:20" s="7" customFormat="1" ht="12" customHeight="1" x14ac:dyDescent="0.2">
      <c r="A59" s="25"/>
      <c r="B59" s="24" t="s">
        <v>139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473"/>
    </row>
    <row r="60" spans="1:20" s="7" customFormat="1" ht="12" customHeight="1" x14ac:dyDescent="0.2">
      <c r="A60" s="25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473"/>
    </row>
    <row r="61" spans="1:20" s="7" customFormat="1" ht="12" customHeight="1" x14ac:dyDescent="0.2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473"/>
    </row>
    <row r="62" spans="1:20" s="22" customFormat="1" ht="12" customHeight="1" x14ac:dyDescent="0.2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479"/>
    </row>
    <row r="63" spans="1:20" s="22" customFormat="1" ht="12" customHeight="1" x14ac:dyDescent="0.2">
      <c r="A63" s="44" t="str">
        <f>Änderungsdoku!$A$5</f>
        <v>Antrag Aktivierung - Armutsbekämpfung</v>
      </c>
      <c r="B63" s="27"/>
      <c r="C63" s="27"/>
      <c r="D63" s="27"/>
      <c r="E63" s="27"/>
      <c r="F63" s="27"/>
      <c r="G63" s="27"/>
      <c r="H63" s="27"/>
      <c r="T63" s="479"/>
    </row>
    <row r="64" spans="1:20" s="22" customFormat="1" ht="12" customHeight="1" x14ac:dyDescent="0.2">
      <c r="A64" s="44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1.8 vom 24.05.18</v>
      </c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9"/>
      <c r="T64" s="479"/>
    </row>
  </sheetData>
  <sheetProtection password="8067" sheet="1" objects="1" scenarios="1" selectLockedCells="1" autoFilter="0"/>
  <mergeCells count="28">
    <mergeCell ref="O20:S20"/>
    <mergeCell ref="Q51:R51"/>
    <mergeCell ref="E32:F32"/>
    <mergeCell ref="A6:J10"/>
    <mergeCell ref="M37:R37"/>
    <mergeCell ref="M39:R39"/>
    <mergeCell ref="E30:R30"/>
    <mergeCell ref="G32:R32"/>
    <mergeCell ref="O17:S19"/>
    <mergeCell ref="O21:S21"/>
    <mergeCell ref="E28:R28"/>
    <mergeCell ref="E35:R35"/>
    <mergeCell ref="E39:J39"/>
    <mergeCell ref="E48:G48"/>
    <mergeCell ref="E25:R26"/>
    <mergeCell ref="E37:J37"/>
    <mergeCell ref="K53:L53"/>
    <mergeCell ref="M53:N53"/>
    <mergeCell ref="O53:P53"/>
    <mergeCell ref="Q53:R53"/>
    <mergeCell ref="F53:I53"/>
    <mergeCell ref="E44:R46"/>
    <mergeCell ref="M48:O48"/>
    <mergeCell ref="O51:P51"/>
    <mergeCell ref="M51:N51"/>
    <mergeCell ref="F51:I51"/>
    <mergeCell ref="K51:L51"/>
    <mergeCell ref="P48:R48"/>
  </mergeCells>
  <phoneticPr fontId="7" type="noConversion"/>
  <conditionalFormatting sqref="F53:I53 K53:R53">
    <cfRule type="cellIs" dxfId="40" priority="1" stopIfTrue="1" operator="equal">
      <formula>0</formula>
    </cfRule>
  </conditionalFormatting>
  <dataValidations count="2">
    <dataValidation type="date" allowBlank="1" showErrorMessage="1" errorTitle="Ende des Projektes" error="Bitte die Laufzeit der Richtlinie bzw. den Projektbeginn beachten!" sqref="M48:O48">
      <formula1>E48</formula1>
      <formula2>45291</formula2>
    </dataValidation>
    <dataValidation type="date" allowBlank="1" showErrorMessage="1" errorTitle="Beginn des Projektes" error="Bitte die Laufzeit der Richtlinie beachten!" sqref="E48:G48">
      <formula1>39083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0" r:id="rId4" name="Check Box 86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16</xdr:row>
                    <xdr:rowOff>9525</xdr:rowOff>
                  </from>
                  <to>
                    <xdr:col>10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" name="Check Box 87">
              <controlPr defaultSize="0" autoFill="0" autoLine="0" autoPict="0">
                <anchor moveWithCells="1">
                  <from>
                    <xdr:col>10</xdr:col>
                    <xdr:colOff>9525</xdr:colOff>
                    <xdr:row>17</xdr:row>
                    <xdr:rowOff>9525</xdr:rowOff>
                  </from>
                  <to>
                    <xdr:col>10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" name="Check Box 201">
              <controlPr defaultSize="0" autoFill="0" autoLine="0" autoPict="0">
                <anchor moveWithCells="1">
                  <from>
                    <xdr:col>10</xdr:col>
                    <xdr:colOff>9525</xdr:colOff>
                    <xdr:row>18</xdr:row>
                    <xdr:rowOff>9525</xdr:rowOff>
                  </from>
                  <to>
                    <xdr:col>10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D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0.7109375" style="246" hidden="1" customWidth="1"/>
    <col min="30" max="30" width="1.7109375" style="246" customWidth="1"/>
    <col min="31" max="16384" width="11.42578125" style="246"/>
  </cols>
  <sheetData>
    <row r="1" spans="1:30" s="240" customFormat="1" ht="15" customHeight="1" x14ac:dyDescent="0.2">
      <c r="A1" s="237" t="s">
        <v>582</v>
      </c>
      <c r="B1" s="237"/>
      <c r="C1" s="238" t="s">
        <v>588</v>
      </c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  <c r="P1" s="237"/>
      <c r="Q1" s="237"/>
      <c r="S1" s="239"/>
      <c r="T1" s="239"/>
      <c r="V1" s="239"/>
      <c r="W1" s="239"/>
      <c r="X1" s="239" t="str">
        <f>'Seite 1'!$K$21</f>
        <v xml:space="preserve">ID/Aktenzeichen: </v>
      </c>
      <c r="Y1" s="1014">
        <f>ID</f>
        <v>0</v>
      </c>
      <c r="Z1" s="1015"/>
      <c r="AA1" s="1015"/>
      <c r="AB1" s="1016"/>
      <c r="AC1" s="537">
        <f>IF(COUNTIF('Seite 6'!$W$18:$W$20,TRUE)&lt;&gt;1,0,VLOOKUP(TRUE,'Seite 6'!$W$18:$Y$20,2,FALSE))</f>
        <v>0</v>
      </c>
    </row>
    <row r="2" spans="1:30" s="240" customFormat="1" ht="15" customHeight="1" x14ac:dyDescent="0.2">
      <c r="A2" s="237"/>
      <c r="B2" s="237"/>
      <c r="C2" s="245" t="str">
        <f>CONCATENATE("Ausgabenposition - Sachausgaben/indirekte Ausgaben - ",'Seite 6'!C25)</f>
        <v>Ausgabenposition - Sachausgaben/indirekte Ausgaben - Fördergegenstand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239"/>
      <c r="W2" s="239"/>
      <c r="X2" s="239" t="s">
        <v>322</v>
      </c>
      <c r="Y2" s="830" t="str">
        <f>Jahr3</f>
        <v>Jahr 3</v>
      </c>
      <c r="Z2" s="831"/>
      <c r="AA2" s="831"/>
      <c r="AB2" s="832"/>
      <c r="AC2" s="535"/>
    </row>
    <row r="3" spans="1:30" ht="15" customHeight="1" x14ac:dyDescent="0.2">
      <c r="C3" s="237"/>
      <c r="AB3" s="235" t="str">
        <f>'Seite 1'!$A$63</f>
        <v>Antrag Aktivierung - Armutsbekämpfung</v>
      </c>
      <c r="AC3" s="535"/>
      <c r="AD3" s="240"/>
    </row>
    <row r="4" spans="1:30" ht="15" customHeight="1" x14ac:dyDescent="0.2">
      <c r="AB4" s="236" t="str">
        <f>'Seite 1'!$A$64</f>
        <v>Formularversion: V 1.8 vom 24.05.18</v>
      </c>
      <c r="AC4" s="535"/>
      <c r="AD4" s="240"/>
    </row>
    <row r="5" spans="1:30" ht="12" customHeight="1" x14ac:dyDescent="0.2">
      <c r="A5" s="968" t="s">
        <v>325</v>
      </c>
      <c r="B5" s="971" t="s">
        <v>583</v>
      </c>
      <c r="C5" s="972"/>
      <c r="D5" s="972"/>
      <c r="E5" s="972"/>
      <c r="F5" s="972"/>
      <c r="G5" s="972"/>
      <c r="H5" s="972"/>
      <c r="I5" s="973"/>
      <c r="J5" s="1019" t="s">
        <v>586</v>
      </c>
      <c r="K5" s="1020"/>
      <c r="L5" s="1020"/>
      <c r="M5" s="1020"/>
      <c r="N5" s="1020"/>
      <c r="O5" s="1021"/>
      <c r="P5" s="980" t="s">
        <v>584</v>
      </c>
      <c r="Q5" s="981"/>
      <c r="R5" s="982"/>
      <c r="S5" s="980" t="s">
        <v>585</v>
      </c>
      <c r="T5" s="981"/>
      <c r="U5" s="982"/>
      <c r="V5" s="980" t="s">
        <v>593</v>
      </c>
      <c r="W5" s="981"/>
      <c r="X5" s="982"/>
      <c r="Y5" s="980" t="s">
        <v>589</v>
      </c>
      <c r="Z5" s="981"/>
      <c r="AA5" s="981"/>
      <c r="AB5" s="982"/>
      <c r="AC5" s="535"/>
      <c r="AD5" s="240"/>
    </row>
    <row r="6" spans="1:30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1022"/>
      <c r="K6" s="1023"/>
      <c r="L6" s="1023"/>
      <c r="M6" s="1023"/>
      <c r="N6" s="1023"/>
      <c r="O6" s="1024"/>
      <c r="P6" s="983"/>
      <c r="Q6" s="984"/>
      <c r="R6" s="985"/>
      <c r="S6" s="983"/>
      <c r="T6" s="984"/>
      <c r="U6" s="985"/>
      <c r="V6" s="983"/>
      <c r="W6" s="984"/>
      <c r="X6" s="985"/>
      <c r="Y6" s="983"/>
      <c r="Z6" s="984"/>
      <c r="AA6" s="984"/>
      <c r="AB6" s="985"/>
      <c r="AC6" s="535"/>
      <c r="AD6" s="240"/>
    </row>
    <row r="7" spans="1:30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1025"/>
      <c r="K7" s="1026"/>
      <c r="L7" s="1026"/>
      <c r="M7" s="1026"/>
      <c r="N7" s="1026"/>
      <c r="O7" s="1027"/>
      <c r="P7" s="983"/>
      <c r="Q7" s="984"/>
      <c r="R7" s="985"/>
      <c r="S7" s="983"/>
      <c r="T7" s="984"/>
      <c r="U7" s="985"/>
      <c r="V7" s="983"/>
      <c r="W7" s="984"/>
      <c r="X7" s="985"/>
      <c r="Y7" s="983"/>
      <c r="Z7" s="984"/>
      <c r="AA7" s="984"/>
      <c r="AB7" s="985"/>
      <c r="AC7" s="536"/>
    </row>
    <row r="8" spans="1:30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1028" t="s">
        <v>587</v>
      </c>
      <c r="K8" s="1029"/>
      <c r="L8" s="1030"/>
      <c r="M8" s="1034" t="s">
        <v>336</v>
      </c>
      <c r="N8" s="1029"/>
      <c r="O8" s="1035"/>
      <c r="P8" s="983"/>
      <c r="Q8" s="984"/>
      <c r="R8" s="985"/>
      <c r="S8" s="983"/>
      <c r="T8" s="984"/>
      <c r="U8" s="985"/>
      <c r="V8" s="983"/>
      <c r="W8" s="984"/>
      <c r="X8" s="985"/>
      <c r="Y8" s="983"/>
      <c r="Z8" s="984"/>
      <c r="AA8" s="984"/>
      <c r="AB8" s="985"/>
      <c r="AC8" s="536"/>
    </row>
    <row r="9" spans="1:30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1031"/>
      <c r="K9" s="1032"/>
      <c r="L9" s="1033"/>
      <c r="M9" s="1036"/>
      <c r="N9" s="1032"/>
      <c r="O9" s="1037"/>
      <c r="P9" s="986"/>
      <c r="Q9" s="987"/>
      <c r="R9" s="988"/>
      <c r="S9" s="986"/>
      <c r="T9" s="987"/>
      <c r="U9" s="988"/>
      <c r="V9" s="986"/>
      <c r="W9" s="987"/>
      <c r="X9" s="988"/>
      <c r="Y9" s="986"/>
      <c r="Z9" s="987"/>
      <c r="AA9" s="987"/>
      <c r="AB9" s="988"/>
      <c r="AC9" s="536"/>
    </row>
    <row r="10" spans="1:30" ht="15" customHeight="1" x14ac:dyDescent="0.2">
      <c r="A10" s="242">
        <v>1</v>
      </c>
      <c r="B10" s="1005"/>
      <c r="C10" s="1006"/>
      <c r="D10" s="1006"/>
      <c r="E10" s="1006"/>
      <c r="F10" s="1006"/>
      <c r="G10" s="1006"/>
      <c r="H10" s="1006"/>
      <c r="I10" s="1007"/>
      <c r="J10" s="1038"/>
      <c r="K10" s="1017"/>
      <c r="L10" s="1017"/>
      <c r="M10" s="1017"/>
      <c r="N10" s="1017"/>
      <c r="O10" s="1018"/>
      <c r="P10" s="1008"/>
      <c r="Q10" s="1009"/>
      <c r="R10" s="1010"/>
      <c r="S10" s="1008"/>
      <c r="T10" s="1009"/>
      <c r="U10" s="1010"/>
      <c r="V10" s="989">
        <f>IF(OR(P10=0,S10=0),0,$AC$1)</f>
        <v>0</v>
      </c>
      <c r="W10" s="990"/>
      <c r="X10" s="991"/>
      <c r="Y10" s="1011">
        <f t="shared" ref="Y10:Y34" si="0">ROUND(P10*S10,2)*V10</f>
        <v>0</v>
      </c>
      <c r="Z10" s="1012"/>
      <c r="AA10" s="1012"/>
      <c r="AB10" s="1013"/>
      <c r="AC10" s="536"/>
    </row>
    <row r="11" spans="1:30" ht="15" customHeight="1" x14ac:dyDescent="0.2">
      <c r="A11" s="243">
        <v>2</v>
      </c>
      <c r="B11" s="938"/>
      <c r="C11" s="939"/>
      <c r="D11" s="939"/>
      <c r="E11" s="939"/>
      <c r="F11" s="939"/>
      <c r="G11" s="939"/>
      <c r="H11" s="939"/>
      <c r="I11" s="940"/>
      <c r="J11" s="1002"/>
      <c r="K11" s="1003"/>
      <c r="L11" s="1003"/>
      <c r="M11" s="1003"/>
      <c r="N11" s="1003"/>
      <c r="O11" s="1004"/>
      <c r="P11" s="948"/>
      <c r="Q11" s="1001"/>
      <c r="R11" s="949"/>
      <c r="S11" s="948"/>
      <c r="T11" s="1001"/>
      <c r="U11" s="949"/>
      <c r="V11" s="989">
        <f t="shared" ref="V11:V34" si="1">IF(OR(P11=0,S11=0),0,$AC$1)</f>
        <v>0</v>
      </c>
      <c r="W11" s="990"/>
      <c r="X11" s="991"/>
      <c r="Y11" s="952">
        <f t="shared" si="0"/>
        <v>0</v>
      </c>
      <c r="Z11" s="953"/>
      <c r="AA11" s="953"/>
      <c r="AB11" s="954"/>
      <c r="AC11" s="536"/>
    </row>
    <row r="12" spans="1:30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1002"/>
      <c r="K12" s="1003"/>
      <c r="L12" s="1003"/>
      <c r="M12" s="1003"/>
      <c r="N12" s="1003"/>
      <c r="O12" s="1004"/>
      <c r="P12" s="948"/>
      <c r="Q12" s="1001"/>
      <c r="R12" s="949"/>
      <c r="S12" s="948"/>
      <c r="T12" s="1001"/>
      <c r="U12" s="949"/>
      <c r="V12" s="989">
        <f t="shared" si="1"/>
        <v>0</v>
      </c>
      <c r="W12" s="990"/>
      <c r="X12" s="991"/>
      <c r="Y12" s="952">
        <f t="shared" si="0"/>
        <v>0</v>
      </c>
      <c r="Z12" s="953"/>
      <c r="AA12" s="953"/>
      <c r="AB12" s="954"/>
      <c r="AC12" s="536"/>
    </row>
    <row r="13" spans="1:30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1002"/>
      <c r="K13" s="1003"/>
      <c r="L13" s="1003"/>
      <c r="M13" s="1003"/>
      <c r="N13" s="1003"/>
      <c r="O13" s="1004"/>
      <c r="P13" s="948"/>
      <c r="Q13" s="1001"/>
      <c r="R13" s="949"/>
      <c r="S13" s="948"/>
      <c r="T13" s="1001"/>
      <c r="U13" s="949"/>
      <c r="V13" s="989">
        <f t="shared" si="1"/>
        <v>0</v>
      </c>
      <c r="W13" s="990"/>
      <c r="X13" s="991"/>
      <c r="Y13" s="952">
        <f t="shared" si="0"/>
        <v>0</v>
      </c>
      <c r="Z13" s="953"/>
      <c r="AA13" s="953"/>
      <c r="AB13" s="954"/>
      <c r="AC13" s="536"/>
    </row>
    <row r="14" spans="1:30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1002"/>
      <c r="K14" s="1003"/>
      <c r="L14" s="1003"/>
      <c r="M14" s="1003"/>
      <c r="N14" s="1003"/>
      <c r="O14" s="1004"/>
      <c r="P14" s="948"/>
      <c r="Q14" s="1001"/>
      <c r="R14" s="949"/>
      <c r="S14" s="948"/>
      <c r="T14" s="1001"/>
      <c r="U14" s="949"/>
      <c r="V14" s="989">
        <f t="shared" si="1"/>
        <v>0</v>
      </c>
      <c r="W14" s="990"/>
      <c r="X14" s="991"/>
      <c r="Y14" s="952">
        <f t="shared" si="0"/>
        <v>0</v>
      </c>
      <c r="Z14" s="953"/>
      <c r="AA14" s="953"/>
      <c r="AB14" s="954"/>
      <c r="AC14" s="536"/>
    </row>
    <row r="15" spans="1:30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1002"/>
      <c r="K15" s="1003"/>
      <c r="L15" s="1003"/>
      <c r="M15" s="1003"/>
      <c r="N15" s="1003"/>
      <c r="O15" s="1004"/>
      <c r="P15" s="948"/>
      <c r="Q15" s="1001"/>
      <c r="R15" s="949"/>
      <c r="S15" s="948"/>
      <c r="T15" s="1001"/>
      <c r="U15" s="949"/>
      <c r="V15" s="989">
        <f t="shared" si="1"/>
        <v>0</v>
      </c>
      <c r="W15" s="990"/>
      <c r="X15" s="991"/>
      <c r="Y15" s="952">
        <f t="shared" si="0"/>
        <v>0</v>
      </c>
      <c r="Z15" s="953"/>
      <c r="AA15" s="953"/>
      <c r="AB15" s="954"/>
      <c r="AC15" s="536"/>
    </row>
    <row r="16" spans="1:30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1002"/>
      <c r="K16" s="1003"/>
      <c r="L16" s="1003"/>
      <c r="M16" s="1003"/>
      <c r="N16" s="1003"/>
      <c r="O16" s="1004"/>
      <c r="P16" s="948"/>
      <c r="Q16" s="1001"/>
      <c r="R16" s="949"/>
      <c r="S16" s="948"/>
      <c r="T16" s="1001"/>
      <c r="U16" s="949"/>
      <c r="V16" s="989">
        <f t="shared" si="1"/>
        <v>0</v>
      </c>
      <c r="W16" s="990"/>
      <c r="X16" s="991"/>
      <c r="Y16" s="952">
        <f t="shared" si="0"/>
        <v>0</v>
      </c>
      <c r="Z16" s="953"/>
      <c r="AA16" s="953"/>
      <c r="AB16" s="954"/>
      <c r="AC16" s="536"/>
    </row>
    <row r="17" spans="1:29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1002"/>
      <c r="K17" s="1003"/>
      <c r="L17" s="1003"/>
      <c r="M17" s="1003"/>
      <c r="N17" s="1003"/>
      <c r="O17" s="1004"/>
      <c r="P17" s="948"/>
      <c r="Q17" s="1001"/>
      <c r="R17" s="949"/>
      <c r="S17" s="948"/>
      <c r="T17" s="1001"/>
      <c r="U17" s="949"/>
      <c r="V17" s="989">
        <f t="shared" si="1"/>
        <v>0</v>
      </c>
      <c r="W17" s="990"/>
      <c r="X17" s="991"/>
      <c r="Y17" s="952">
        <f t="shared" si="0"/>
        <v>0</v>
      </c>
      <c r="Z17" s="953"/>
      <c r="AA17" s="953"/>
      <c r="AB17" s="954"/>
      <c r="AC17" s="536"/>
    </row>
    <row r="18" spans="1:29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1002"/>
      <c r="K18" s="1003"/>
      <c r="L18" s="1003"/>
      <c r="M18" s="1003"/>
      <c r="N18" s="1003"/>
      <c r="O18" s="1004"/>
      <c r="P18" s="948"/>
      <c r="Q18" s="1001"/>
      <c r="R18" s="949"/>
      <c r="S18" s="948"/>
      <c r="T18" s="1001"/>
      <c r="U18" s="949"/>
      <c r="V18" s="989">
        <f t="shared" si="1"/>
        <v>0</v>
      </c>
      <c r="W18" s="990"/>
      <c r="X18" s="991"/>
      <c r="Y18" s="952">
        <f t="shared" si="0"/>
        <v>0</v>
      </c>
      <c r="Z18" s="953"/>
      <c r="AA18" s="953"/>
      <c r="AB18" s="954"/>
      <c r="AC18" s="536"/>
    </row>
    <row r="19" spans="1:29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1002"/>
      <c r="K19" s="1003"/>
      <c r="L19" s="1003"/>
      <c r="M19" s="1003"/>
      <c r="N19" s="1003"/>
      <c r="O19" s="1004"/>
      <c r="P19" s="948"/>
      <c r="Q19" s="1001"/>
      <c r="R19" s="949"/>
      <c r="S19" s="948"/>
      <c r="T19" s="1001"/>
      <c r="U19" s="949"/>
      <c r="V19" s="989">
        <f t="shared" si="1"/>
        <v>0</v>
      </c>
      <c r="W19" s="990"/>
      <c r="X19" s="991"/>
      <c r="Y19" s="952">
        <f t="shared" si="0"/>
        <v>0</v>
      </c>
      <c r="Z19" s="953"/>
      <c r="AA19" s="953"/>
      <c r="AB19" s="954"/>
      <c r="AC19" s="536"/>
    </row>
    <row r="20" spans="1:29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1002"/>
      <c r="K20" s="1003"/>
      <c r="L20" s="1003"/>
      <c r="M20" s="1003"/>
      <c r="N20" s="1003"/>
      <c r="O20" s="1004"/>
      <c r="P20" s="948"/>
      <c r="Q20" s="1001"/>
      <c r="R20" s="949"/>
      <c r="S20" s="948"/>
      <c r="T20" s="1001"/>
      <c r="U20" s="949"/>
      <c r="V20" s="989">
        <f t="shared" si="1"/>
        <v>0</v>
      </c>
      <c r="W20" s="990"/>
      <c r="X20" s="991"/>
      <c r="Y20" s="952">
        <f t="shared" si="0"/>
        <v>0</v>
      </c>
      <c r="Z20" s="953"/>
      <c r="AA20" s="953"/>
      <c r="AB20" s="954"/>
      <c r="AC20" s="536"/>
    </row>
    <row r="21" spans="1:29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1002"/>
      <c r="K21" s="1003"/>
      <c r="L21" s="1003"/>
      <c r="M21" s="1003"/>
      <c r="N21" s="1003"/>
      <c r="O21" s="1004"/>
      <c r="P21" s="948"/>
      <c r="Q21" s="1001"/>
      <c r="R21" s="949"/>
      <c r="S21" s="948"/>
      <c r="T21" s="1001"/>
      <c r="U21" s="949"/>
      <c r="V21" s="989">
        <f t="shared" si="1"/>
        <v>0</v>
      </c>
      <c r="W21" s="990"/>
      <c r="X21" s="991"/>
      <c r="Y21" s="952">
        <f t="shared" si="0"/>
        <v>0</v>
      </c>
      <c r="Z21" s="953"/>
      <c r="AA21" s="953"/>
      <c r="AB21" s="954"/>
      <c r="AC21" s="536"/>
    </row>
    <row r="22" spans="1:29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1002"/>
      <c r="K22" s="1003"/>
      <c r="L22" s="1003"/>
      <c r="M22" s="1003"/>
      <c r="N22" s="1003"/>
      <c r="O22" s="1004"/>
      <c r="P22" s="948"/>
      <c r="Q22" s="1001"/>
      <c r="R22" s="949"/>
      <c r="S22" s="948"/>
      <c r="T22" s="1001"/>
      <c r="U22" s="949"/>
      <c r="V22" s="989">
        <f t="shared" si="1"/>
        <v>0</v>
      </c>
      <c r="W22" s="990"/>
      <c r="X22" s="991"/>
      <c r="Y22" s="952">
        <f t="shared" si="0"/>
        <v>0</v>
      </c>
      <c r="Z22" s="953"/>
      <c r="AA22" s="953"/>
      <c r="AB22" s="954"/>
      <c r="AC22" s="536"/>
    </row>
    <row r="23" spans="1:29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1002"/>
      <c r="K23" s="1003"/>
      <c r="L23" s="1003"/>
      <c r="M23" s="1003"/>
      <c r="N23" s="1003"/>
      <c r="O23" s="1004"/>
      <c r="P23" s="948"/>
      <c r="Q23" s="1001"/>
      <c r="R23" s="949"/>
      <c r="S23" s="948"/>
      <c r="T23" s="1001"/>
      <c r="U23" s="949"/>
      <c r="V23" s="989">
        <f t="shared" si="1"/>
        <v>0</v>
      </c>
      <c r="W23" s="990"/>
      <c r="X23" s="991"/>
      <c r="Y23" s="952">
        <f t="shared" si="0"/>
        <v>0</v>
      </c>
      <c r="Z23" s="953"/>
      <c r="AA23" s="953"/>
      <c r="AB23" s="954"/>
      <c r="AC23" s="536"/>
    </row>
    <row r="24" spans="1:29" ht="15" customHeight="1" x14ac:dyDescent="0.2">
      <c r="A24" s="243">
        <v>15</v>
      </c>
      <c r="B24" s="938"/>
      <c r="C24" s="939"/>
      <c r="D24" s="939"/>
      <c r="E24" s="939"/>
      <c r="F24" s="939"/>
      <c r="G24" s="939"/>
      <c r="H24" s="939"/>
      <c r="I24" s="940"/>
      <c r="J24" s="1002"/>
      <c r="K24" s="1003"/>
      <c r="L24" s="1003"/>
      <c r="M24" s="1003"/>
      <c r="N24" s="1003"/>
      <c r="O24" s="1004"/>
      <c r="P24" s="948"/>
      <c r="Q24" s="1001"/>
      <c r="R24" s="949"/>
      <c r="S24" s="948"/>
      <c r="T24" s="1001"/>
      <c r="U24" s="949"/>
      <c r="V24" s="989">
        <f t="shared" si="1"/>
        <v>0</v>
      </c>
      <c r="W24" s="990"/>
      <c r="X24" s="991"/>
      <c r="Y24" s="952">
        <f t="shared" si="0"/>
        <v>0</v>
      </c>
      <c r="Z24" s="953"/>
      <c r="AA24" s="953"/>
      <c r="AB24" s="954"/>
      <c r="AC24" s="536"/>
    </row>
    <row r="25" spans="1:29" ht="15" customHeight="1" x14ac:dyDescent="0.2">
      <c r="A25" s="243">
        <v>16</v>
      </c>
      <c r="B25" s="938"/>
      <c r="C25" s="939"/>
      <c r="D25" s="939"/>
      <c r="E25" s="939"/>
      <c r="F25" s="939"/>
      <c r="G25" s="939"/>
      <c r="H25" s="939"/>
      <c r="I25" s="940"/>
      <c r="J25" s="1002"/>
      <c r="K25" s="1003"/>
      <c r="L25" s="1003"/>
      <c r="M25" s="1003"/>
      <c r="N25" s="1003"/>
      <c r="O25" s="1004"/>
      <c r="P25" s="948"/>
      <c r="Q25" s="1001"/>
      <c r="R25" s="949"/>
      <c r="S25" s="948"/>
      <c r="T25" s="1001"/>
      <c r="U25" s="949"/>
      <c r="V25" s="989">
        <f t="shared" si="1"/>
        <v>0</v>
      </c>
      <c r="W25" s="990"/>
      <c r="X25" s="991"/>
      <c r="Y25" s="952">
        <f t="shared" si="0"/>
        <v>0</v>
      </c>
      <c r="Z25" s="953"/>
      <c r="AA25" s="953"/>
      <c r="AB25" s="954"/>
      <c r="AC25" s="536"/>
    </row>
    <row r="26" spans="1:29" ht="15" customHeight="1" x14ac:dyDescent="0.2">
      <c r="A26" s="243">
        <v>17</v>
      </c>
      <c r="B26" s="938"/>
      <c r="C26" s="939"/>
      <c r="D26" s="939"/>
      <c r="E26" s="939"/>
      <c r="F26" s="939"/>
      <c r="G26" s="939"/>
      <c r="H26" s="939"/>
      <c r="I26" s="940"/>
      <c r="J26" s="1002"/>
      <c r="K26" s="1003"/>
      <c r="L26" s="1003"/>
      <c r="M26" s="1003"/>
      <c r="N26" s="1003"/>
      <c r="O26" s="1004"/>
      <c r="P26" s="948"/>
      <c r="Q26" s="1001"/>
      <c r="R26" s="949"/>
      <c r="S26" s="948"/>
      <c r="T26" s="1001"/>
      <c r="U26" s="949"/>
      <c r="V26" s="989">
        <f t="shared" si="1"/>
        <v>0</v>
      </c>
      <c r="W26" s="990"/>
      <c r="X26" s="991"/>
      <c r="Y26" s="952">
        <f t="shared" si="0"/>
        <v>0</v>
      </c>
      <c r="Z26" s="953"/>
      <c r="AA26" s="953"/>
      <c r="AB26" s="954"/>
      <c r="AC26" s="536"/>
    </row>
    <row r="27" spans="1:29" ht="15" customHeight="1" x14ac:dyDescent="0.2">
      <c r="A27" s="243">
        <v>18</v>
      </c>
      <c r="B27" s="938"/>
      <c r="C27" s="939"/>
      <c r="D27" s="939"/>
      <c r="E27" s="939"/>
      <c r="F27" s="939"/>
      <c r="G27" s="939"/>
      <c r="H27" s="939"/>
      <c r="I27" s="940"/>
      <c r="J27" s="1002"/>
      <c r="K27" s="1003"/>
      <c r="L27" s="1003"/>
      <c r="M27" s="1003"/>
      <c r="N27" s="1003"/>
      <c r="O27" s="1004"/>
      <c r="P27" s="948"/>
      <c r="Q27" s="1001"/>
      <c r="R27" s="949"/>
      <c r="S27" s="948"/>
      <c r="T27" s="1001"/>
      <c r="U27" s="949"/>
      <c r="V27" s="989">
        <f t="shared" si="1"/>
        <v>0</v>
      </c>
      <c r="W27" s="990"/>
      <c r="X27" s="991"/>
      <c r="Y27" s="952">
        <f t="shared" si="0"/>
        <v>0</v>
      </c>
      <c r="Z27" s="953"/>
      <c r="AA27" s="953"/>
      <c r="AB27" s="954"/>
      <c r="AC27" s="536"/>
    </row>
    <row r="28" spans="1:29" ht="15" customHeight="1" x14ac:dyDescent="0.2">
      <c r="A28" s="243">
        <v>19</v>
      </c>
      <c r="B28" s="938"/>
      <c r="C28" s="939"/>
      <c r="D28" s="939"/>
      <c r="E28" s="939"/>
      <c r="F28" s="939"/>
      <c r="G28" s="939"/>
      <c r="H28" s="939"/>
      <c r="I28" s="940"/>
      <c r="J28" s="1002"/>
      <c r="K28" s="1003"/>
      <c r="L28" s="1003"/>
      <c r="M28" s="1003"/>
      <c r="N28" s="1003"/>
      <c r="O28" s="1004"/>
      <c r="P28" s="948"/>
      <c r="Q28" s="1001"/>
      <c r="R28" s="949"/>
      <c r="S28" s="948"/>
      <c r="T28" s="1001"/>
      <c r="U28" s="949"/>
      <c r="V28" s="989">
        <f t="shared" si="1"/>
        <v>0</v>
      </c>
      <c r="W28" s="990"/>
      <c r="X28" s="991"/>
      <c r="Y28" s="952">
        <f t="shared" si="0"/>
        <v>0</v>
      </c>
      <c r="Z28" s="953"/>
      <c r="AA28" s="953"/>
      <c r="AB28" s="954"/>
      <c r="AC28" s="536"/>
    </row>
    <row r="29" spans="1:29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1002"/>
      <c r="K29" s="1003"/>
      <c r="L29" s="1003"/>
      <c r="M29" s="1003"/>
      <c r="N29" s="1003"/>
      <c r="O29" s="1004"/>
      <c r="P29" s="948"/>
      <c r="Q29" s="1001"/>
      <c r="R29" s="949"/>
      <c r="S29" s="948"/>
      <c r="T29" s="1001"/>
      <c r="U29" s="949"/>
      <c r="V29" s="989">
        <f t="shared" si="1"/>
        <v>0</v>
      </c>
      <c r="W29" s="990"/>
      <c r="X29" s="991"/>
      <c r="Y29" s="952">
        <f t="shared" si="0"/>
        <v>0</v>
      </c>
      <c r="Z29" s="953"/>
      <c r="AA29" s="953"/>
      <c r="AB29" s="954"/>
      <c r="AC29" s="536"/>
    </row>
    <row r="30" spans="1:29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1002"/>
      <c r="K30" s="1003"/>
      <c r="L30" s="1003"/>
      <c r="M30" s="1003"/>
      <c r="N30" s="1003"/>
      <c r="O30" s="1004"/>
      <c r="P30" s="948"/>
      <c r="Q30" s="1001"/>
      <c r="R30" s="949"/>
      <c r="S30" s="948"/>
      <c r="T30" s="1001"/>
      <c r="U30" s="949"/>
      <c r="V30" s="989">
        <f t="shared" si="1"/>
        <v>0</v>
      </c>
      <c r="W30" s="990"/>
      <c r="X30" s="991"/>
      <c r="Y30" s="952">
        <f t="shared" si="0"/>
        <v>0</v>
      </c>
      <c r="Z30" s="953"/>
      <c r="AA30" s="953"/>
      <c r="AB30" s="954"/>
      <c r="AC30" s="536"/>
    </row>
    <row r="31" spans="1:29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1002"/>
      <c r="K31" s="1003"/>
      <c r="L31" s="1003"/>
      <c r="M31" s="1003"/>
      <c r="N31" s="1003"/>
      <c r="O31" s="1004"/>
      <c r="P31" s="948"/>
      <c r="Q31" s="1001"/>
      <c r="R31" s="949"/>
      <c r="S31" s="948"/>
      <c r="T31" s="1001"/>
      <c r="U31" s="949"/>
      <c r="V31" s="989">
        <f t="shared" si="1"/>
        <v>0</v>
      </c>
      <c r="W31" s="990"/>
      <c r="X31" s="991"/>
      <c r="Y31" s="952">
        <f t="shared" si="0"/>
        <v>0</v>
      </c>
      <c r="Z31" s="953"/>
      <c r="AA31" s="953"/>
      <c r="AB31" s="954"/>
      <c r="AC31" s="536"/>
    </row>
    <row r="32" spans="1:29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1002"/>
      <c r="K32" s="1003"/>
      <c r="L32" s="1003"/>
      <c r="M32" s="1003"/>
      <c r="N32" s="1003"/>
      <c r="O32" s="1004"/>
      <c r="P32" s="948"/>
      <c r="Q32" s="1001"/>
      <c r="R32" s="949"/>
      <c r="S32" s="948"/>
      <c r="T32" s="1001"/>
      <c r="U32" s="949"/>
      <c r="V32" s="989">
        <f t="shared" si="1"/>
        <v>0</v>
      </c>
      <c r="W32" s="990"/>
      <c r="X32" s="991"/>
      <c r="Y32" s="952">
        <f t="shared" si="0"/>
        <v>0</v>
      </c>
      <c r="Z32" s="953"/>
      <c r="AA32" s="953"/>
      <c r="AB32" s="954"/>
      <c r="AC32" s="536"/>
    </row>
    <row r="33" spans="1:29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1002"/>
      <c r="K33" s="1003"/>
      <c r="L33" s="1003"/>
      <c r="M33" s="1003"/>
      <c r="N33" s="1003"/>
      <c r="O33" s="1004"/>
      <c r="P33" s="948"/>
      <c r="Q33" s="1001"/>
      <c r="R33" s="949"/>
      <c r="S33" s="948"/>
      <c r="T33" s="1001"/>
      <c r="U33" s="949"/>
      <c r="V33" s="989">
        <f t="shared" si="1"/>
        <v>0</v>
      </c>
      <c r="W33" s="990"/>
      <c r="X33" s="991"/>
      <c r="Y33" s="952">
        <f t="shared" si="0"/>
        <v>0</v>
      </c>
      <c r="Z33" s="953"/>
      <c r="AA33" s="953"/>
      <c r="AB33" s="954"/>
      <c r="AC33" s="536"/>
    </row>
    <row r="34" spans="1:29" ht="15" customHeight="1" x14ac:dyDescent="0.2">
      <c r="A34" s="476">
        <v>25</v>
      </c>
      <c r="B34" s="992"/>
      <c r="C34" s="993"/>
      <c r="D34" s="993"/>
      <c r="E34" s="993"/>
      <c r="F34" s="993"/>
      <c r="G34" s="993"/>
      <c r="H34" s="993"/>
      <c r="I34" s="994"/>
      <c r="J34" s="998"/>
      <c r="K34" s="999"/>
      <c r="L34" s="999"/>
      <c r="M34" s="999"/>
      <c r="N34" s="999"/>
      <c r="O34" s="1000"/>
      <c r="P34" s="995"/>
      <c r="Q34" s="996"/>
      <c r="R34" s="997"/>
      <c r="S34" s="995"/>
      <c r="T34" s="996"/>
      <c r="U34" s="997"/>
      <c r="V34" s="989">
        <f t="shared" si="1"/>
        <v>0</v>
      </c>
      <c r="W34" s="990"/>
      <c r="X34" s="991"/>
      <c r="Y34" s="945">
        <f t="shared" si="0"/>
        <v>0</v>
      </c>
      <c r="Z34" s="946"/>
      <c r="AA34" s="946"/>
      <c r="AB34" s="947"/>
      <c r="AC34" s="536"/>
    </row>
    <row r="35" spans="1:29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  <c r="AC35" s="536"/>
    </row>
    <row r="36" spans="1:29" ht="12.75" thickTop="1" x14ac:dyDescent="0.2"/>
  </sheetData>
  <sheetProtection password="8067" sheet="1" objects="1" scenarios="1" selectLockedCells="1" autoFilter="0"/>
  <mergeCells count="187">
    <mergeCell ref="M8:O9"/>
    <mergeCell ref="B10:I10"/>
    <mergeCell ref="J10:L10"/>
    <mergeCell ref="M10:O10"/>
    <mergeCell ref="P10:R10"/>
    <mergeCell ref="S10:U10"/>
    <mergeCell ref="Y1:AB1"/>
    <mergeCell ref="Y2:AB2"/>
    <mergeCell ref="A5:A9"/>
    <mergeCell ref="B5:I9"/>
    <mergeCell ref="J5:O7"/>
    <mergeCell ref="P5:R9"/>
    <mergeCell ref="S5:U9"/>
    <mergeCell ref="V5:X9"/>
    <mergeCell ref="Y5:AB9"/>
    <mergeCell ref="J8:L9"/>
    <mergeCell ref="V10:X10"/>
    <mergeCell ref="Y10:AB10"/>
    <mergeCell ref="B11:I11"/>
    <mergeCell ref="J11:L11"/>
    <mergeCell ref="M11:O11"/>
    <mergeCell ref="P11:R11"/>
    <mergeCell ref="S11:U11"/>
    <mergeCell ref="V11:X11"/>
    <mergeCell ref="Y11:AB11"/>
    <mergeCell ref="Y12:AB12"/>
    <mergeCell ref="B13:I13"/>
    <mergeCell ref="J13:L13"/>
    <mergeCell ref="M13:O13"/>
    <mergeCell ref="P13:R13"/>
    <mergeCell ref="S13:U13"/>
    <mergeCell ref="V13:X13"/>
    <mergeCell ref="Y13:AB13"/>
    <mergeCell ref="B12:I12"/>
    <mergeCell ref="J12:L12"/>
    <mergeCell ref="M12:O12"/>
    <mergeCell ref="P12:R12"/>
    <mergeCell ref="S12:U12"/>
    <mergeCell ref="V12:X12"/>
    <mergeCell ref="Y14:AB14"/>
    <mergeCell ref="B15:I15"/>
    <mergeCell ref="J15:L15"/>
    <mergeCell ref="M15:O15"/>
    <mergeCell ref="P15:R15"/>
    <mergeCell ref="S15:U15"/>
    <mergeCell ref="V15:X15"/>
    <mergeCell ref="Y15:AB15"/>
    <mergeCell ref="B14:I14"/>
    <mergeCell ref="J14:L14"/>
    <mergeCell ref="M14:O14"/>
    <mergeCell ref="P14:R14"/>
    <mergeCell ref="S14:U14"/>
    <mergeCell ref="V14:X14"/>
    <mergeCell ref="Y16:AB16"/>
    <mergeCell ref="B17:I17"/>
    <mergeCell ref="J17:L17"/>
    <mergeCell ref="M17:O17"/>
    <mergeCell ref="P17:R17"/>
    <mergeCell ref="S17:U17"/>
    <mergeCell ref="V17:X17"/>
    <mergeCell ref="Y17:AB17"/>
    <mergeCell ref="B16:I16"/>
    <mergeCell ref="J16:L16"/>
    <mergeCell ref="M16:O16"/>
    <mergeCell ref="P16:R16"/>
    <mergeCell ref="S16:U16"/>
    <mergeCell ref="V16:X16"/>
    <mergeCell ref="Y18:AB18"/>
    <mergeCell ref="B19:I19"/>
    <mergeCell ref="J19:L19"/>
    <mergeCell ref="M19:O19"/>
    <mergeCell ref="P19:R19"/>
    <mergeCell ref="S19:U19"/>
    <mergeCell ref="V19:X19"/>
    <mergeCell ref="Y19:AB19"/>
    <mergeCell ref="B18:I18"/>
    <mergeCell ref="J18:L18"/>
    <mergeCell ref="M18:O18"/>
    <mergeCell ref="P18:R18"/>
    <mergeCell ref="S18:U18"/>
    <mergeCell ref="V18:X18"/>
    <mergeCell ref="Y20:AB20"/>
    <mergeCell ref="B21:I21"/>
    <mergeCell ref="J21:L21"/>
    <mergeCell ref="M21:O21"/>
    <mergeCell ref="P21:R21"/>
    <mergeCell ref="S21:U21"/>
    <mergeCell ref="V21:X21"/>
    <mergeCell ref="Y21:AB21"/>
    <mergeCell ref="B20:I20"/>
    <mergeCell ref="J20:L20"/>
    <mergeCell ref="M20:O20"/>
    <mergeCell ref="P20:R20"/>
    <mergeCell ref="S20:U20"/>
    <mergeCell ref="V20:X20"/>
    <mergeCell ref="Y22:AB22"/>
    <mergeCell ref="B23:I23"/>
    <mergeCell ref="J23:L23"/>
    <mergeCell ref="M23:O23"/>
    <mergeCell ref="P23:R23"/>
    <mergeCell ref="S23:U23"/>
    <mergeCell ref="V23:X23"/>
    <mergeCell ref="Y23:AB23"/>
    <mergeCell ref="B22:I22"/>
    <mergeCell ref="J22:L22"/>
    <mergeCell ref="M22:O22"/>
    <mergeCell ref="P22:R22"/>
    <mergeCell ref="S22:U22"/>
    <mergeCell ref="V22:X22"/>
    <mergeCell ref="Y24:AB24"/>
    <mergeCell ref="B25:I25"/>
    <mergeCell ref="J25:L25"/>
    <mergeCell ref="M25:O25"/>
    <mergeCell ref="P25:R25"/>
    <mergeCell ref="S25:U25"/>
    <mergeCell ref="V25:X25"/>
    <mergeCell ref="Y25:AB25"/>
    <mergeCell ref="B24:I24"/>
    <mergeCell ref="J24:L24"/>
    <mergeCell ref="M24:O24"/>
    <mergeCell ref="P24:R24"/>
    <mergeCell ref="S24:U24"/>
    <mergeCell ref="V24:X24"/>
    <mergeCell ref="Y26:AB26"/>
    <mergeCell ref="B27:I27"/>
    <mergeCell ref="J27:L27"/>
    <mergeCell ref="M27:O27"/>
    <mergeCell ref="P27:R27"/>
    <mergeCell ref="S27:U27"/>
    <mergeCell ref="V27:X27"/>
    <mergeCell ref="Y27:AB27"/>
    <mergeCell ref="B26:I26"/>
    <mergeCell ref="J26:L26"/>
    <mergeCell ref="M26:O26"/>
    <mergeCell ref="P26:R26"/>
    <mergeCell ref="S26:U26"/>
    <mergeCell ref="V26:X26"/>
    <mergeCell ref="Y28:AB28"/>
    <mergeCell ref="B29:I29"/>
    <mergeCell ref="J29:L29"/>
    <mergeCell ref="M29:O29"/>
    <mergeCell ref="P29:R29"/>
    <mergeCell ref="S29:U29"/>
    <mergeCell ref="V29:X29"/>
    <mergeCell ref="Y29:AB29"/>
    <mergeCell ref="B28:I28"/>
    <mergeCell ref="J28:L28"/>
    <mergeCell ref="M28:O28"/>
    <mergeCell ref="P28:R28"/>
    <mergeCell ref="S28:U28"/>
    <mergeCell ref="V28:X28"/>
    <mergeCell ref="Y30:AB30"/>
    <mergeCell ref="B31:I31"/>
    <mergeCell ref="J31:L31"/>
    <mergeCell ref="M31:O31"/>
    <mergeCell ref="P31:R31"/>
    <mergeCell ref="S31:U31"/>
    <mergeCell ref="V31:X31"/>
    <mergeCell ref="Y31:AB31"/>
    <mergeCell ref="B30:I30"/>
    <mergeCell ref="J30:L30"/>
    <mergeCell ref="M30:O30"/>
    <mergeCell ref="P30:R30"/>
    <mergeCell ref="S30:U30"/>
    <mergeCell ref="V30:X30"/>
    <mergeCell ref="Y34:AB34"/>
    <mergeCell ref="Y35:AB35"/>
    <mergeCell ref="B34:I34"/>
    <mergeCell ref="J34:L34"/>
    <mergeCell ref="M34:O34"/>
    <mergeCell ref="P34:R34"/>
    <mergeCell ref="S34:U34"/>
    <mergeCell ref="V34:X34"/>
    <mergeCell ref="Y32:AB32"/>
    <mergeCell ref="B33:I33"/>
    <mergeCell ref="J33:L33"/>
    <mergeCell ref="M33:O33"/>
    <mergeCell ref="P33:R33"/>
    <mergeCell ref="S33:U33"/>
    <mergeCell ref="V33:X33"/>
    <mergeCell ref="Y33:AB33"/>
    <mergeCell ref="B32:I32"/>
    <mergeCell ref="J32:L32"/>
    <mergeCell ref="M32:O32"/>
    <mergeCell ref="P32:R32"/>
    <mergeCell ref="S32:U32"/>
    <mergeCell ref="V32:X32"/>
  </mergeCells>
  <conditionalFormatting sqref="Y1">
    <cfRule type="cellIs" dxfId="7" priority="1" stopIfTrue="1" operator="equal">
      <formula>0</formula>
    </cfRule>
  </conditionalFormatting>
  <dataValidations count="2">
    <dataValidation type="whole" operator="greaterThan" allowBlank="1" showErrorMessage="1" errorTitle="Anzahl Teilnehmer" error="Bitte nur ganze Zahlen eingeben!" sqref="S10:U34">
      <formula1>0</formula1>
    </dataValidation>
    <dataValidation type="whole" operator="greaterThan" allowBlank="1" showErrorMessage="1" errorTitle="Anzahl Monate" error="Bitte nur ganze Zahlen eingeben!" sqref="P10:R34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Zeitraum" error="Bitte das Haushaltsjahr bzw. die Projektlaufzeit beachten!">
          <x14:formula1>
            <xm:f>MAX(DATE($Y$2,1,1),'Seite 6'!$F$3)</xm:f>
          </x14:formula1>
          <x14:formula2>
            <xm:f>MIN(DATE($Y$2,12,31),'Seite 6'!$F$5)</xm:f>
          </x14:formula2>
          <xm:sqref>J10:O34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pageSetUpPr fitToPage="1"/>
  </sheetPr>
  <dimension ref="A1:AD36"/>
  <sheetViews>
    <sheetView showGridLines="0" zoomScaleNormal="100" zoomScaleSheetLayoutView="100" workbookViewId="0">
      <selection activeCell="B10" sqref="B10:I10"/>
    </sheetView>
  </sheetViews>
  <sheetFormatPr baseColWidth="10" defaultRowHeight="12" x14ac:dyDescent="0.2"/>
  <cols>
    <col min="1" max="28" width="5.140625" style="246" customWidth="1"/>
    <col min="29" max="29" width="10.7109375" style="246" hidden="1" customWidth="1"/>
    <col min="30" max="30" width="1.7109375" style="246" customWidth="1"/>
    <col min="31" max="16384" width="11.42578125" style="246"/>
  </cols>
  <sheetData>
    <row r="1" spans="1:30" s="240" customFormat="1" ht="15" customHeight="1" x14ac:dyDescent="0.2">
      <c r="A1" s="237" t="s">
        <v>582</v>
      </c>
      <c r="B1" s="237"/>
      <c r="C1" s="238" t="s">
        <v>588</v>
      </c>
      <c r="D1" s="237"/>
      <c r="E1" s="237"/>
      <c r="F1" s="237"/>
      <c r="G1" s="237"/>
      <c r="H1" s="237"/>
      <c r="I1" s="238"/>
      <c r="J1" s="238"/>
      <c r="K1" s="238"/>
      <c r="L1" s="238"/>
      <c r="M1" s="238"/>
      <c r="N1" s="238"/>
      <c r="O1" s="238"/>
      <c r="P1" s="237"/>
      <c r="Q1" s="237"/>
      <c r="S1" s="239"/>
      <c r="T1" s="239"/>
      <c r="V1" s="239"/>
      <c r="W1" s="239"/>
      <c r="X1" s="239" t="str">
        <f>'Seite 1'!$K$21</f>
        <v xml:space="preserve">ID/Aktenzeichen: </v>
      </c>
      <c r="Y1" s="1014">
        <f>ID</f>
        <v>0</v>
      </c>
      <c r="Z1" s="1015"/>
      <c r="AA1" s="1015"/>
      <c r="AB1" s="1016"/>
      <c r="AC1" s="537">
        <f>IF(COUNTIF('Seite 6'!$W$18:$W$20,TRUE)&lt;&gt;1,0,VLOOKUP(TRUE,'Seite 6'!$W$18:$Y$20,2,FALSE))</f>
        <v>0</v>
      </c>
    </row>
    <row r="2" spans="1:30" s="240" customFormat="1" ht="15" customHeight="1" x14ac:dyDescent="0.2">
      <c r="A2" s="237"/>
      <c r="B2" s="237"/>
      <c r="C2" s="245" t="str">
        <f>CONCATENATE("Ausgabenposition - Sachausgaben/indirekte Ausgaben - ",'Seite 6'!C25)</f>
        <v>Ausgabenposition - Sachausgaben/indirekte Ausgaben - Fördergegenstand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V2" s="239"/>
      <c r="W2" s="239"/>
      <c r="X2" s="239" t="s">
        <v>322</v>
      </c>
      <c r="Y2" s="830" t="str">
        <f>Jahr4</f>
        <v>Jahr 4</v>
      </c>
      <c r="Z2" s="831"/>
      <c r="AA2" s="831"/>
      <c r="AB2" s="832"/>
      <c r="AC2" s="535"/>
    </row>
    <row r="3" spans="1:30" ht="15" customHeight="1" x14ac:dyDescent="0.2">
      <c r="C3" s="237"/>
      <c r="AB3" s="235" t="str">
        <f>'Seite 1'!$A$63</f>
        <v>Antrag Aktivierung - Armutsbekämpfung</v>
      </c>
      <c r="AC3" s="535"/>
      <c r="AD3" s="240"/>
    </row>
    <row r="4" spans="1:30" ht="15" customHeight="1" x14ac:dyDescent="0.2">
      <c r="AB4" s="236" t="str">
        <f>'Seite 1'!$A$64</f>
        <v>Formularversion: V 1.8 vom 24.05.18</v>
      </c>
      <c r="AC4" s="535"/>
      <c r="AD4" s="240"/>
    </row>
    <row r="5" spans="1:30" ht="12" customHeight="1" x14ac:dyDescent="0.2">
      <c r="A5" s="968" t="s">
        <v>325</v>
      </c>
      <c r="B5" s="971" t="s">
        <v>583</v>
      </c>
      <c r="C5" s="972"/>
      <c r="D5" s="972"/>
      <c r="E5" s="972"/>
      <c r="F5" s="972"/>
      <c r="G5" s="972"/>
      <c r="H5" s="972"/>
      <c r="I5" s="973"/>
      <c r="J5" s="1019" t="s">
        <v>586</v>
      </c>
      <c r="K5" s="1020"/>
      <c r="L5" s="1020"/>
      <c r="M5" s="1020"/>
      <c r="N5" s="1020"/>
      <c r="O5" s="1021"/>
      <c r="P5" s="980" t="s">
        <v>584</v>
      </c>
      <c r="Q5" s="981"/>
      <c r="R5" s="982"/>
      <c r="S5" s="980" t="s">
        <v>585</v>
      </c>
      <c r="T5" s="981"/>
      <c r="U5" s="982"/>
      <c r="V5" s="980" t="s">
        <v>593</v>
      </c>
      <c r="W5" s="981"/>
      <c r="X5" s="982"/>
      <c r="Y5" s="980" t="s">
        <v>589</v>
      </c>
      <c r="Z5" s="981"/>
      <c r="AA5" s="981"/>
      <c r="AB5" s="982"/>
      <c r="AC5" s="535"/>
      <c r="AD5" s="240"/>
    </row>
    <row r="6" spans="1:30" ht="12" customHeight="1" x14ac:dyDescent="0.2">
      <c r="A6" s="969"/>
      <c r="B6" s="974"/>
      <c r="C6" s="975"/>
      <c r="D6" s="975"/>
      <c r="E6" s="975"/>
      <c r="F6" s="975"/>
      <c r="G6" s="975"/>
      <c r="H6" s="975"/>
      <c r="I6" s="976"/>
      <c r="J6" s="1022"/>
      <c r="K6" s="1023"/>
      <c r="L6" s="1023"/>
      <c r="M6" s="1023"/>
      <c r="N6" s="1023"/>
      <c r="O6" s="1024"/>
      <c r="P6" s="983"/>
      <c r="Q6" s="984"/>
      <c r="R6" s="985"/>
      <c r="S6" s="983"/>
      <c r="T6" s="984"/>
      <c r="U6" s="985"/>
      <c r="V6" s="983"/>
      <c r="W6" s="984"/>
      <c r="X6" s="985"/>
      <c r="Y6" s="983"/>
      <c r="Z6" s="984"/>
      <c r="AA6" s="984"/>
      <c r="AB6" s="985"/>
      <c r="AC6" s="535"/>
      <c r="AD6" s="240"/>
    </row>
    <row r="7" spans="1:30" ht="12" customHeight="1" x14ac:dyDescent="0.2">
      <c r="A7" s="969"/>
      <c r="B7" s="974"/>
      <c r="C7" s="975"/>
      <c r="D7" s="975"/>
      <c r="E7" s="975"/>
      <c r="F7" s="975"/>
      <c r="G7" s="975"/>
      <c r="H7" s="975"/>
      <c r="I7" s="976"/>
      <c r="J7" s="1025"/>
      <c r="K7" s="1026"/>
      <c r="L7" s="1026"/>
      <c r="M7" s="1026"/>
      <c r="N7" s="1026"/>
      <c r="O7" s="1027"/>
      <c r="P7" s="983"/>
      <c r="Q7" s="984"/>
      <c r="R7" s="985"/>
      <c r="S7" s="983"/>
      <c r="T7" s="984"/>
      <c r="U7" s="985"/>
      <c r="V7" s="983"/>
      <c r="W7" s="984"/>
      <c r="X7" s="985"/>
      <c r="Y7" s="983"/>
      <c r="Z7" s="984"/>
      <c r="AA7" s="984"/>
      <c r="AB7" s="985"/>
      <c r="AC7" s="536"/>
    </row>
    <row r="8" spans="1:30" ht="12" customHeight="1" x14ac:dyDescent="0.2">
      <c r="A8" s="969"/>
      <c r="B8" s="974"/>
      <c r="C8" s="975"/>
      <c r="D8" s="975"/>
      <c r="E8" s="975"/>
      <c r="F8" s="975"/>
      <c r="G8" s="975"/>
      <c r="H8" s="975"/>
      <c r="I8" s="976"/>
      <c r="J8" s="1028" t="s">
        <v>587</v>
      </c>
      <c r="K8" s="1029"/>
      <c r="L8" s="1030"/>
      <c r="M8" s="1034" t="s">
        <v>336</v>
      </c>
      <c r="N8" s="1029"/>
      <c r="O8" s="1035"/>
      <c r="P8" s="983"/>
      <c r="Q8" s="984"/>
      <c r="R8" s="985"/>
      <c r="S8" s="983"/>
      <c r="T8" s="984"/>
      <c r="U8" s="985"/>
      <c r="V8" s="983"/>
      <c r="W8" s="984"/>
      <c r="X8" s="985"/>
      <c r="Y8" s="983"/>
      <c r="Z8" s="984"/>
      <c r="AA8" s="984"/>
      <c r="AB8" s="985"/>
      <c r="AC8" s="536"/>
    </row>
    <row r="9" spans="1:30" ht="12" customHeight="1" x14ac:dyDescent="0.2">
      <c r="A9" s="970"/>
      <c r="B9" s="977"/>
      <c r="C9" s="978"/>
      <c r="D9" s="978"/>
      <c r="E9" s="978"/>
      <c r="F9" s="978"/>
      <c r="G9" s="978"/>
      <c r="H9" s="978"/>
      <c r="I9" s="979"/>
      <c r="J9" s="1031"/>
      <c r="K9" s="1032"/>
      <c r="L9" s="1033"/>
      <c r="M9" s="1036"/>
      <c r="N9" s="1032"/>
      <c r="O9" s="1037"/>
      <c r="P9" s="986"/>
      <c r="Q9" s="987"/>
      <c r="R9" s="988"/>
      <c r="S9" s="986"/>
      <c r="T9" s="987"/>
      <c r="U9" s="988"/>
      <c r="V9" s="986"/>
      <c r="W9" s="987"/>
      <c r="X9" s="988"/>
      <c r="Y9" s="986"/>
      <c r="Z9" s="987"/>
      <c r="AA9" s="987"/>
      <c r="AB9" s="988"/>
      <c r="AC9" s="536"/>
    </row>
    <row r="10" spans="1:30" ht="15" customHeight="1" x14ac:dyDescent="0.2">
      <c r="A10" s="242">
        <v>1</v>
      </c>
      <c r="B10" s="1005"/>
      <c r="C10" s="1006"/>
      <c r="D10" s="1006"/>
      <c r="E10" s="1006"/>
      <c r="F10" s="1006"/>
      <c r="G10" s="1006"/>
      <c r="H10" s="1006"/>
      <c r="I10" s="1007"/>
      <c r="J10" s="1038"/>
      <c r="K10" s="1017"/>
      <c r="L10" s="1017"/>
      <c r="M10" s="1017"/>
      <c r="N10" s="1017"/>
      <c r="O10" s="1018"/>
      <c r="P10" s="1008"/>
      <c r="Q10" s="1009"/>
      <c r="R10" s="1010"/>
      <c r="S10" s="1008"/>
      <c r="T10" s="1009"/>
      <c r="U10" s="1010"/>
      <c r="V10" s="989">
        <f>IF(OR(P10=0,S10=0),0,$AC$1)</f>
        <v>0</v>
      </c>
      <c r="W10" s="990"/>
      <c r="X10" s="991"/>
      <c r="Y10" s="1011">
        <f t="shared" ref="Y10:Y34" si="0">ROUND(P10*S10,2)*V10</f>
        <v>0</v>
      </c>
      <c r="Z10" s="1012"/>
      <c r="AA10" s="1012"/>
      <c r="AB10" s="1013"/>
      <c r="AC10" s="536"/>
    </row>
    <row r="11" spans="1:30" ht="15" customHeight="1" x14ac:dyDescent="0.2">
      <c r="A11" s="243">
        <v>2</v>
      </c>
      <c r="B11" s="938"/>
      <c r="C11" s="939"/>
      <c r="D11" s="939"/>
      <c r="E11" s="939"/>
      <c r="F11" s="939"/>
      <c r="G11" s="939"/>
      <c r="H11" s="939"/>
      <c r="I11" s="940"/>
      <c r="J11" s="1002"/>
      <c r="K11" s="1003"/>
      <c r="L11" s="1003"/>
      <c r="M11" s="1003"/>
      <c r="N11" s="1003"/>
      <c r="O11" s="1004"/>
      <c r="P11" s="948"/>
      <c r="Q11" s="1001"/>
      <c r="R11" s="949"/>
      <c r="S11" s="948"/>
      <c r="T11" s="1001"/>
      <c r="U11" s="949"/>
      <c r="V11" s="989">
        <f t="shared" ref="V11:V34" si="1">IF(OR(P11=0,S11=0),0,$AC$1)</f>
        <v>0</v>
      </c>
      <c r="W11" s="990"/>
      <c r="X11" s="991"/>
      <c r="Y11" s="952">
        <f t="shared" si="0"/>
        <v>0</v>
      </c>
      <c r="Z11" s="953"/>
      <c r="AA11" s="953"/>
      <c r="AB11" s="954"/>
      <c r="AC11" s="536"/>
    </row>
    <row r="12" spans="1:30" ht="15" customHeight="1" x14ac:dyDescent="0.2">
      <c r="A12" s="243">
        <v>3</v>
      </c>
      <c r="B12" s="938"/>
      <c r="C12" s="939"/>
      <c r="D12" s="939"/>
      <c r="E12" s="939"/>
      <c r="F12" s="939"/>
      <c r="G12" s="939"/>
      <c r="H12" s="939"/>
      <c r="I12" s="940"/>
      <c r="J12" s="1002"/>
      <c r="K12" s="1003"/>
      <c r="L12" s="1003"/>
      <c r="M12" s="1003"/>
      <c r="N12" s="1003"/>
      <c r="O12" s="1004"/>
      <c r="P12" s="948"/>
      <c r="Q12" s="1001"/>
      <c r="R12" s="949"/>
      <c r="S12" s="948"/>
      <c r="T12" s="1001"/>
      <c r="U12" s="949"/>
      <c r="V12" s="989">
        <f t="shared" si="1"/>
        <v>0</v>
      </c>
      <c r="W12" s="990"/>
      <c r="X12" s="991"/>
      <c r="Y12" s="952">
        <f t="shared" si="0"/>
        <v>0</v>
      </c>
      <c r="Z12" s="953"/>
      <c r="AA12" s="953"/>
      <c r="AB12" s="954"/>
      <c r="AC12" s="536"/>
    </row>
    <row r="13" spans="1:30" ht="15" customHeight="1" x14ac:dyDescent="0.2">
      <c r="A13" s="243">
        <v>4</v>
      </c>
      <c r="B13" s="938"/>
      <c r="C13" s="939"/>
      <c r="D13" s="939"/>
      <c r="E13" s="939"/>
      <c r="F13" s="939"/>
      <c r="G13" s="939"/>
      <c r="H13" s="939"/>
      <c r="I13" s="940"/>
      <c r="J13" s="1002"/>
      <c r="K13" s="1003"/>
      <c r="L13" s="1003"/>
      <c r="M13" s="1003"/>
      <c r="N13" s="1003"/>
      <c r="O13" s="1004"/>
      <c r="P13" s="948"/>
      <c r="Q13" s="1001"/>
      <c r="R13" s="949"/>
      <c r="S13" s="948"/>
      <c r="T13" s="1001"/>
      <c r="U13" s="949"/>
      <c r="V13" s="989">
        <f t="shared" si="1"/>
        <v>0</v>
      </c>
      <c r="W13" s="990"/>
      <c r="X13" s="991"/>
      <c r="Y13" s="952">
        <f t="shared" si="0"/>
        <v>0</v>
      </c>
      <c r="Z13" s="953"/>
      <c r="AA13" s="953"/>
      <c r="AB13" s="954"/>
      <c r="AC13" s="536"/>
    </row>
    <row r="14" spans="1:30" ht="15" customHeight="1" x14ac:dyDescent="0.2">
      <c r="A14" s="243">
        <v>5</v>
      </c>
      <c r="B14" s="938"/>
      <c r="C14" s="939"/>
      <c r="D14" s="939"/>
      <c r="E14" s="939"/>
      <c r="F14" s="939"/>
      <c r="G14" s="939"/>
      <c r="H14" s="939"/>
      <c r="I14" s="940"/>
      <c r="J14" s="1002"/>
      <c r="K14" s="1003"/>
      <c r="L14" s="1003"/>
      <c r="M14" s="1003"/>
      <c r="N14" s="1003"/>
      <c r="O14" s="1004"/>
      <c r="P14" s="948"/>
      <c r="Q14" s="1001"/>
      <c r="R14" s="949"/>
      <c r="S14" s="948"/>
      <c r="T14" s="1001"/>
      <c r="U14" s="949"/>
      <c r="V14" s="989">
        <f t="shared" si="1"/>
        <v>0</v>
      </c>
      <c r="W14" s="990"/>
      <c r="X14" s="991"/>
      <c r="Y14" s="952">
        <f t="shared" si="0"/>
        <v>0</v>
      </c>
      <c r="Z14" s="953"/>
      <c r="AA14" s="953"/>
      <c r="AB14" s="954"/>
      <c r="AC14" s="536"/>
    </row>
    <row r="15" spans="1:30" ht="15" customHeight="1" x14ac:dyDescent="0.2">
      <c r="A15" s="243">
        <v>6</v>
      </c>
      <c r="B15" s="938"/>
      <c r="C15" s="939"/>
      <c r="D15" s="939"/>
      <c r="E15" s="939"/>
      <c r="F15" s="939"/>
      <c r="G15" s="939"/>
      <c r="H15" s="939"/>
      <c r="I15" s="940"/>
      <c r="J15" s="1002"/>
      <c r="K15" s="1003"/>
      <c r="L15" s="1003"/>
      <c r="M15" s="1003"/>
      <c r="N15" s="1003"/>
      <c r="O15" s="1004"/>
      <c r="P15" s="948"/>
      <c r="Q15" s="1001"/>
      <c r="R15" s="949"/>
      <c r="S15" s="948"/>
      <c r="T15" s="1001"/>
      <c r="U15" s="949"/>
      <c r="V15" s="989">
        <f t="shared" si="1"/>
        <v>0</v>
      </c>
      <c r="W15" s="990"/>
      <c r="X15" s="991"/>
      <c r="Y15" s="952">
        <f t="shared" si="0"/>
        <v>0</v>
      </c>
      <c r="Z15" s="953"/>
      <c r="AA15" s="953"/>
      <c r="AB15" s="954"/>
      <c r="AC15" s="536"/>
    </row>
    <row r="16" spans="1:30" ht="15" customHeight="1" x14ac:dyDescent="0.2">
      <c r="A16" s="243">
        <v>7</v>
      </c>
      <c r="B16" s="938"/>
      <c r="C16" s="939"/>
      <c r="D16" s="939"/>
      <c r="E16" s="939"/>
      <c r="F16" s="939"/>
      <c r="G16" s="939"/>
      <c r="H16" s="939"/>
      <c r="I16" s="940"/>
      <c r="J16" s="1002"/>
      <c r="K16" s="1003"/>
      <c r="L16" s="1003"/>
      <c r="M16" s="1003"/>
      <c r="N16" s="1003"/>
      <c r="O16" s="1004"/>
      <c r="P16" s="948"/>
      <c r="Q16" s="1001"/>
      <c r="R16" s="949"/>
      <c r="S16" s="948"/>
      <c r="T16" s="1001"/>
      <c r="U16" s="949"/>
      <c r="V16" s="989">
        <f t="shared" si="1"/>
        <v>0</v>
      </c>
      <c r="W16" s="990"/>
      <c r="X16" s="991"/>
      <c r="Y16" s="952">
        <f t="shared" si="0"/>
        <v>0</v>
      </c>
      <c r="Z16" s="953"/>
      <c r="AA16" s="953"/>
      <c r="AB16" s="954"/>
      <c r="AC16" s="536"/>
    </row>
    <row r="17" spans="1:29" ht="15" customHeight="1" x14ac:dyDescent="0.2">
      <c r="A17" s="243">
        <v>8</v>
      </c>
      <c r="B17" s="938"/>
      <c r="C17" s="939"/>
      <c r="D17" s="939"/>
      <c r="E17" s="939"/>
      <c r="F17" s="939"/>
      <c r="G17" s="939"/>
      <c r="H17" s="939"/>
      <c r="I17" s="940"/>
      <c r="J17" s="1002"/>
      <c r="K17" s="1003"/>
      <c r="L17" s="1003"/>
      <c r="M17" s="1003"/>
      <c r="N17" s="1003"/>
      <c r="O17" s="1004"/>
      <c r="P17" s="948"/>
      <c r="Q17" s="1001"/>
      <c r="R17" s="949"/>
      <c r="S17" s="948"/>
      <c r="T17" s="1001"/>
      <c r="U17" s="949"/>
      <c r="V17" s="989">
        <f t="shared" si="1"/>
        <v>0</v>
      </c>
      <c r="W17" s="990"/>
      <c r="X17" s="991"/>
      <c r="Y17" s="952">
        <f t="shared" si="0"/>
        <v>0</v>
      </c>
      <c r="Z17" s="953"/>
      <c r="AA17" s="953"/>
      <c r="AB17" s="954"/>
      <c r="AC17" s="536"/>
    </row>
    <row r="18" spans="1:29" ht="15" customHeight="1" x14ac:dyDescent="0.2">
      <c r="A18" s="243">
        <v>9</v>
      </c>
      <c r="B18" s="938"/>
      <c r="C18" s="939"/>
      <c r="D18" s="939"/>
      <c r="E18" s="939"/>
      <c r="F18" s="939"/>
      <c r="G18" s="939"/>
      <c r="H18" s="939"/>
      <c r="I18" s="940"/>
      <c r="J18" s="1002"/>
      <c r="K18" s="1003"/>
      <c r="L18" s="1003"/>
      <c r="M18" s="1003"/>
      <c r="N18" s="1003"/>
      <c r="O18" s="1004"/>
      <c r="P18" s="948"/>
      <c r="Q18" s="1001"/>
      <c r="R18" s="949"/>
      <c r="S18" s="948"/>
      <c r="T18" s="1001"/>
      <c r="U18" s="949"/>
      <c r="V18" s="989">
        <f t="shared" si="1"/>
        <v>0</v>
      </c>
      <c r="W18" s="990"/>
      <c r="X18" s="991"/>
      <c r="Y18" s="952">
        <f t="shared" si="0"/>
        <v>0</v>
      </c>
      <c r="Z18" s="953"/>
      <c r="AA18" s="953"/>
      <c r="AB18" s="954"/>
      <c r="AC18" s="536"/>
    </row>
    <row r="19" spans="1:29" ht="15" customHeight="1" x14ac:dyDescent="0.2">
      <c r="A19" s="243">
        <v>10</v>
      </c>
      <c r="B19" s="938"/>
      <c r="C19" s="939"/>
      <c r="D19" s="939"/>
      <c r="E19" s="939"/>
      <c r="F19" s="939"/>
      <c r="G19" s="939"/>
      <c r="H19" s="939"/>
      <c r="I19" s="940"/>
      <c r="J19" s="1002"/>
      <c r="K19" s="1003"/>
      <c r="L19" s="1003"/>
      <c r="M19" s="1003"/>
      <c r="N19" s="1003"/>
      <c r="O19" s="1004"/>
      <c r="P19" s="948"/>
      <c r="Q19" s="1001"/>
      <c r="R19" s="949"/>
      <c r="S19" s="948"/>
      <c r="T19" s="1001"/>
      <c r="U19" s="949"/>
      <c r="V19" s="989">
        <f t="shared" si="1"/>
        <v>0</v>
      </c>
      <c r="W19" s="990"/>
      <c r="X19" s="991"/>
      <c r="Y19" s="952">
        <f t="shared" si="0"/>
        <v>0</v>
      </c>
      <c r="Z19" s="953"/>
      <c r="AA19" s="953"/>
      <c r="AB19" s="954"/>
      <c r="AC19" s="536"/>
    </row>
    <row r="20" spans="1:29" ht="15" customHeight="1" x14ac:dyDescent="0.2">
      <c r="A20" s="243">
        <v>11</v>
      </c>
      <c r="B20" s="938"/>
      <c r="C20" s="939"/>
      <c r="D20" s="939"/>
      <c r="E20" s="939"/>
      <c r="F20" s="939"/>
      <c r="G20" s="939"/>
      <c r="H20" s="939"/>
      <c r="I20" s="940"/>
      <c r="J20" s="1002"/>
      <c r="K20" s="1003"/>
      <c r="L20" s="1003"/>
      <c r="M20" s="1003"/>
      <c r="N20" s="1003"/>
      <c r="O20" s="1004"/>
      <c r="P20" s="948"/>
      <c r="Q20" s="1001"/>
      <c r="R20" s="949"/>
      <c r="S20" s="948"/>
      <c r="T20" s="1001"/>
      <c r="U20" s="949"/>
      <c r="V20" s="989">
        <f t="shared" si="1"/>
        <v>0</v>
      </c>
      <c r="W20" s="990"/>
      <c r="X20" s="991"/>
      <c r="Y20" s="952">
        <f t="shared" si="0"/>
        <v>0</v>
      </c>
      <c r="Z20" s="953"/>
      <c r="AA20" s="953"/>
      <c r="AB20" s="954"/>
      <c r="AC20" s="536"/>
    </row>
    <row r="21" spans="1:29" ht="15" customHeight="1" x14ac:dyDescent="0.2">
      <c r="A21" s="243">
        <v>12</v>
      </c>
      <c r="B21" s="938"/>
      <c r="C21" s="939"/>
      <c r="D21" s="939"/>
      <c r="E21" s="939"/>
      <c r="F21" s="939"/>
      <c r="G21" s="939"/>
      <c r="H21" s="939"/>
      <c r="I21" s="940"/>
      <c r="J21" s="1002"/>
      <c r="K21" s="1003"/>
      <c r="L21" s="1003"/>
      <c r="M21" s="1003"/>
      <c r="N21" s="1003"/>
      <c r="O21" s="1004"/>
      <c r="P21" s="948"/>
      <c r="Q21" s="1001"/>
      <c r="R21" s="949"/>
      <c r="S21" s="948"/>
      <c r="T21" s="1001"/>
      <c r="U21" s="949"/>
      <c r="V21" s="989">
        <f t="shared" si="1"/>
        <v>0</v>
      </c>
      <c r="W21" s="990"/>
      <c r="X21" s="991"/>
      <c r="Y21" s="952">
        <f t="shared" si="0"/>
        <v>0</v>
      </c>
      <c r="Z21" s="953"/>
      <c r="AA21" s="953"/>
      <c r="AB21" s="954"/>
      <c r="AC21" s="536"/>
    </row>
    <row r="22" spans="1:29" ht="15" customHeight="1" x14ac:dyDescent="0.2">
      <c r="A22" s="243">
        <v>13</v>
      </c>
      <c r="B22" s="938"/>
      <c r="C22" s="939"/>
      <c r="D22" s="939"/>
      <c r="E22" s="939"/>
      <c r="F22" s="939"/>
      <c r="G22" s="939"/>
      <c r="H22" s="939"/>
      <c r="I22" s="940"/>
      <c r="J22" s="1002"/>
      <c r="K22" s="1003"/>
      <c r="L22" s="1003"/>
      <c r="M22" s="1003"/>
      <c r="N22" s="1003"/>
      <c r="O22" s="1004"/>
      <c r="P22" s="948"/>
      <c r="Q22" s="1001"/>
      <c r="R22" s="949"/>
      <c r="S22" s="948"/>
      <c r="T22" s="1001"/>
      <c r="U22" s="949"/>
      <c r="V22" s="989">
        <f t="shared" si="1"/>
        <v>0</v>
      </c>
      <c r="W22" s="990"/>
      <c r="X22" s="991"/>
      <c r="Y22" s="952">
        <f t="shared" si="0"/>
        <v>0</v>
      </c>
      <c r="Z22" s="953"/>
      <c r="AA22" s="953"/>
      <c r="AB22" s="954"/>
      <c r="AC22" s="536"/>
    </row>
    <row r="23" spans="1:29" ht="15" customHeight="1" x14ac:dyDescent="0.2">
      <c r="A23" s="243">
        <v>14</v>
      </c>
      <c r="B23" s="938"/>
      <c r="C23" s="939"/>
      <c r="D23" s="939"/>
      <c r="E23" s="939"/>
      <c r="F23" s="939"/>
      <c r="G23" s="939"/>
      <c r="H23" s="939"/>
      <c r="I23" s="940"/>
      <c r="J23" s="1002"/>
      <c r="K23" s="1003"/>
      <c r="L23" s="1003"/>
      <c r="M23" s="1003"/>
      <c r="N23" s="1003"/>
      <c r="O23" s="1004"/>
      <c r="P23" s="948"/>
      <c r="Q23" s="1001"/>
      <c r="R23" s="949"/>
      <c r="S23" s="948"/>
      <c r="T23" s="1001"/>
      <c r="U23" s="949"/>
      <c r="V23" s="989">
        <f t="shared" si="1"/>
        <v>0</v>
      </c>
      <c r="W23" s="990"/>
      <c r="X23" s="991"/>
      <c r="Y23" s="952">
        <f t="shared" si="0"/>
        <v>0</v>
      </c>
      <c r="Z23" s="953"/>
      <c r="AA23" s="953"/>
      <c r="AB23" s="954"/>
      <c r="AC23" s="536"/>
    </row>
    <row r="24" spans="1:29" ht="15" customHeight="1" x14ac:dyDescent="0.2">
      <c r="A24" s="243">
        <v>15</v>
      </c>
      <c r="B24" s="938"/>
      <c r="C24" s="939"/>
      <c r="D24" s="939"/>
      <c r="E24" s="939"/>
      <c r="F24" s="939"/>
      <c r="G24" s="939"/>
      <c r="H24" s="939"/>
      <c r="I24" s="940"/>
      <c r="J24" s="1002"/>
      <c r="K24" s="1003"/>
      <c r="L24" s="1003"/>
      <c r="M24" s="1003"/>
      <c r="N24" s="1003"/>
      <c r="O24" s="1004"/>
      <c r="P24" s="948"/>
      <c r="Q24" s="1001"/>
      <c r="R24" s="949"/>
      <c r="S24" s="948"/>
      <c r="T24" s="1001"/>
      <c r="U24" s="949"/>
      <c r="V24" s="989">
        <f t="shared" si="1"/>
        <v>0</v>
      </c>
      <c r="W24" s="990"/>
      <c r="X24" s="991"/>
      <c r="Y24" s="952">
        <f t="shared" si="0"/>
        <v>0</v>
      </c>
      <c r="Z24" s="953"/>
      <c r="AA24" s="953"/>
      <c r="AB24" s="954"/>
      <c r="AC24" s="536"/>
    </row>
    <row r="25" spans="1:29" ht="15" customHeight="1" x14ac:dyDescent="0.2">
      <c r="A25" s="243">
        <v>16</v>
      </c>
      <c r="B25" s="938"/>
      <c r="C25" s="939"/>
      <c r="D25" s="939"/>
      <c r="E25" s="939"/>
      <c r="F25" s="939"/>
      <c r="G25" s="939"/>
      <c r="H25" s="939"/>
      <c r="I25" s="940"/>
      <c r="J25" s="1002"/>
      <c r="K25" s="1003"/>
      <c r="L25" s="1003"/>
      <c r="M25" s="1003"/>
      <c r="N25" s="1003"/>
      <c r="O25" s="1004"/>
      <c r="P25" s="948"/>
      <c r="Q25" s="1001"/>
      <c r="R25" s="949"/>
      <c r="S25" s="948"/>
      <c r="T25" s="1001"/>
      <c r="U25" s="949"/>
      <c r="V25" s="989">
        <f t="shared" si="1"/>
        <v>0</v>
      </c>
      <c r="W25" s="990"/>
      <c r="X25" s="991"/>
      <c r="Y25" s="952">
        <f t="shared" si="0"/>
        <v>0</v>
      </c>
      <c r="Z25" s="953"/>
      <c r="AA25" s="953"/>
      <c r="AB25" s="954"/>
      <c r="AC25" s="536"/>
    </row>
    <row r="26" spans="1:29" ht="15" customHeight="1" x14ac:dyDescent="0.2">
      <c r="A26" s="243">
        <v>17</v>
      </c>
      <c r="B26" s="938"/>
      <c r="C26" s="939"/>
      <c r="D26" s="939"/>
      <c r="E26" s="939"/>
      <c r="F26" s="939"/>
      <c r="G26" s="939"/>
      <c r="H26" s="939"/>
      <c r="I26" s="940"/>
      <c r="J26" s="1002"/>
      <c r="K26" s="1003"/>
      <c r="L26" s="1003"/>
      <c r="M26" s="1003"/>
      <c r="N26" s="1003"/>
      <c r="O26" s="1004"/>
      <c r="P26" s="948"/>
      <c r="Q26" s="1001"/>
      <c r="R26" s="949"/>
      <c r="S26" s="948"/>
      <c r="T26" s="1001"/>
      <c r="U26" s="949"/>
      <c r="V26" s="989">
        <f t="shared" si="1"/>
        <v>0</v>
      </c>
      <c r="W26" s="990"/>
      <c r="X26" s="991"/>
      <c r="Y26" s="952">
        <f t="shared" si="0"/>
        <v>0</v>
      </c>
      <c r="Z26" s="953"/>
      <c r="AA26" s="953"/>
      <c r="AB26" s="954"/>
      <c r="AC26" s="536"/>
    </row>
    <row r="27" spans="1:29" ht="15" customHeight="1" x14ac:dyDescent="0.2">
      <c r="A27" s="243">
        <v>18</v>
      </c>
      <c r="B27" s="938"/>
      <c r="C27" s="939"/>
      <c r="D27" s="939"/>
      <c r="E27" s="939"/>
      <c r="F27" s="939"/>
      <c r="G27" s="939"/>
      <c r="H27" s="939"/>
      <c r="I27" s="940"/>
      <c r="J27" s="1002"/>
      <c r="K27" s="1003"/>
      <c r="L27" s="1003"/>
      <c r="M27" s="1003"/>
      <c r="N27" s="1003"/>
      <c r="O27" s="1004"/>
      <c r="P27" s="948"/>
      <c r="Q27" s="1001"/>
      <c r="R27" s="949"/>
      <c r="S27" s="948"/>
      <c r="T27" s="1001"/>
      <c r="U27" s="949"/>
      <c r="V27" s="989">
        <f t="shared" si="1"/>
        <v>0</v>
      </c>
      <c r="W27" s="990"/>
      <c r="X27" s="991"/>
      <c r="Y27" s="952">
        <f t="shared" si="0"/>
        <v>0</v>
      </c>
      <c r="Z27" s="953"/>
      <c r="AA27" s="953"/>
      <c r="AB27" s="954"/>
      <c r="AC27" s="536"/>
    </row>
    <row r="28" spans="1:29" ht="15" customHeight="1" x14ac:dyDescent="0.2">
      <c r="A28" s="243">
        <v>19</v>
      </c>
      <c r="B28" s="938"/>
      <c r="C28" s="939"/>
      <c r="D28" s="939"/>
      <c r="E28" s="939"/>
      <c r="F28" s="939"/>
      <c r="G28" s="939"/>
      <c r="H28" s="939"/>
      <c r="I28" s="940"/>
      <c r="J28" s="1002"/>
      <c r="K28" s="1003"/>
      <c r="L28" s="1003"/>
      <c r="M28" s="1003"/>
      <c r="N28" s="1003"/>
      <c r="O28" s="1004"/>
      <c r="P28" s="948"/>
      <c r="Q28" s="1001"/>
      <c r="R28" s="949"/>
      <c r="S28" s="948"/>
      <c r="T28" s="1001"/>
      <c r="U28" s="949"/>
      <c r="V28" s="989">
        <f t="shared" si="1"/>
        <v>0</v>
      </c>
      <c r="W28" s="990"/>
      <c r="X28" s="991"/>
      <c r="Y28" s="952">
        <f t="shared" si="0"/>
        <v>0</v>
      </c>
      <c r="Z28" s="953"/>
      <c r="AA28" s="953"/>
      <c r="AB28" s="954"/>
      <c r="AC28" s="536"/>
    </row>
    <row r="29" spans="1:29" ht="15" customHeight="1" x14ac:dyDescent="0.2">
      <c r="A29" s="243">
        <v>20</v>
      </c>
      <c r="B29" s="938"/>
      <c r="C29" s="939"/>
      <c r="D29" s="939"/>
      <c r="E29" s="939"/>
      <c r="F29" s="939"/>
      <c r="G29" s="939"/>
      <c r="H29" s="939"/>
      <c r="I29" s="940"/>
      <c r="J29" s="1002"/>
      <c r="K29" s="1003"/>
      <c r="L29" s="1003"/>
      <c r="M29" s="1003"/>
      <c r="N29" s="1003"/>
      <c r="O29" s="1004"/>
      <c r="P29" s="948"/>
      <c r="Q29" s="1001"/>
      <c r="R29" s="949"/>
      <c r="S29" s="948"/>
      <c r="T29" s="1001"/>
      <c r="U29" s="949"/>
      <c r="V29" s="989">
        <f t="shared" si="1"/>
        <v>0</v>
      </c>
      <c r="W29" s="990"/>
      <c r="X29" s="991"/>
      <c r="Y29" s="952">
        <f t="shared" si="0"/>
        <v>0</v>
      </c>
      <c r="Z29" s="953"/>
      <c r="AA29" s="953"/>
      <c r="AB29" s="954"/>
      <c r="AC29" s="536"/>
    </row>
    <row r="30" spans="1:29" ht="15" customHeight="1" x14ac:dyDescent="0.2">
      <c r="A30" s="243">
        <v>21</v>
      </c>
      <c r="B30" s="938"/>
      <c r="C30" s="939"/>
      <c r="D30" s="939"/>
      <c r="E30" s="939"/>
      <c r="F30" s="939"/>
      <c r="G30" s="939"/>
      <c r="H30" s="939"/>
      <c r="I30" s="940"/>
      <c r="J30" s="1002"/>
      <c r="K30" s="1003"/>
      <c r="L30" s="1003"/>
      <c r="M30" s="1003"/>
      <c r="N30" s="1003"/>
      <c r="O30" s="1004"/>
      <c r="P30" s="948"/>
      <c r="Q30" s="1001"/>
      <c r="R30" s="949"/>
      <c r="S30" s="948"/>
      <c r="T30" s="1001"/>
      <c r="U30" s="949"/>
      <c r="V30" s="989">
        <f t="shared" si="1"/>
        <v>0</v>
      </c>
      <c r="W30" s="990"/>
      <c r="X30" s="991"/>
      <c r="Y30" s="952">
        <f t="shared" si="0"/>
        <v>0</v>
      </c>
      <c r="Z30" s="953"/>
      <c r="AA30" s="953"/>
      <c r="AB30" s="954"/>
      <c r="AC30" s="536"/>
    </row>
    <row r="31" spans="1:29" ht="15" customHeight="1" x14ac:dyDescent="0.2">
      <c r="A31" s="243">
        <v>22</v>
      </c>
      <c r="B31" s="938"/>
      <c r="C31" s="939"/>
      <c r="D31" s="939"/>
      <c r="E31" s="939"/>
      <c r="F31" s="939"/>
      <c r="G31" s="939"/>
      <c r="H31" s="939"/>
      <c r="I31" s="940"/>
      <c r="J31" s="1002"/>
      <c r="K31" s="1003"/>
      <c r="L31" s="1003"/>
      <c r="M31" s="1003"/>
      <c r="N31" s="1003"/>
      <c r="O31" s="1004"/>
      <c r="P31" s="948"/>
      <c r="Q31" s="1001"/>
      <c r="R31" s="949"/>
      <c r="S31" s="948"/>
      <c r="T31" s="1001"/>
      <c r="U31" s="949"/>
      <c r="V31" s="989">
        <f t="shared" si="1"/>
        <v>0</v>
      </c>
      <c r="W31" s="990"/>
      <c r="X31" s="991"/>
      <c r="Y31" s="952">
        <f t="shared" si="0"/>
        <v>0</v>
      </c>
      <c r="Z31" s="953"/>
      <c r="AA31" s="953"/>
      <c r="AB31" s="954"/>
      <c r="AC31" s="536"/>
    </row>
    <row r="32" spans="1:29" ht="15" customHeight="1" x14ac:dyDescent="0.2">
      <c r="A32" s="243">
        <v>23</v>
      </c>
      <c r="B32" s="938"/>
      <c r="C32" s="939"/>
      <c r="D32" s="939"/>
      <c r="E32" s="939"/>
      <c r="F32" s="939"/>
      <c r="G32" s="939"/>
      <c r="H32" s="939"/>
      <c r="I32" s="940"/>
      <c r="J32" s="1002"/>
      <c r="K32" s="1003"/>
      <c r="L32" s="1003"/>
      <c r="M32" s="1003"/>
      <c r="N32" s="1003"/>
      <c r="O32" s="1004"/>
      <c r="P32" s="948"/>
      <c r="Q32" s="1001"/>
      <c r="R32" s="949"/>
      <c r="S32" s="948"/>
      <c r="T32" s="1001"/>
      <c r="U32" s="949"/>
      <c r="V32" s="989">
        <f t="shared" si="1"/>
        <v>0</v>
      </c>
      <c r="W32" s="990"/>
      <c r="X32" s="991"/>
      <c r="Y32" s="952">
        <f t="shared" si="0"/>
        <v>0</v>
      </c>
      <c r="Z32" s="953"/>
      <c r="AA32" s="953"/>
      <c r="AB32" s="954"/>
      <c r="AC32" s="536"/>
    </row>
    <row r="33" spans="1:29" ht="15" customHeight="1" x14ac:dyDescent="0.2">
      <c r="A33" s="243">
        <v>24</v>
      </c>
      <c r="B33" s="938"/>
      <c r="C33" s="939"/>
      <c r="D33" s="939"/>
      <c r="E33" s="939"/>
      <c r="F33" s="939"/>
      <c r="G33" s="939"/>
      <c r="H33" s="939"/>
      <c r="I33" s="940"/>
      <c r="J33" s="1002"/>
      <c r="K33" s="1003"/>
      <c r="L33" s="1003"/>
      <c r="M33" s="1003"/>
      <c r="N33" s="1003"/>
      <c r="O33" s="1004"/>
      <c r="P33" s="948"/>
      <c r="Q33" s="1001"/>
      <c r="R33" s="949"/>
      <c r="S33" s="948"/>
      <c r="T33" s="1001"/>
      <c r="U33" s="949"/>
      <c r="V33" s="989">
        <f t="shared" si="1"/>
        <v>0</v>
      </c>
      <c r="W33" s="990"/>
      <c r="X33" s="991"/>
      <c r="Y33" s="952">
        <f t="shared" si="0"/>
        <v>0</v>
      </c>
      <c r="Z33" s="953"/>
      <c r="AA33" s="953"/>
      <c r="AB33" s="954"/>
      <c r="AC33" s="536"/>
    </row>
    <row r="34" spans="1:29" ht="15" customHeight="1" x14ac:dyDescent="0.2">
      <c r="A34" s="476">
        <v>25</v>
      </c>
      <c r="B34" s="992"/>
      <c r="C34" s="993"/>
      <c r="D34" s="993"/>
      <c r="E34" s="993"/>
      <c r="F34" s="993"/>
      <c r="G34" s="993"/>
      <c r="H34" s="993"/>
      <c r="I34" s="994"/>
      <c r="J34" s="998"/>
      <c r="K34" s="999"/>
      <c r="L34" s="999"/>
      <c r="M34" s="999"/>
      <c r="N34" s="999"/>
      <c r="O34" s="1000"/>
      <c r="P34" s="995"/>
      <c r="Q34" s="996"/>
      <c r="R34" s="997"/>
      <c r="S34" s="995"/>
      <c r="T34" s="996"/>
      <c r="U34" s="997"/>
      <c r="V34" s="989">
        <f t="shared" si="1"/>
        <v>0</v>
      </c>
      <c r="W34" s="990"/>
      <c r="X34" s="991"/>
      <c r="Y34" s="945">
        <f t="shared" si="0"/>
        <v>0</v>
      </c>
      <c r="Z34" s="946"/>
      <c r="AA34" s="946"/>
      <c r="AB34" s="947"/>
      <c r="AC34" s="536"/>
    </row>
    <row r="35" spans="1:29" ht="15" customHeight="1" thickBot="1" x14ac:dyDescent="0.25">
      <c r="A35" s="247"/>
      <c r="B35" s="248" t="s">
        <v>428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9"/>
      <c r="Q35" s="249"/>
      <c r="R35" s="249"/>
      <c r="S35" s="249"/>
      <c r="T35" s="249"/>
      <c r="U35" s="249"/>
      <c r="V35" s="249"/>
      <c r="W35" s="249"/>
      <c r="X35" s="249"/>
      <c r="Y35" s="932">
        <f>SUM(Y10:Y34)</f>
        <v>0</v>
      </c>
      <c r="Z35" s="933"/>
      <c r="AA35" s="933"/>
      <c r="AB35" s="934"/>
      <c r="AC35" s="536"/>
    </row>
    <row r="36" spans="1:29" ht="12.75" thickTop="1" x14ac:dyDescent="0.2"/>
  </sheetData>
  <sheetProtection password="8067" sheet="1" objects="1" scenarios="1" selectLockedCells="1" autoFilter="0"/>
  <mergeCells count="187">
    <mergeCell ref="M8:O9"/>
    <mergeCell ref="B10:I10"/>
    <mergeCell ref="J10:L10"/>
    <mergeCell ref="M10:O10"/>
    <mergeCell ref="P10:R10"/>
    <mergeCell ref="S10:U10"/>
    <mergeCell ref="Y1:AB1"/>
    <mergeCell ref="Y2:AB2"/>
    <mergeCell ref="A5:A9"/>
    <mergeCell ref="B5:I9"/>
    <mergeCell ref="J5:O7"/>
    <mergeCell ref="P5:R9"/>
    <mergeCell ref="S5:U9"/>
    <mergeCell ref="V5:X9"/>
    <mergeCell ref="Y5:AB9"/>
    <mergeCell ref="J8:L9"/>
    <mergeCell ref="V10:X10"/>
    <mergeCell ref="Y10:AB10"/>
    <mergeCell ref="B11:I11"/>
    <mergeCell ref="J11:L11"/>
    <mergeCell ref="M11:O11"/>
    <mergeCell ref="P11:R11"/>
    <mergeCell ref="S11:U11"/>
    <mergeCell ref="V11:X11"/>
    <mergeCell ref="Y11:AB11"/>
    <mergeCell ref="Y12:AB12"/>
    <mergeCell ref="B13:I13"/>
    <mergeCell ref="J13:L13"/>
    <mergeCell ref="M13:O13"/>
    <mergeCell ref="P13:R13"/>
    <mergeCell ref="S13:U13"/>
    <mergeCell ref="V13:X13"/>
    <mergeCell ref="Y13:AB13"/>
    <mergeCell ref="B12:I12"/>
    <mergeCell ref="J12:L12"/>
    <mergeCell ref="M12:O12"/>
    <mergeCell ref="P12:R12"/>
    <mergeCell ref="S12:U12"/>
    <mergeCell ref="V12:X12"/>
    <mergeCell ref="Y14:AB14"/>
    <mergeCell ref="B15:I15"/>
    <mergeCell ref="J15:L15"/>
    <mergeCell ref="M15:O15"/>
    <mergeCell ref="P15:R15"/>
    <mergeCell ref="S15:U15"/>
    <mergeCell ref="V15:X15"/>
    <mergeCell ref="Y15:AB15"/>
    <mergeCell ref="B14:I14"/>
    <mergeCell ref="J14:L14"/>
    <mergeCell ref="M14:O14"/>
    <mergeCell ref="P14:R14"/>
    <mergeCell ref="S14:U14"/>
    <mergeCell ref="V14:X14"/>
    <mergeCell ref="Y16:AB16"/>
    <mergeCell ref="B17:I17"/>
    <mergeCell ref="J17:L17"/>
    <mergeCell ref="M17:O17"/>
    <mergeCell ref="P17:R17"/>
    <mergeCell ref="S17:U17"/>
    <mergeCell ref="V17:X17"/>
    <mergeCell ref="Y17:AB17"/>
    <mergeCell ref="B16:I16"/>
    <mergeCell ref="J16:L16"/>
    <mergeCell ref="M16:O16"/>
    <mergeCell ref="P16:R16"/>
    <mergeCell ref="S16:U16"/>
    <mergeCell ref="V16:X16"/>
    <mergeCell ref="Y18:AB18"/>
    <mergeCell ref="B19:I19"/>
    <mergeCell ref="J19:L19"/>
    <mergeCell ref="M19:O19"/>
    <mergeCell ref="P19:R19"/>
    <mergeCell ref="S19:U19"/>
    <mergeCell ref="V19:X19"/>
    <mergeCell ref="Y19:AB19"/>
    <mergeCell ref="B18:I18"/>
    <mergeCell ref="J18:L18"/>
    <mergeCell ref="M18:O18"/>
    <mergeCell ref="P18:R18"/>
    <mergeCell ref="S18:U18"/>
    <mergeCell ref="V18:X18"/>
    <mergeCell ref="Y20:AB20"/>
    <mergeCell ref="B21:I21"/>
    <mergeCell ref="J21:L21"/>
    <mergeCell ref="M21:O21"/>
    <mergeCell ref="P21:R21"/>
    <mergeCell ref="S21:U21"/>
    <mergeCell ref="V21:X21"/>
    <mergeCell ref="Y21:AB21"/>
    <mergeCell ref="B20:I20"/>
    <mergeCell ref="J20:L20"/>
    <mergeCell ref="M20:O20"/>
    <mergeCell ref="P20:R20"/>
    <mergeCell ref="S20:U20"/>
    <mergeCell ref="V20:X20"/>
    <mergeCell ref="Y22:AB22"/>
    <mergeCell ref="B23:I23"/>
    <mergeCell ref="J23:L23"/>
    <mergeCell ref="M23:O23"/>
    <mergeCell ref="P23:R23"/>
    <mergeCell ref="S23:U23"/>
    <mergeCell ref="V23:X23"/>
    <mergeCell ref="Y23:AB23"/>
    <mergeCell ref="B22:I22"/>
    <mergeCell ref="J22:L22"/>
    <mergeCell ref="M22:O22"/>
    <mergeCell ref="P22:R22"/>
    <mergeCell ref="S22:U22"/>
    <mergeCell ref="V22:X22"/>
    <mergeCell ref="Y24:AB24"/>
    <mergeCell ref="B25:I25"/>
    <mergeCell ref="J25:L25"/>
    <mergeCell ref="M25:O25"/>
    <mergeCell ref="P25:R25"/>
    <mergeCell ref="S25:U25"/>
    <mergeCell ref="V25:X25"/>
    <mergeCell ref="Y25:AB25"/>
    <mergeCell ref="B24:I24"/>
    <mergeCell ref="J24:L24"/>
    <mergeCell ref="M24:O24"/>
    <mergeCell ref="P24:R24"/>
    <mergeCell ref="S24:U24"/>
    <mergeCell ref="V24:X24"/>
    <mergeCell ref="Y26:AB26"/>
    <mergeCell ref="B27:I27"/>
    <mergeCell ref="J27:L27"/>
    <mergeCell ref="M27:O27"/>
    <mergeCell ref="P27:R27"/>
    <mergeCell ref="S27:U27"/>
    <mergeCell ref="V27:X27"/>
    <mergeCell ref="Y27:AB27"/>
    <mergeCell ref="B26:I26"/>
    <mergeCell ref="J26:L26"/>
    <mergeCell ref="M26:O26"/>
    <mergeCell ref="P26:R26"/>
    <mergeCell ref="S26:U26"/>
    <mergeCell ref="V26:X26"/>
    <mergeCell ref="Y28:AB28"/>
    <mergeCell ref="B29:I29"/>
    <mergeCell ref="J29:L29"/>
    <mergeCell ref="M29:O29"/>
    <mergeCell ref="P29:R29"/>
    <mergeCell ref="S29:U29"/>
    <mergeCell ref="V29:X29"/>
    <mergeCell ref="Y29:AB29"/>
    <mergeCell ref="B28:I28"/>
    <mergeCell ref="J28:L28"/>
    <mergeCell ref="M28:O28"/>
    <mergeCell ref="P28:R28"/>
    <mergeCell ref="S28:U28"/>
    <mergeCell ref="V28:X28"/>
    <mergeCell ref="Y30:AB30"/>
    <mergeCell ref="B31:I31"/>
    <mergeCell ref="J31:L31"/>
    <mergeCell ref="M31:O31"/>
    <mergeCell ref="P31:R31"/>
    <mergeCell ref="S31:U31"/>
    <mergeCell ref="V31:X31"/>
    <mergeCell ref="Y31:AB31"/>
    <mergeCell ref="B30:I30"/>
    <mergeCell ref="J30:L30"/>
    <mergeCell ref="M30:O30"/>
    <mergeCell ref="P30:R30"/>
    <mergeCell ref="S30:U30"/>
    <mergeCell ref="V30:X30"/>
    <mergeCell ref="Y34:AB34"/>
    <mergeCell ref="Y35:AB35"/>
    <mergeCell ref="B34:I34"/>
    <mergeCell ref="J34:L34"/>
    <mergeCell ref="M34:O34"/>
    <mergeCell ref="P34:R34"/>
    <mergeCell ref="S34:U34"/>
    <mergeCell ref="V34:X34"/>
    <mergeCell ref="Y32:AB32"/>
    <mergeCell ref="B33:I33"/>
    <mergeCell ref="J33:L33"/>
    <mergeCell ref="M33:O33"/>
    <mergeCell ref="P33:R33"/>
    <mergeCell ref="S33:U33"/>
    <mergeCell ref="V33:X33"/>
    <mergeCell ref="Y33:AB33"/>
    <mergeCell ref="B32:I32"/>
    <mergeCell ref="J32:L32"/>
    <mergeCell ref="M32:O32"/>
    <mergeCell ref="P32:R32"/>
    <mergeCell ref="S32:U32"/>
    <mergeCell ref="V32:X32"/>
  </mergeCells>
  <conditionalFormatting sqref="Y1">
    <cfRule type="cellIs" dxfId="6" priority="1" stopIfTrue="1" operator="equal">
      <formula>0</formula>
    </cfRule>
  </conditionalFormatting>
  <dataValidations count="2">
    <dataValidation type="whole" operator="greaterThan" allowBlank="1" showErrorMessage="1" errorTitle="Anzahl Monate" error="Bitte nur ganze Zahlen eingeben!" sqref="P10:R34">
      <formula1>0</formula1>
    </dataValidation>
    <dataValidation type="whole" operator="greaterThan" allowBlank="1" showErrorMessage="1" errorTitle="Anzahl Teilnehmer" error="Bitte nur ganze Zahlen eingeben!" sqref="S10:U34">
      <formula1>0</formula1>
    </dataValidation>
  </dataValidations>
  <printOptions horizontalCentered="1"/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ate" allowBlank="1" showErrorMessage="1" errorTitle="Zeitraum" error="Bitte das Haushaltsjahr bzw. die Projektlaufzeit beachten!">
          <x14:formula1>
            <xm:f>MAX(DATE($Y$2,1,1),'Seite 6'!$F$3)</xm:f>
          </x14:formula1>
          <x14:formula2>
            <xm:f>MIN(DATE($Y$2,12,31),'Seite 6'!$F$5)</xm:f>
          </x14:formula2>
          <xm:sqref>J10:O34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T83"/>
  <sheetViews>
    <sheetView showGridLines="0" zoomScaleNormal="100" zoomScaleSheetLayoutView="100" workbookViewId="0">
      <selection activeCell="P2" sqref="P2:T2"/>
    </sheetView>
  </sheetViews>
  <sheetFormatPr baseColWidth="10" defaultRowHeight="12" x14ac:dyDescent="0.2"/>
  <cols>
    <col min="1" max="1" width="0.85546875" style="7" customWidth="1"/>
    <col min="2" max="7" width="5.140625" style="7" customWidth="1"/>
    <col min="8" max="19" width="5.140625" style="20" customWidth="1"/>
    <col min="20" max="20" width="0.85546875" style="20" customWidth="1"/>
    <col min="21" max="16384" width="11.42578125" style="20"/>
  </cols>
  <sheetData>
    <row r="1" spans="1:20" s="7" customFormat="1" ht="15" customHeight="1" x14ac:dyDescent="0.2">
      <c r="A1" s="7" t="s">
        <v>524</v>
      </c>
      <c r="D1" s="147" t="s">
        <v>334</v>
      </c>
      <c r="O1" s="250" t="str">
        <f>'Seite 1'!$K$21</f>
        <v xml:space="preserve">ID/Aktenzeichen: </v>
      </c>
      <c r="P1" s="1014">
        <f>'Seite 1'!$O$21</f>
        <v>0</v>
      </c>
      <c r="Q1" s="1015"/>
      <c r="R1" s="1015"/>
      <c r="S1" s="1015"/>
      <c r="T1" s="1016"/>
    </row>
    <row r="2" spans="1:20" s="7" customFormat="1" ht="15" customHeight="1" x14ac:dyDescent="0.2">
      <c r="D2" s="7" t="s">
        <v>323</v>
      </c>
      <c r="O2" s="414" t="s">
        <v>322</v>
      </c>
      <c r="P2" s="1089"/>
      <c r="Q2" s="1090"/>
      <c r="R2" s="1090"/>
      <c r="S2" s="1090"/>
      <c r="T2" s="1091"/>
    </row>
    <row r="3" spans="1:20" s="7" customFormat="1" ht="15" customHeight="1" x14ac:dyDescent="0.2">
      <c r="H3" s="161"/>
      <c r="I3" s="161"/>
      <c r="J3" s="226"/>
      <c r="T3" s="235" t="str">
        <f>'Seite 1'!$A$63</f>
        <v>Antrag Aktivierung - Armutsbekämpfung</v>
      </c>
    </row>
    <row r="4" spans="1:20" s="7" customFormat="1" ht="15" customHeight="1" x14ac:dyDescent="0.2">
      <c r="B4" s="465" t="s">
        <v>335</v>
      </c>
      <c r="H4" s="161"/>
      <c r="I4" s="161"/>
      <c r="J4" s="226"/>
      <c r="T4" s="236" t="str">
        <f>'Seite 1'!$A$64</f>
        <v>Formularversion: V 1.8 vom 24.05.18</v>
      </c>
    </row>
    <row r="5" spans="1:20" s="35" customFormat="1" ht="15" customHeight="1" x14ac:dyDescent="0.2">
      <c r="A5" s="17" t="s">
        <v>549</v>
      </c>
      <c r="B5" s="18"/>
      <c r="C5" s="418"/>
      <c r="D5" s="418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20"/>
    </row>
    <row r="6" spans="1:20" s="7" customFormat="1" ht="3.95" customHeight="1" x14ac:dyDescent="0.2">
      <c r="A6" s="10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84"/>
    </row>
    <row r="7" spans="1:20" ht="18" customHeight="1" x14ac:dyDescent="0.2">
      <c r="A7" s="50"/>
      <c r="B7" s="251" t="s">
        <v>550</v>
      </c>
      <c r="C7" s="252"/>
      <c r="D7" s="252"/>
      <c r="E7" s="252"/>
      <c r="F7" s="252"/>
      <c r="G7" s="253"/>
      <c r="H7" s="1092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4"/>
      <c r="T7" s="421"/>
    </row>
    <row r="8" spans="1:20" s="35" customFormat="1" ht="3.95" customHeight="1" x14ac:dyDescent="0.2">
      <c r="A8" s="104"/>
      <c r="B8" s="86"/>
      <c r="H8" s="254"/>
      <c r="I8" s="254"/>
      <c r="J8" s="254"/>
      <c r="T8" s="84"/>
    </row>
    <row r="9" spans="1:20" ht="18" customHeight="1" x14ac:dyDescent="0.2">
      <c r="A9" s="50"/>
      <c r="B9" s="251" t="s">
        <v>280</v>
      </c>
      <c r="C9" s="252"/>
      <c r="D9" s="252"/>
      <c r="E9" s="252"/>
      <c r="F9" s="252"/>
      <c r="G9" s="253"/>
      <c r="H9" s="1092"/>
      <c r="I9" s="1093"/>
      <c r="J9" s="1093"/>
      <c r="K9" s="1093"/>
      <c r="L9" s="1093"/>
      <c r="M9" s="1093"/>
      <c r="N9" s="1093"/>
      <c r="O9" s="1093"/>
      <c r="P9" s="1093"/>
      <c r="Q9" s="1093"/>
      <c r="R9" s="1093"/>
      <c r="S9" s="1094"/>
      <c r="T9" s="421"/>
    </row>
    <row r="10" spans="1:20" s="35" customFormat="1" ht="3.95" customHeight="1" x14ac:dyDescent="0.2">
      <c r="A10" s="104"/>
      <c r="B10" s="86"/>
      <c r="H10" s="254"/>
      <c r="I10" s="254"/>
      <c r="J10" s="254"/>
      <c r="T10" s="84"/>
    </row>
    <row r="11" spans="1:20" ht="18" customHeight="1" x14ac:dyDescent="0.2">
      <c r="A11" s="50"/>
      <c r="B11" s="251" t="s">
        <v>551</v>
      </c>
      <c r="C11" s="252"/>
      <c r="D11" s="252"/>
      <c r="E11" s="252"/>
      <c r="F11" s="252"/>
      <c r="G11" s="253"/>
      <c r="H11" s="1092"/>
      <c r="I11" s="1093"/>
      <c r="J11" s="1093"/>
      <c r="K11" s="1093"/>
      <c r="L11" s="1093"/>
      <c r="M11" s="1093"/>
      <c r="N11" s="1093"/>
      <c r="O11" s="1093"/>
      <c r="P11" s="1093"/>
      <c r="Q11" s="1093"/>
      <c r="R11" s="1093"/>
      <c r="S11" s="1094"/>
      <c r="T11" s="421"/>
    </row>
    <row r="12" spans="1:20" s="35" customFormat="1" ht="3.95" customHeight="1" x14ac:dyDescent="0.2">
      <c r="A12" s="104"/>
      <c r="B12" s="86"/>
      <c r="H12" s="255"/>
      <c r="I12" s="255"/>
      <c r="J12" s="255"/>
      <c r="T12" s="84"/>
    </row>
    <row r="13" spans="1:20" ht="18" customHeight="1" x14ac:dyDescent="0.2">
      <c r="A13" s="50"/>
      <c r="B13" s="251" t="s">
        <v>552</v>
      </c>
      <c r="C13" s="252"/>
      <c r="D13" s="252"/>
      <c r="E13" s="252"/>
      <c r="F13" s="252"/>
      <c r="G13" s="252"/>
      <c r="H13" s="256"/>
      <c r="I13" s="256"/>
      <c r="J13" s="256"/>
      <c r="K13" s="256"/>
      <c r="L13" s="256"/>
      <c r="M13" s="256"/>
      <c r="N13" s="256"/>
      <c r="O13" s="256"/>
      <c r="P13" s="1085"/>
      <c r="Q13" s="1086"/>
      <c r="R13" s="1086"/>
      <c r="S13" s="1087"/>
      <c r="T13" s="422"/>
    </row>
    <row r="14" spans="1:20" s="35" customFormat="1" ht="3.95" customHeight="1" x14ac:dyDescent="0.2">
      <c r="A14" s="104"/>
      <c r="B14" s="86"/>
      <c r="P14" s="255"/>
      <c r="Q14" s="255"/>
      <c r="R14" s="255"/>
      <c r="S14" s="254"/>
      <c r="T14" s="423"/>
    </row>
    <row r="15" spans="1:20" ht="18" customHeight="1" x14ac:dyDescent="0.2">
      <c r="A15" s="50"/>
      <c r="B15" s="251" t="s">
        <v>553</v>
      </c>
      <c r="C15" s="252"/>
      <c r="D15" s="252"/>
      <c r="E15" s="252"/>
      <c r="F15" s="252"/>
      <c r="G15" s="252"/>
      <c r="H15" s="256"/>
      <c r="I15" s="256"/>
      <c r="J15" s="256"/>
      <c r="K15" s="256"/>
      <c r="L15" s="256"/>
      <c r="M15" s="256"/>
      <c r="N15" s="252"/>
      <c r="O15" s="256"/>
      <c r="P15" s="1085"/>
      <c r="Q15" s="1086"/>
      <c r="R15" s="1086"/>
      <c r="S15" s="1087"/>
      <c r="T15" s="422"/>
    </row>
    <row r="16" spans="1:20" s="35" customFormat="1" ht="3.95" customHeight="1" x14ac:dyDescent="0.2">
      <c r="A16" s="104"/>
      <c r="B16" s="86"/>
      <c r="L16" s="255"/>
      <c r="M16" s="255"/>
      <c r="N16" s="255"/>
      <c r="T16" s="84"/>
    </row>
    <row r="17" spans="1:20" s="35" customFormat="1" ht="18" customHeight="1" x14ac:dyDescent="0.2">
      <c r="A17" s="104"/>
      <c r="B17" s="251" t="s">
        <v>554</v>
      </c>
      <c r="C17" s="252"/>
      <c r="D17" s="252"/>
      <c r="E17" s="252"/>
      <c r="F17" s="252"/>
      <c r="G17" s="252"/>
      <c r="H17" s="253"/>
      <c r="I17" s="1064" t="s">
        <v>3</v>
      </c>
      <c r="J17" s="1065"/>
      <c r="K17" s="1065"/>
      <c r="L17" s="1066"/>
      <c r="M17" s="424"/>
      <c r="N17" s="252"/>
      <c r="O17" s="425" t="str">
        <f>IF(I17="ja","Befristung bis","")</f>
        <v/>
      </c>
      <c r="P17" s="1088"/>
      <c r="Q17" s="1088"/>
      <c r="R17" s="1088"/>
      <c r="S17" s="1088"/>
      <c r="T17" s="422"/>
    </row>
    <row r="18" spans="1:20" s="35" customFormat="1" ht="3.95" customHeight="1" x14ac:dyDescent="0.2">
      <c r="A18" s="104"/>
      <c r="B18" s="86"/>
      <c r="L18" s="255"/>
      <c r="N18" s="255"/>
      <c r="O18" s="426"/>
      <c r="T18" s="84"/>
    </row>
    <row r="19" spans="1:20" ht="18" customHeight="1" x14ac:dyDescent="0.2">
      <c r="A19" s="50"/>
      <c r="B19" s="251" t="s">
        <v>555</v>
      </c>
      <c r="C19" s="252"/>
      <c r="D19" s="252"/>
      <c r="E19" s="252"/>
      <c r="F19" s="258"/>
      <c r="G19" s="252"/>
      <c r="H19" s="256"/>
      <c r="I19" s="1085"/>
      <c r="J19" s="1086"/>
      <c r="K19" s="1086"/>
      <c r="L19" s="1087"/>
      <c r="M19" s="261"/>
      <c r="N19" s="256"/>
      <c r="O19" s="258" t="s">
        <v>336</v>
      </c>
      <c r="P19" s="1085"/>
      <c r="Q19" s="1086"/>
      <c r="R19" s="1086"/>
      <c r="S19" s="1087"/>
      <c r="T19" s="422"/>
    </row>
    <row r="20" spans="1:20" s="35" customFormat="1" ht="3.95" customHeight="1" x14ac:dyDescent="0.2">
      <c r="A20" s="104"/>
      <c r="B20" s="86"/>
      <c r="H20" s="255"/>
      <c r="I20" s="255"/>
      <c r="J20" s="255"/>
      <c r="T20" s="84"/>
    </row>
    <row r="21" spans="1:20" ht="18" customHeight="1" x14ac:dyDescent="0.2">
      <c r="A21" s="50"/>
      <c r="B21" s="251" t="s">
        <v>556</v>
      </c>
      <c r="C21" s="252"/>
      <c r="D21" s="252"/>
      <c r="E21" s="258"/>
      <c r="F21" s="258"/>
      <c r="G21" s="258"/>
      <c r="H21" s="252"/>
      <c r="I21" s="251"/>
      <c r="J21" s="252"/>
      <c r="K21" s="256"/>
      <c r="L21" s="256"/>
      <c r="M21" s="256"/>
      <c r="N21" s="256"/>
      <c r="O21" s="427" t="s">
        <v>557</v>
      </c>
      <c r="P21" s="1077"/>
      <c r="Q21" s="1078"/>
      <c r="R21" s="1078"/>
      <c r="S21" s="1079"/>
      <c r="T21" s="428"/>
    </row>
    <row r="22" spans="1:20" s="35" customFormat="1" ht="3.95" customHeight="1" x14ac:dyDescent="0.2">
      <c r="A22" s="104"/>
      <c r="B22" s="86"/>
      <c r="H22" s="255"/>
      <c r="I22" s="255"/>
      <c r="J22" s="255"/>
      <c r="T22" s="84"/>
    </row>
    <row r="23" spans="1:20" ht="18" customHeight="1" x14ac:dyDescent="0.2">
      <c r="A23" s="50"/>
      <c r="B23" s="251" t="s">
        <v>558</v>
      </c>
      <c r="C23" s="252"/>
      <c r="D23" s="252"/>
      <c r="E23" s="258"/>
      <c r="F23" s="258"/>
      <c r="G23" s="258"/>
      <c r="H23" s="252"/>
      <c r="I23" s="251"/>
      <c r="J23" s="252"/>
      <c r="K23" s="256"/>
      <c r="L23" s="256"/>
      <c r="M23" s="256"/>
      <c r="N23" s="256"/>
      <c r="O23" s="427" t="s">
        <v>557</v>
      </c>
      <c r="P23" s="1077"/>
      <c r="Q23" s="1078"/>
      <c r="R23" s="1078"/>
      <c r="S23" s="1079"/>
      <c r="T23" s="428"/>
    </row>
    <row r="24" spans="1:20" s="35" customFormat="1" ht="3.95" customHeight="1" x14ac:dyDescent="0.2">
      <c r="A24" s="104"/>
      <c r="B24" s="429"/>
      <c r="C24" s="430"/>
      <c r="D24" s="430"/>
      <c r="E24" s="431"/>
      <c r="H24" s="255"/>
      <c r="I24" s="255"/>
      <c r="J24" s="255"/>
      <c r="T24" s="84"/>
    </row>
    <row r="25" spans="1:20" ht="18" customHeight="1" x14ac:dyDescent="0.2">
      <c r="A25" s="50"/>
      <c r="B25" s="1073" t="s">
        <v>559</v>
      </c>
      <c r="C25" s="1073"/>
      <c r="D25" s="1073"/>
      <c r="E25" s="1074"/>
      <c r="F25" s="251" t="s">
        <v>560</v>
      </c>
      <c r="G25" s="256"/>
      <c r="H25" s="256"/>
      <c r="I25" s="256"/>
      <c r="J25" s="256"/>
      <c r="K25" s="256"/>
      <c r="L25" s="256"/>
      <c r="M25" s="256"/>
      <c r="N25" s="256"/>
      <c r="O25" s="256"/>
      <c r="P25" s="1064" t="s">
        <v>3</v>
      </c>
      <c r="Q25" s="1065"/>
      <c r="R25" s="1065"/>
      <c r="S25" s="1066"/>
      <c r="T25" s="432"/>
    </row>
    <row r="26" spans="1:20" s="35" customFormat="1" ht="3.95" customHeight="1" x14ac:dyDescent="0.2">
      <c r="A26" s="104"/>
      <c r="B26" s="1073"/>
      <c r="C26" s="1073"/>
      <c r="D26" s="1073"/>
      <c r="E26" s="1074"/>
      <c r="F26" s="86"/>
      <c r="I26" s="255"/>
      <c r="J26" s="255"/>
      <c r="T26" s="84"/>
    </row>
    <row r="27" spans="1:20" ht="18" customHeight="1" x14ac:dyDescent="0.2">
      <c r="A27" s="50"/>
      <c r="B27" s="1073"/>
      <c r="C27" s="1073"/>
      <c r="D27" s="1073"/>
      <c r="E27" s="1074"/>
      <c r="F27" s="251" t="s">
        <v>561</v>
      </c>
      <c r="G27" s="256"/>
      <c r="H27" s="256"/>
      <c r="I27" s="252"/>
      <c r="J27" s="252"/>
      <c r="K27" s="252"/>
      <c r="L27" s="256"/>
      <c r="M27" s="256"/>
      <c r="N27" s="256"/>
      <c r="O27" s="257"/>
      <c r="P27" s="1082"/>
      <c r="Q27" s="1083"/>
      <c r="R27" s="1083"/>
      <c r="S27" s="1084"/>
      <c r="T27" s="428"/>
    </row>
    <row r="28" spans="1:20" s="35" customFormat="1" ht="3.95" customHeight="1" x14ac:dyDescent="0.2">
      <c r="A28" s="104"/>
      <c r="B28" s="1073"/>
      <c r="C28" s="1073"/>
      <c r="D28" s="1073"/>
      <c r="E28" s="1074"/>
      <c r="F28" s="86"/>
      <c r="M28" s="255"/>
      <c r="N28" s="255"/>
      <c r="O28" s="255"/>
      <c r="P28" s="255"/>
      <c r="Q28" s="255"/>
      <c r="R28" s="255"/>
      <c r="S28" s="254"/>
      <c r="T28" s="423"/>
    </row>
    <row r="29" spans="1:20" ht="18" customHeight="1" x14ac:dyDescent="0.2">
      <c r="A29" s="50"/>
      <c r="B29" s="1073"/>
      <c r="C29" s="1073"/>
      <c r="D29" s="1073"/>
      <c r="E29" s="1074"/>
      <c r="F29" s="251" t="s">
        <v>562</v>
      </c>
      <c r="G29" s="256"/>
      <c r="H29" s="256"/>
      <c r="I29" s="252"/>
      <c r="J29" s="252"/>
      <c r="K29" s="252"/>
      <c r="L29" s="256"/>
      <c r="M29" s="256"/>
      <c r="N29" s="256"/>
      <c r="O29" s="257"/>
      <c r="P29" s="1085"/>
      <c r="Q29" s="1086"/>
      <c r="R29" s="1086"/>
      <c r="S29" s="1087"/>
      <c r="T29" s="422"/>
    </row>
    <row r="30" spans="1:20" s="35" customFormat="1" ht="3.95" customHeight="1" x14ac:dyDescent="0.2">
      <c r="A30" s="104"/>
      <c r="B30" s="1073"/>
      <c r="C30" s="1073"/>
      <c r="D30" s="1073"/>
      <c r="E30" s="1074"/>
      <c r="F30" s="86"/>
      <c r="M30" s="255"/>
      <c r="N30" s="255"/>
      <c r="O30" s="255"/>
      <c r="P30" s="255"/>
      <c r="Q30" s="255"/>
      <c r="R30" s="255"/>
      <c r="S30" s="254"/>
      <c r="T30" s="423"/>
    </row>
    <row r="31" spans="1:20" ht="18" customHeight="1" x14ac:dyDescent="0.2">
      <c r="A31" s="50"/>
      <c r="B31" s="1073"/>
      <c r="C31" s="1073"/>
      <c r="D31" s="1073"/>
      <c r="E31" s="1074"/>
      <c r="F31" s="251" t="s">
        <v>563</v>
      </c>
      <c r="G31" s="256"/>
      <c r="H31" s="256"/>
      <c r="I31" s="252"/>
      <c r="J31" s="252"/>
      <c r="K31" s="252"/>
      <c r="L31" s="256"/>
      <c r="M31" s="256"/>
      <c r="N31" s="256"/>
      <c r="O31" s="257"/>
      <c r="P31" s="1064" t="s">
        <v>3</v>
      </c>
      <c r="Q31" s="1065"/>
      <c r="R31" s="1065"/>
      <c r="S31" s="1066"/>
      <c r="T31" s="432"/>
    </row>
    <row r="32" spans="1:20" s="35" customFormat="1" ht="3.95" customHeight="1" x14ac:dyDescent="0.2">
      <c r="A32" s="104"/>
      <c r="B32" s="1073"/>
      <c r="C32" s="1073"/>
      <c r="D32" s="1073"/>
      <c r="E32" s="1074"/>
      <c r="F32" s="86"/>
      <c r="I32" s="255"/>
      <c r="J32" s="255"/>
      <c r="T32" s="84"/>
    </row>
    <row r="33" spans="1:20" ht="18" customHeight="1" x14ac:dyDescent="0.2">
      <c r="A33" s="50"/>
      <c r="B33" s="1080"/>
      <c r="C33" s="1080"/>
      <c r="D33" s="1080"/>
      <c r="E33" s="1081"/>
      <c r="F33" s="251" t="s">
        <v>337</v>
      </c>
      <c r="G33" s="256"/>
      <c r="H33" s="256"/>
      <c r="I33" s="259"/>
      <c r="J33" s="252"/>
      <c r="K33" s="252"/>
      <c r="L33" s="256"/>
      <c r="M33" s="256"/>
      <c r="N33" s="256"/>
      <c r="O33" s="257"/>
      <c r="P33" s="1064" t="s">
        <v>3</v>
      </c>
      <c r="Q33" s="1065"/>
      <c r="R33" s="1065"/>
      <c r="S33" s="1066"/>
      <c r="T33" s="432"/>
    </row>
    <row r="34" spans="1:20" s="80" customFormat="1" ht="3.95" customHeight="1" x14ac:dyDescent="0.2">
      <c r="A34" s="50"/>
      <c r="B34" s="35"/>
      <c r="C34" s="35"/>
      <c r="D34" s="35"/>
      <c r="E34" s="435"/>
      <c r="F34" s="35"/>
      <c r="G34" s="35"/>
      <c r="H34" s="255"/>
      <c r="I34" s="85"/>
      <c r="J34" s="35"/>
      <c r="T34" s="84"/>
    </row>
    <row r="35" spans="1:20" s="35" customFormat="1" ht="18" customHeight="1" x14ac:dyDescent="0.2">
      <c r="A35" s="104"/>
      <c r="B35" s="1073" t="s">
        <v>564</v>
      </c>
      <c r="C35" s="1073"/>
      <c r="D35" s="1073"/>
      <c r="E35" s="1074"/>
      <c r="F35" s="1075" t="s">
        <v>565</v>
      </c>
      <c r="G35" s="1075"/>
      <c r="H35" s="1075"/>
      <c r="I35" s="1075"/>
      <c r="J35" s="1075"/>
      <c r="K35" s="1075"/>
      <c r="L35" s="1075"/>
      <c r="M35" s="1075"/>
      <c r="N35" s="1075"/>
      <c r="O35" s="1075"/>
      <c r="P35" s="1064" t="s">
        <v>3</v>
      </c>
      <c r="Q35" s="1065"/>
      <c r="R35" s="1065"/>
      <c r="S35" s="1066"/>
      <c r="T35" s="84"/>
    </row>
    <row r="36" spans="1:20" s="35" customFormat="1" ht="12" customHeight="1" x14ac:dyDescent="0.2">
      <c r="A36" s="104"/>
      <c r="B36" s="1073"/>
      <c r="C36" s="1073"/>
      <c r="D36" s="1073"/>
      <c r="E36" s="1074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273"/>
      <c r="Q36" s="273"/>
      <c r="S36" s="255"/>
      <c r="T36" s="423"/>
    </row>
    <row r="37" spans="1:20" s="35" customFormat="1" ht="12" customHeight="1" x14ac:dyDescent="0.2">
      <c r="A37" s="104"/>
      <c r="B37" s="1073"/>
      <c r="C37" s="1073"/>
      <c r="D37" s="1073"/>
      <c r="E37" s="1074"/>
      <c r="F37" s="1076" t="str">
        <f>IF(P35="Bitte auswählen!","wenn ja: Bitte geben Sie den Arbeitgeber, die Art und die Zeiten der Beschäftigung 
im Bemerkungsfeld (wenn nötig auf  einem gesonderten Blatt) an!",IF(P35="ja","Bitte geben Sie den Arbeitgeber, die Art und die Zeiten der Beschäftigung 
im Bemerkungsfeld (wenn nötig auf  einem gesonderten Blatt) an!",""))</f>
        <v>wenn ja: Bitte geben Sie den Arbeitgeber, die Art und die Zeiten der Beschäftigung 
im Bemerkungsfeld (wenn nötig auf  einem gesonderten Blatt) an!</v>
      </c>
      <c r="G37" s="1076"/>
      <c r="H37" s="1076"/>
      <c r="I37" s="1076"/>
      <c r="J37" s="1076"/>
      <c r="K37" s="1076"/>
      <c r="L37" s="1076"/>
      <c r="M37" s="1076"/>
      <c r="N37" s="1076"/>
      <c r="O37" s="1076"/>
      <c r="P37" s="1076"/>
      <c r="Q37" s="1076"/>
      <c r="R37" s="1076"/>
      <c r="S37" s="1076"/>
      <c r="T37" s="423"/>
    </row>
    <row r="38" spans="1:20" s="35" customFormat="1" ht="12" customHeight="1" x14ac:dyDescent="0.2">
      <c r="A38" s="104"/>
      <c r="B38" s="1073"/>
      <c r="C38" s="1073"/>
      <c r="D38" s="1073"/>
      <c r="E38" s="1074"/>
      <c r="F38" s="1076"/>
      <c r="G38" s="1076"/>
      <c r="H38" s="1076"/>
      <c r="I38" s="1076"/>
      <c r="J38" s="1076"/>
      <c r="K38" s="1076"/>
      <c r="L38" s="1076"/>
      <c r="M38" s="1076"/>
      <c r="N38" s="1076"/>
      <c r="O38" s="1076"/>
      <c r="P38" s="1076"/>
      <c r="Q38" s="1076"/>
      <c r="R38" s="1076"/>
      <c r="S38" s="1076"/>
      <c r="T38" s="436"/>
    </row>
    <row r="39" spans="1:20" s="35" customFormat="1" ht="3.95" customHeight="1" x14ac:dyDescent="0.2">
      <c r="A39" s="104"/>
      <c r="B39" s="433"/>
      <c r="C39" s="433"/>
      <c r="D39" s="433"/>
      <c r="E39" s="434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6"/>
    </row>
    <row r="40" spans="1:20" s="35" customFormat="1" ht="3.95" customHeight="1" x14ac:dyDescent="0.2">
      <c r="A40" s="104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60"/>
      <c r="S40" s="260"/>
      <c r="T40" s="436"/>
    </row>
    <row r="41" spans="1:20" ht="15" customHeight="1" x14ac:dyDescent="0.2">
      <c r="A41" s="50"/>
      <c r="B41" s="35" t="s">
        <v>566</v>
      </c>
      <c r="C41" s="35"/>
      <c r="D41" s="35"/>
      <c r="E41" s="35"/>
      <c r="F41" s="35"/>
      <c r="G41" s="35"/>
      <c r="H41" s="35"/>
      <c r="I41" s="35"/>
      <c r="J41" s="35"/>
      <c r="K41" s="80"/>
      <c r="L41" s="80"/>
      <c r="M41" s="80"/>
      <c r="N41" s="80"/>
      <c r="O41" s="80"/>
      <c r="P41" s="80"/>
      <c r="Q41" s="80"/>
      <c r="R41" s="80"/>
      <c r="S41" s="80"/>
      <c r="T41" s="84"/>
    </row>
    <row r="42" spans="1:20" ht="3.95" customHeight="1" x14ac:dyDescent="0.2">
      <c r="A42" s="50"/>
      <c r="B42" s="35"/>
      <c r="C42" s="35"/>
      <c r="D42" s="35"/>
      <c r="E42" s="35"/>
      <c r="F42" s="35"/>
      <c r="G42" s="35"/>
      <c r="H42" s="35"/>
      <c r="I42" s="35"/>
      <c r="J42" s="35"/>
      <c r="K42" s="80"/>
      <c r="L42" s="80"/>
      <c r="M42" s="80"/>
      <c r="N42" s="80"/>
      <c r="O42" s="80"/>
      <c r="P42" s="80"/>
      <c r="Q42" s="80"/>
      <c r="R42" s="80"/>
      <c r="S42" s="80"/>
      <c r="T42" s="84"/>
    </row>
    <row r="43" spans="1:20" ht="12" customHeight="1" x14ac:dyDescent="0.2">
      <c r="A43" s="50"/>
      <c r="B43" s="1039"/>
      <c r="C43" s="1040"/>
      <c r="D43" s="1040"/>
      <c r="E43" s="1040"/>
      <c r="F43" s="1040"/>
      <c r="G43" s="1040"/>
      <c r="H43" s="1040"/>
      <c r="I43" s="1040"/>
      <c r="J43" s="1040"/>
      <c r="K43" s="1040"/>
      <c r="L43" s="1040"/>
      <c r="M43" s="1040"/>
      <c r="N43" s="1040"/>
      <c r="O43" s="1040"/>
      <c r="P43" s="1040"/>
      <c r="Q43" s="1040"/>
      <c r="R43" s="1040"/>
      <c r="S43" s="1041"/>
      <c r="T43" s="84"/>
    </row>
    <row r="44" spans="1:20" ht="12" customHeight="1" x14ac:dyDescent="0.2">
      <c r="A44" s="50"/>
      <c r="B44" s="1069"/>
      <c r="C44" s="1070"/>
      <c r="D44" s="1070"/>
      <c r="E44" s="1070"/>
      <c r="F44" s="1070"/>
      <c r="G44" s="1070"/>
      <c r="H44" s="1070"/>
      <c r="I44" s="1070"/>
      <c r="J44" s="1070"/>
      <c r="K44" s="1070"/>
      <c r="L44" s="1070"/>
      <c r="M44" s="1070"/>
      <c r="N44" s="1070"/>
      <c r="O44" s="1070"/>
      <c r="P44" s="1070"/>
      <c r="Q44" s="1070"/>
      <c r="R44" s="1070"/>
      <c r="S44" s="1071"/>
      <c r="T44" s="84"/>
    </row>
    <row r="45" spans="1:20" ht="12" customHeight="1" x14ac:dyDescent="0.2">
      <c r="A45" s="50"/>
      <c r="B45" s="1042"/>
      <c r="C45" s="1043"/>
      <c r="D45" s="1043"/>
      <c r="E45" s="1043"/>
      <c r="F45" s="1043"/>
      <c r="G45" s="1043"/>
      <c r="H45" s="1043"/>
      <c r="I45" s="1043"/>
      <c r="J45" s="1043"/>
      <c r="K45" s="1043"/>
      <c r="L45" s="1043"/>
      <c r="M45" s="1043"/>
      <c r="N45" s="1043"/>
      <c r="O45" s="1043"/>
      <c r="P45" s="1043"/>
      <c r="Q45" s="1043"/>
      <c r="R45" s="1043"/>
      <c r="S45" s="1044"/>
      <c r="T45" s="84"/>
    </row>
    <row r="46" spans="1:20" ht="3.95" customHeight="1" x14ac:dyDescent="0.2">
      <c r="A46" s="438"/>
      <c r="B46" s="62"/>
      <c r="C46" s="62"/>
      <c r="D46" s="62"/>
      <c r="E46" s="62"/>
      <c r="F46" s="62"/>
      <c r="G46" s="62"/>
      <c r="H46" s="439"/>
      <c r="I46" s="440"/>
      <c r="J46" s="62"/>
      <c r="K46" s="203"/>
      <c r="L46" s="203"/>
      <c r="M46" s="203"/>
      <c r="N46" s="203"/>
      <c r="O46" s="203"/>
      <c r="P46" s="203"/>
      <c r="Q46" s="203"/>
      <c r="R46" s="203"/>
      <c r="S46" s="203"/>
      <c r="T46" s="63"/>
    </row>
    <row r="47" spans="1:20" ht="8.1" customHeight="1" x14ac:dyDescent="0.2">
      <c r="A47" s="20"/>
      <c r="E47" s="35"/>
      <c r="F47" s="35"/>
      <c r="G47" s="35"/>
      <c r="H47" s="255"/>
      <c r="I47" s="85"/>
      <c r="J47" s="7"/>
      <c r="T47" s="7"/>
    </row>
    <row r="48" spans="1:20" ht="15" customHeight="1" x14ac:dyDescent="0.2">
      <c r="A48" s="17" t="s">
        <v>338</v>
      </c>
      <c r="B48" s="418"/>
      <c r="C48" s="418"/>
      <c r="D48" s="418"/>
      <c r="E48" s="419"/>
      <c r="F48" s="419"/>
      <c r="G48" s="419"/>
      <c r="H48" s="419"/>
      <c r="I48" s="419"/>
      <c r="J48" s="419"/>
      <c r="K48" s="419"/>
      <c r="L48" s="419"/>
      <c r="M48" s="419"/>
      <c r="N48" s="419"/>
      <c r="O48" s="419"/>
      <c r="P48" s="419"/>
      <c r="Q48" s="419"/>
      <c r="R48" s="419"/>
      <c r="S48" s="419"/>
      <c r="T48" s="420"/>
    </row>
    <row r="49" spans="1:20" ht="3.95" customHeight="1" x14ac:dyDescent="0.2">
      <c r="A49" s="441"/>
      <c r="B49" s="52"/>
      <c r="C49" s="52"/>
      <c r="D49" s="52"/>
      <c r="E49" s="52"/>
      <c r="F49" s="52"/>
      <c r="G49" s="52"/>
      <c r="H49" s="52"/>
      <c r="I49" s="52"/>
      <c r="J49" s="52"/>
      <c r="K49" s="442"/>
      <c r="L49" s="442"/>
      <c r="M49" s="442"/>
      <c r="N49" s="442"/>
      <c r="O49" s="442"/>
      <c r="P49" s="442"/>
      <c r="Q49" s="442"/>
      <c r="R49" s="442"/>
      <c r="S49" s="442"/>
      <c r="T49" s="59"/>
    </row>
    <row r="50" spans="1:20" ht="18" customHeight="1" x14ac:dyDescent="0.2">
      <c r="A50" s="50"/>
      <c r="B50" s="1064" t="s">
        <v>3</v>
      </c>
      <c r="C50" s="1065"/>
      <c r="D50" s="1065"/>
      <c r="E50" s="1065"/>
      <c r="F50" s="1066"/>
      <c r="H50" s="443">
        <f>VLOOKUP(B50,$B$51:$J$57,4,FALSE)</f>
        <v>0</v>
      </c>
      <c r="I50" s="35"/>
      <c r="J50" s="35"/>
      <c r="L50" s="1067"/>
      <c r="M50" s="1068"/>
      <c r="N50" s="443">
        <f>VLOOKUP(B50,$B$51:$J$57,7,FALSE)</f>
        <v>0</v>
      </c>
      <c r="O50" s="80"/>
      <c r="P50" s="80"/>
      <c r="Q50" s="80"/>
      <c r="R50" s="1067"/>
      <c r="S50" s="1068"/>
      <c r="T50" s="84"/>
    </row>
    <row r="51" spans="1:20" ht="12" hidden="1" customHeight="1" x14ac:dyDescent="0.2">
      <c r="A51" s="50"/>
      <c r="B51" s="444" t="s">
        <v>3</v>
      </c>
      <c r="C51" s="197"/>
      <c r="D51" s="197"/>
      <c r="E51" s="197"/>
      <c r="F51" s="197"/>
      <c r="G51" s="197"/>
      <c r="H51" s="197"/>
      <c r="I51" s="197"/>
      <c r="J51" s="197"/>
      <c r="K51" s="80"/>
      <c r="L51" s="80"/>
      <c r="M51" s="80"/>
      <c r="N51" s="80"/>
      <c r="O51" s="80"/>
      <c r="P51" s="80"/>
      <c r="Q51" s="80"/>
      <c r="R51" s="80"/>
      <c r="S51" s="80"/>
      <c r="T51" s="84"/>
    </row>
    <row r="52" spans="1:20" ht="12" hidden="1" customHeight="1" x14ac:dyDescent="0.2">
      <c r="A52" s="50"/>
      <c r="B52" s="444" t="s">
        <v>345</v>
      </c>
      <c r="C52" s="197"/>
      <c r="D52" s="197"/>
      <c r="E52" s="197"/>
      <c r="F52" s="197"/>
      <c r="G52" s="197"/>
      <c r="H52" s="197"/>
      <c r="I52" s="197"/>
      <c r="J52" s="197"/>
      <c r="K52" s="80"/>
      <c r="L52" s="80"/>
      <c r="M52" s="80"/>
      <c r="N52" s="80"/>
      <c r="O52" s="80"/>
      <c r="P52" s="80"/>
      <c r="Q52" s="80"/>
      <c r="R52" s="80"/>
      <c r="S52" s="80"/>
      <c r="T52" s="84"/>
    </row>
    <row r="53" spans="1:20" ht="12" hidden="1" customHeight="1" x14ac:dyDescent="0.2">
      <c r="A53" s="50"/>
      <c r="B53" s="444" t="s">
        <v>346</v>
      </c>
      <c r="C53" s="197"/>
      <c r="D53" s="197"/>
      <c r="E53" s="444" t="s">
        <v>339</v>
      </c>
      <c r="F53" s="197"/>
      <c r="G53" s="197"/>
      <c r="H53" s="197"/>
      <c r="I53" s="197"/>
      <c r="J53" s="197"/>
      <c r="K53" s="80"/>
      <c r="L53" s="80"/>
      <c r="M53" s="80"/>
      <c r="N53" s="80"/>
      <c r="O53" s="80"/>
      <c r="P53" s="80"/>
      <c r="Q53" s="80"/>
      <c r="R53" s="80"/>
      <c r="S53" s="80"/>
      <c r="T53" s="84"/>
    </row>
    <row r="54" spans="1:20" ht="12" hidden="1" customHeight="1" x14ac:dyDescent="0.2">
      <c r="A54" s="50"/>
      <c r="B54" s="444" t="s">
        <v>347</v>
      </c>
      <c r="C54" s="197"/>
      <c r="D54" s="197"/>
      <c r="E54" s="444" t="s">
        <v>340</v>
      </c>
      <c r="F54" s="197"/>
      <c r="G54" s="197"/>
      <c r="H54" s="444" t="s">
        <v>341</v>
      </c>
      <c r="I54" s="197"/>
      <c r="J54" s="197"/>
      <c r="K54" s="80"/>
      <c r="L54" s="80"/>
      <c r="M54" s="80"/>
      <c r="N54" s="80"/>
      <c r="O54" s="80"/>
      <c r="P54" s="80"/>
      <c r="Q54" s="80"/>
      <c r="R54" s="80"/>
      <c r="S54" s="80"/>
      <c r="T54" s="84"/>
    </row>
    <row r="55" spans="1:20" ht="12" hidden="1" customHeight="1" x14ac:dyDescent="0.2">
      <c r="A55" s="50"/>
      <c r="B55" s="444" t="s">
        <v>542</v>
      </c>
      <c r="C55" s="197"/>
      <c r="D55" s="197"/>
      <c r="E55" s="444" t="s">
        <v>340</v>
      </c>
      <c r="F55" s="197"/>
      <c r="G55" s="197"/>
      <c r="H55" s="444" t="s">
        <v>341</v>
      </c>
      <c r="I55" s="197"/>
      <c r="J55" s="197"/>
      <c r="K55" s="80"/>
      <c r="L55" s="80"/>
      <c r="O55" s="80"/>
      <c r="P55" s="80"/>
      <c r="Q55" s="80"/>
      <c r="R55" s="80"/>
      <c r="S55" s="80"/>
      <c r="T55" s="84"/>
    </row>
    <row r="56" spans="1:20" ht="12" hidden="1" customHeight="1" x14ac:dyDescent="0.2">
      <c r="A56" s="50"/>
      <c r="B56" s="444" t="s">
        <v>567</v>
      </c>
      <c r="C56" s="197"/>
      <c r="D56" s="197"/>
      <c r="E56" s="444" t="s">
        <v>340</v>
      </c>
      <c r="F56" s="197"/>
      <c r="G56" s="197"/>
      <c r="H56" s="444" t="s">
        <v>341</v>
      </c>
      <c r="I56" s="197"/>
      <c r="J56" s="197"/>
      <c r="K56" s="80"/>
      <c r="L56" s="80"/>
      <c r="M56" s="80"/>
      <c r="N56" s="80"/>
      <c r="O56" s="80"/>
      <c r="P56" s="80"/>
      <c r="Q56" s="80"/>
      <c r="R56" s="80"/>
      <c r="S56" s="80"/>
      <c r="T56" s="84"/>
    </row>
    <row r="57" spans="1:20" ht="12" hidden="1" customHeight="1" x14ac:dyDescent="0.2">
      <c r="A57" s="50"/>
      <c r="B57" s="444" t="s">
        <v>543</v>
      </c>
      <c r="C57" s="197"/>
      <c r="D57" s="197"/>
      <c r="E57" s="444" t="s">
        <v>568</v>
      </c>
      <c r="F57" s="197"/>
      <c r="G57" s="197"/>
      <c r="H57" s="197"/>
      <c r="I57" s="197"/>
      <c r="J57" s="197"/>
      <c r="K57" s="80"/>
      <c r="L57" s="80"/>
      <c r="M57" s="80"/>
      <c r="N57" s="80"/>
      <c r="O57" s="80"/>
      <c r="P57" s="80"/>
      <c r="Q57" s="80"/>
      <c r="R57" s="80"/>
      <c r="S57" s="80"/>
      <c r="T57" s="84"/>
    </row>
    <row r="58" spans="1:20" ht="3.95" customHeight="1" x14ac:dyDescent="0.2">
      <c r="A58" s="50"/>
      <c r="B58" s="35"/>
      <c r="C58" s="35"/>
      <c r="D58" s="35"/>
      <c r="E58" s="35"/>
      <c r="F58" s="35"/>
      <c r="G58" s="35"/>
      <c r="H58" s="35"/>
      <c r="I58" s="35"/>
      <c r="J58" s="35"/>
      <c r="K58" s="80"/>
      <c r="L58" s="80"/>
      <c r="M58" s="80"/>
      <c r="N58" s="80"/>
      <c r="O58" s="80"/>
      <c r="P58" s="80"/>
      <c r="Q58" s="80"/>
      <c r="R58" s="80"/>
      <c r="S58" s="80"/>
      <c r="T58" s="84"/>
    </row>
    <row r="59" spans="1:20" ht="15" customHeight="1" x14ac:dyDescent="0.2">
      <c r="A59" s="50"/>
      <c r="B59" s="35" t="s">
        <v>566</v>
      </c>
      <c r="C59" s="35"/>
      <c r="D59" s="35"/>
      <c r="E59" s="35"/>
      <c r="F59" s="35"/>
      <c r="G59" s="35"/>
      <c r="H59" s="35"/>
      <c r="I59" s="35"/>
      <c r="J59" s="35"/>
      <c r="K59" s="80"/>
      <c r="L59" s="80"/>
      <c r="M59" s="80"/>
      <c r="N59" s="80"/>
      <c r="O59" s="80"/>
      <c r="P59" s="80"/>
      <c r="Q59" s="80"/>
      <c r="R59" s="80"/>
      <c r="S59" s="80"/>
      <c r="T59" s="84"/>
    </row>
    <row r="60" spans="1:20" ht="3.95" customHeight="1" x14ac:dyDescent="0.2">
      <c r="A60" s="50"/>
      <c r="B60" s="35"/>
      <c r="C60" s="35"/>
      <c r="D60" s="35"/>
      <c r="E60" s="35"/>
      <c r="F60" s="35"/>
      <c r="G60" s="35"/>
      <c r="H60" s="35"/>
      <c r="I60" s="35"/>
      <c r="J60" s="35"/>
      <c r="K60" s="80"/>
      <c r="L60" s="80"/>
      <c r="M60" s="80"/>
      <c r="N60" s="80"/>
      <c r="O60" s="80"/>
      <c r="P60" s="80"/>
      <c r="Q60" s="80"/>
      <c r="R60" s="80"/>
      <c r="S60" s="80"/>
      <c r="T60" s="84"/>
    </row>
    <row r="61" spans="1:20" ht="12" customHeight="1" x14ac:dyDescent="0.2">
      <c r="A61" s="50"/>
      <c r="B61" s="1039"/>
      <c r="C61" s="1040"/>
      <c r="D61" s="1040"/>
      <c r="E61" s="1040"/>
      <c r="F61" s="1040"/>
      <c r="G61" s="1040"/>
      <c r="H61" s="1040"/>
      <c r="I61" s="1040"/>
      <c r="J61" s="1040"/>
      <c r="K61" s="1040"/>
      <c r="L61" s="1040"/>
      <c r="M61" s="1040"/>
      <c r="N61" s="1040"/>
      <c r="O61" s="1040"/>
      <c r="P61" s="1040"/>
      <c r="Q61" s="1040"/>
      <c r="R61" s="1040"/>
      <c r="S61" s="1041"/>
      <c r="T61" s="84"/>
    </row>
    <row r="62" spans="1:20" ht="12" customHeight="1" x14ac:dyDescent="0.2">
      <c r="A62" s="50"/>
      <c r="B62" s="1069"/>
      <c r="C62" s="1070"/>
      <c r="D62" s="1070"/>
      <c r="E62" s="1070"/>
      <c r="F62" s="1070"/>
      <c r="G62" s="1070"/>
      <c r="H62" s="1070"/>
      <c r="I62" s="1070"/>
      <c r="J62" s="1070"/>
      <c r="K62" s="1070"/>
      <c r="L62" s="1070"/>
      <c r="M62" s="1070"/>
      <c r="N62" s="1070"/>
      <c r="O62" s="1070"/>
      <c r="P62" s="1070"/>
      <c r="Q62" s="1070"/>
      <c r="R62" s="1070"/>
      <c r="S62" s="1071"/>
      <c r="T62" s="84"/>
    </row>
    <row r="63" spans="1:20" ht="12" customHeight="1" x14ac:dyDescent="0.2">
      <c r="A63" s="50"/>
      <c r="B63" s="1042"/>
      <c r="C63" s="1043"/>
      <c r="D63" s="1043"/>
      <c r="E63" s="1043"/>
      <c r="F63" s="1043"/>
      <c r="G63" s="1043"/>
      <c r="H63" s="1043"/>
      <c r="I63" s="1043"/>
      <c r="J63" s="1043"/>
      <c r="K63" s="1043"/>
      <c r="L63" s="1043"/>
      <c r="M63" s="1043"/>
      <c r="N63" s="1043"/>
      <c r="O63" s="1043"/>
      <c r="P63" s="1043"/>
      <c r="Q63" s="1043"/>
      <c r="R63" s="1043"/>
      <c r="S63" s="1044"/>
      <c r="T63" s="84"/>
    </row>
    <row r="64" spans="1:20" ht="3.95" customHeight="1" x14ac:dyDescent="0.2">
      <c r="A64" s="438"/>
      <c r="B64" s="62"/>
      <c r="C64" s="62"/>
      <c r="D64" s="62"/>
      <c r="E64" s="62"/>
      <c r="F64" s="62"/>
      <c r="G64" s="62"/>
      <c r="H64" s="62"/>
      <c r="I64" s="62"/>
      <c r="J64" s="62"/>
      <c r="K64" s="203"/>
      <c r="L64" s="203"/>
      <c r="M64" s="203"/>
      <c r="N64" s="203"/>
      <c r="O64" s="203"/>
      <c r="P64" s="203"/>
      <c r="Q64" s="203"/>
      <c r="R64" s="203"/>
      <c r="S64" s="203"/>
      <c r="T64" s="63"/>
    </row>
    <row r="65" spans="1:20" ht="8.1" customHeight="1" x14ac:dyDescent="0.2">
      <c r="A65" s="20"/>
      <c r="H65" s="7"/>
      <c r="I65" s="7"/>
      <c r="J65" s="7"/>
      <c r="T65" s="7"/>
    </row>
    <row r="66" spans="1:20" ht="15" customHeight="1" x14ac:dyDescent="0.2">
      <c r="A66" s="17"/>
      <c r="B66" s="418" t="s">
        <v>569</v>
      </c>
      <c r="C66" s="418"/>
      <c r="D66" s="418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20"/>
    </row>
    <row r="67" spans="1:20" ht="3.95" customHeight="1" x14ac:dyDescent="0.2">
      <c r="A67" s="50"/>
      <c r="B67" s="35"/>
      <c r="C67" s="35"/>
      <c r="D67" s="35"/>
      <c r="E67" s="35"/>
      <c r="F67" s="35"/>
      <c r="G67" s="35"/>
      <c r="H67" s="35"/>
      <c r="I67" s="35"/>
      <c r="J67" s="35"/>
      <c r="K67" s="80"/>
      <c r="L67" s="80"/>
      <c r="M67" s="80"/>
      <c r="N67" s="80"/>
      <c r="O67" s="80"/>
      <c r="P67" s="80"/>
      <c r="Q67" s="80"/>
      <c r="R67" s="80"/>
      <c r="S67" s="80"/>
      <c r="T67" s="84"/>
    </row>
    <row r="68" spans="1:20" ht="15" customHeight="1" x14ac:dyDescent="0.2">
      <c r="A68" s="50"/>
      <c r="B68" s="445"/>
      <c r="C68" s="419"/>
      <c r="D68" s="419"/>
      <c r="E68" s="419"/>
      <c r="F68" s="419"/>
      <c r="G68" s="419"/>
      <c r="H68" s="419"/>
      <c r="I68" s="419"/>
      <c r="J68" s="419"/>
      <c r="K68" s="419"/>
      <c r="L68" s="420"/>
      <c r="M68" s="1072" t="s">
        <v>570</v>
      </c>
      <c r="N68" s="1072"/>
      <c r="O68" s="1072"/>
      <c r="P68" s="1072" t="s">
        <v>257</v>
      </c>
      <c r="Q68" s="1072"/>
      <c r="R68" s="1072"/>
      <c r="S68" s="1072"/>
      <c r="T68" s="84"/>
    </row>
    <row r="69" spans="1:20" ht="18" customHeight="1" x14ac:dyDescent="0.2">
      <c r="A69" s="50"/>
      <c r="B69" s="446" t="s">
        <v>342</v>
      </c>
      <c r="C69" s="447"/>
      <c r="D69" s="447"/>
      <c r="E69" s="143"/>
      <c r="F69" s="143"/>
      <c r="G69" s="143"/>
      <c r="H69" s="143"/>
      <c r="I69" s="143"/>
      <c r="J69" s="448"/>
      <c r="K69" s="449"/>
      <c r="L69" s="450"/>
      <c r="M69" s="1051"/>
      <c r="N69" s="1052"/>
      <c r="O69" s="1053"/>
      <c r="P69" s="1051"/>
      <c r="Q69" s="1052"/>
      <c r="R69" s="1052"/>
      <c r="S69" s="1053"/>
      <c r="T69" s="451"/>
    </row>
    <row r="70" spans="1:20" ht="18" customHeight="1" x14ac:dyDescent="0.2">
      <c r="A70" s="50"/>
      <c r="B70" s="668" t="s">
        <v>571</v>
      </c>
      <c r="C70" s="669"/>
      <c r="D70" s="669"/>
      <c r="E70" s="669"/>
      <c r="F70" s="669"/>
      <c r="G70" s="669"/>
      <c r="H70" s="669"/>
      <c r="I70" s="669"/>
      <c r="J70" s="669"/>
      <c r="K70" s="669"/>
      <c r="L70" s="1054"/>
      <c r="M70" s="1058"/>
      <c r="N70" s="1059"/>
      <c r="O70" s="1060"/>
      <c r="P70" s="1058"/>
      <c r="Q70" s="1059"/>
      <c r="R70" s="1059"/>
      <c r="S70" s="1060"/>
      <c r="T70" s="451"/>
    </row>
    <row r="71" spans="1:20" ht="18" customHeight="1" x14ac:dyDescent="0.2">
      <c r="A71" s="50"/>
      <c r="B71" s="1055"/>
      <c r="C71" s="1056"/>
      <c r="D71" s="1056"/>
      <c r="E71" s="1056"/>
      <c r="F71" s="1056"/>
      <c r="G71" s="1056"/>
      <c r="H71" s="1056"/>
      <c r="I71" s="1056"/>
      <c r="J71" s="1056"/>
      <c r="K71" s="1056"/>
      <c r="L71" s="1057"/>
      <c r="M71" s="1061"/>
      <c r="N71" s="1062"/>
      <c r="O71" s="1063"/>
      <c r="P71" s="1061"/>
      <c r="Q71" s="1062"/>
      <c r="R71" s="1062"/>
      <c r="S71" s="1063"/>
      <c r="T71" s="451"/>
    </row>
    <row r="72" spans="1:20" s="35" customFormat="1" ht="3.95" customHeight="1" x14ac:dyDescent="0.2">
      <c r="A72" s="104"/>
      <c r="B72" s="34"/>
      <c r="C72" s="34"/>
      <c r="D72" s="34"/>
      <c r="P72" s="262"/>
      <c r="Q72" s="263"/>
      <c r="T72" s="84"/>
    </row>
    <row r="73" spans="1:20" ht="18" customHeight="1" x14ac:dyDescent="0.2">
      <c r="A73" s="50"/>
      <c r="B73" s="452" t="s">
        <v>572</v>
      </c>
      <c r="C73" s="453"/>
      <c r="D73" s="453"/>
      <c r="E73" s="454"/>
      <c r="F73" s="454"/>
      <c r="G73" s="454"/>
      <c r="H73" s="454"/>
      <c r="I73" s="454"/>
      <c r="J73" s="455"/>
      <c r="K73" s="456"/>
      <c r="L73" s="457"/>
      <c r="M73" s="1045"/>
      <c r="N73" s="1046"/>
      <c r="O73" s="1047"/>
      <c r="P73" s="1045"/>
      <c r="Q73" s="1046"/>
      <c r="R73" s="1046"/>
      <c r="S73" s="1047"/>
      <c r="T73" s="451"/>
    </row>
    <row r="74" spans="1:20" ht="3.95" customHeight="1" x14ac:dyDescent="0.2">
      <c r="A74" s="50"/>
      <c r="B74" s="35"/>
      <c r="C74" s="35"/>
      <c r="D74" s="35"/>
      <c r="E74" s="35"/>
      <c r="F74" s="35"/>
      <c r="G74" s="35"/>
      <c r="H74" s="35"/>
      <c r="I74" s="35"/>
      <c r="J74" s="80"/>
      <c r="K74" s="80"/>
      <c r="L74" s="80"/>
      <c r="M74" s="80"/>
      <c r="N74" s="80"/>
      <c r="O74" s="80"/>
      <c r="P74" s="458"/>
      <c r="Q74" s="458"/>
      <c r="R74" s="80"/>
      <c r="S74" s="80"/>
      <c r="T74" s="84"/>
    </row>
    <row r="75" spans="1:20" ht="18" customHeight="1" x14ac:dyDescent="0.2">
      <c r="A75" s="50"/>
      <c r="B75" s="452" t="s">
        <v>327</v>
      </c>
      <c r="C75" s="453"/>
      <c r="D75" s="453"/>
      <c r="E75" s="454"/>
      <c r="F75" s="454"/>
      <c r="G75" s="454"/>
      <c r="H75" s="454"/>
      <c r="I75" s="454"/>
      <c r="J75" s="456"/>
      <c r="K75" s="456"/>
      <c r="L75" s="456"/>
      <c r="M75" s="456"/>
      <c r="N75" s="456"/>
      <c r="O75" s="457"/>
      <c r="P75" s="1045"/>
      <c r="Q75" s="1046"/>
      <c r="R75" s="1046"/>
      <c r="S75" s="1047"/>
      <c r="T75" s="451"/>
    </row>
    <row r="76" spans="1:20" ht="3.95" customHeight="1" x14ac:dyDescent="0.2">
      <c r="A76" s="50"/>
      <c r="B76" s="35"/>
      <c r="C76" s="35"/>
      <c r="D76" s="35"/>
      <c r="E76" s="35"/>
      <c r="F76" s="35"/>
      <c r="G76" s="35"/>
      <c r="H76" s="35"/>
      <c r="I76" s="35"/>
      <c r="J76" s="80"/>
      <c r="K76" s="80"/>
      <c r="L76" s="80"/>
      <c r="M76" s="80"/>
      <c r="N76" s="80"/>
      <c r="O76" s="80"/>
      <c r="P76" s="458"/>
      <c r="Q76" s="458"/>
      <c r="R76" s="80"/>
      <c r="S76" s="80"/>
      <c r="T76" s="84"/>
    </row>
    <row r="77" spans="1:20" ht="18" customHeight="1" thickBot="1" x14ac:dyDescent="0.25">
      <c r="A77" s="50"/>
      <c r="B77" s="459" t="s">
        <v>573</v>
      </c>
      <c r="C77" s="460"/>
      <c r="D77" s="460"/>
      <c r="E77" s="461"/>
      <c r="F77" s="461"/>
      <c r="G77" s="461"/>
      <c r="H77" s="461"/>
      <c r="I77" s="461"/>
      <c r="J77" s="462"/>
      <c r="K77" s="462"/>
      <c r="L77" s="462"/>
      <c r="M77" s="462"/>
      <c r="N77" s="462"/>
      <c r="O77" s="463"/>
      <c r="P77" s="1048">
        <f>ROUND(M69*P69,2)+ROUND(M70*P70,2)+ROUND(M71*P71,2)+ROUND(P73*M73,2)+ROUND(P75,2)</f>
        <v>0</v>
      </c>
      <c r="Q77" s="1049"/>
      <c r="R77" s="1049"/>
      <c r="S77" s="1050"/>
      <c r="T77" s="464"/>
    </row>
    <row r="78" spans="1:20" ht="3.95" customHeight="1" thickTop="1" x14ac:dyDescent="0.2">
      <c r="A78" s="50"/>
      <c r="B78" s="35"/>
      <c r="C78" s="35"/>
      <c r="D78" s="35"/>
      <c r="E78" s="35"/>
      <c r="F78" s="35"/>
      <c r="G78" s="35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4"/>
    </row>
    <row r="79" spans="1:20" ht="18" customHeight="1" x14ac:dyDescent="0.2">
      <c r="A79" s="50"/>
      <c r="B79" s="452" t="s">
        <v>574</v>
      </c>
      <c r="C79" s="454"/>
      <c r="D79" s="454"/>
      <c r="E79" s="454"/>
      <c r="F79" s="454"/>
      <c r="G79" s="454"/>
      <c r="H79" s="456"/>
      <c r="I79" s="456"/>
      <c r="J79" s="456"/>
      <c r="K79" s="456"/>
      <c r="L79" s="456"/>
      <c r="M79" s="456"/>
      <c r="N79" s="456"/>
      <c r="O79" s="456"/>
      <c r="P79" s="1045"/>
      <c r="Q79" s="1046"/>
      <c r="R79" s="1046"/>
      <c r="S79" s="1047"/>
      <c r="T79" s="84"/>
    </row>
    <row r="80" spans="1:20" ht="3.95" customHeight="1" x14ac:dyDescent="0.2">
      <c r="A80" s="50"/>
      <c r="B80" s="35"/>
      <c r="C80" s="35"/>
      <c r="D80" s="35"/>
      <c r="E80" s="35"/>
      <c r="F80" s="35"/>
      <c r="G80" s="35"/>
      <c r="H80" s="35"/>
      <c r="I80" s="35"/>
      <c r="J80" s="35"/>
      <c r="K80" s="80"/>
      <c r="L80" s="80"/>
      <c r="M80" s="80"/>
      <c r="N80" s="80"/>
      <c r="O80" s="80"/>
      <c r="P80" s="80"/>
      <c r="Q80" s="80"/>
      <c r="R80" s="80"/>
      <c r="S80" s="80"/>
      <c r="T80" s="84"/>
    </row>
    <row r="81" spans="1:20" ht="12" customHeight="1" x14ac:dyDescent="0.2">
      <c r="A81" s="50"/>
      <c r="B81" s="1039"/>
      <c r="C81" s="1040"/>
      <c r="D81" s="1040"/>
      <c r="E81" s="1040"/>
      <c r="F81" s="1040"/>
      <c r="G81" s="1040"/>
      <c r="H81" s="1040"/>
      <c r="I81" s="1040"/>
      <c r="J81" s="1040"/>
      <c r="K81" s="1040"/>
      <c r="L81" s="1040"/>
      <c r="M81" s="1040"/>
      <c r="N81" s="1040"/>
      <c r="O81" s="1040"/>
      <c r="P81" s="1040"/>
      <c r="Q81" s="1040"/>
      <c r="R81" s="1040"/>
      <c r="S81" s="1041"/>
      <c r="T81" s="84"/>
    </row>
    <row r="82" spans="1:20" ht="12" customHeight="1" x14ac:dyDescent="0.2">
      <c r="A82" s="50"/>
      <c r="B82" s="1042"/>
      <c r="C82" s="1043"/>
      <c r="D82" s="1043"/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4"/>
      <c r="T82" s="84"/>
    </row>
    <row r="83" spans="1:20" ht="3.95" customHeight="1" x14ac:dyDescent="0.2">
      <c r="A83" s="438"/>
      <c r="B83" s="62"/>
      <c r="C83" s="62"/>
      <c r="D83" s="62"/>
      <c r="E83" s="62"/>
      <c r="F83" s="62"/>
      <c r="G83" s="62"/>
      <c r="H83" s="62"/>
      <c r="I83" s="62"/>
      <c r="J83" s="62"/>
      <c r="K83" s="203"/>
      <c r="L83" s="203"/>
      <c r="M83" s="203"/>
      <c r="N83" s="203"/>
      <c r="O83" s="203"/>
      <c r="P83" s="203"/>
      <c r="Q83" s="203"/>
      <c r="R83" s="203"/>
      <c r="S83" s="203"/>
      <c r="T83" s="63"/>
    </row>
  </sheetData>
  <sheetProtection password="8067" sheet="1" objects="1" scenarios="1" selectLockedCells="1" autoFilter="0"/>
  <mergeCells count="43">
    <mergeCell ref="P1:T1"/>
    <mergeCell ref="P2:T2"/>
    <mergeCell ref="H7:S7"/>
    <mergeCell ref="H9:S9"/>
    <mergeCell ref="H11:S11"/>
    <mergeCell ref="P13:S13"/>
    <mergeCell ref="P15:S15"/>
    <mergeCell ref="I17:L17"/>
    <mergeCell ref="P17:S17"/>
    <mergeCell ref="I19:L19"/>
    <mergeCell ref="P19:S19"/>
    <mergeCell ref="P21:S21"/>
    <mergeCell ref="P23:S23"/>
    <mergeCell ref="B25:E33"/>
    <mergeCell ref="P25:S25"/>
    <mergeCell ref="P27:S27"/>
    <mergeCell ref="P29:S29"/>
    <mergeCell ref="P31:S31"/>
    <mergeCell ref="P33:S33"/>
    <mergeCell ref="B35:E38"/>
    <mergeCell ref="F35:O36"/>
    <mergeCell ref="P35:S35"/>
    <mergeCell ref="F37:S38"/>
    <mergeCell ref="B43:S45"/>
    <mergeCell ref="B50:F50"/>
    <mergeCell ref="L50:M50"/>
    <mergeCell ref="R50:S50"/>
    <mergeCell ref="B61:S63"/>
    <mergeCell ref="M68:O68"/>
    <mergeCell ref="P68:S68"/>
    <mergeCell ref="M69:O69"/>
    <mergeCell ref="P69:S69"/>
    <mergeCell ref="B70:L71"/>
    <mergeCell ref="M70:O70"/>
    <mergeCell ref="P70:S70"/>
    <mergeCell ref="M71:O71"/>
    <mergeCell ref="P71:S71"/>
    <mergeCell ref="B81:S82"/>
    <mergeCell ref="M73:O73"/>
    <mergeCell ref="P73:S73"/>
    <mergeCell ref="P75:S75"/>
    <mergeCell ref="P77:S77"/>
    <mergeCell ref="P79:S79"/>
  </mergeCells>
  <conditionalFormatting sqref="P1">
    <cfRule type="cellIs" dxfId="5" priority="5" stopIfTrue="1" operator="equal">
      <formula>0</formula>
    </cfRule>
  </conditionalFormatting>
  <conditionalFormatting sqref="P17:S17">
    <cfRule type="expression" dxfId="4" priority="4" stopIfTrue="1">
      <formula>$I$17="ja"</formula>
    </cfRule>
  </conditionalFormatting>
  <conditionalFormatting sqref="L50:M50">
    <cfRule type="expression" dxfId="3" priority="1" stopIfTrue="1">
      <formula>$H$50="Bitte erläutern!"</formula>
    </cfRule>
    <cfRule type="expression" dxfId="2" priority="3" stopIfTrue="1">
      <formula>$H$50=0</formula>
    </cfRule>
  </conditionalFormatting>
  <conditionalFormatting sqref="R50:S50">
    <cfRule type="expression" dxfId="1" priority="2" stopIfTrue="1">
      <formula>$N$50=0</formula>
    </cfRule>
  </conditionalFormatting>
  <dataValidations count="5">
    <dataValidation type="list" allowBlank="1" showErrorMessage="1" errorTitle="Ergebnis" error="Bitte auswählen!" sqref="B50:F50">
      <formula1>$B$51:$B$57</formula1>
    </dataValidation>
    <dataValidation type="list" allowBlank="1" showErrorMessage="1" errorTitle="Ergebnis" error="Bitte auswählen!" sqref="P25:S25">
      <formula1>"Bitte auswählen!,ledig,geschieden,verheiratet,verwitwet"</formula1>
    </dataValidation>
    <dataValidation type="list" allowBlank="1" showErrorMessage="1" errorTitle="Ergebnis" error="Bitte auswählen!" sqref="I17:L17 P35:S35 P31:S31 P33:S33">
      <formula1>"Bitte auswählen!,ja,nein"</formula1>
    </dataValidation>
    <dataValidation type="custom" allowBlank="1" showErrorMessage="1" errorTitle="Betrag" error="Bitte geben Sie max. 2 Nachkommastellen an!" sqref="P75:S75 M69:S71 M73:S73 P79:S79">
      <formula1>MOD(ROUND(M69*10^2,10),1)=0</formula1>
    </dataValidation>
    <dataValidation type="list" allowBlank="1" showErrorMessage="1" errorTitle="Haushaltsjahr" error="Bitte auswählen!" sqref="P2:T2">
      <formula1>_HHJ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3">
    <pageSetUpPr fitToPage="1"/>
  </sheetPr>
  <dimension ref="A1:R44"/>
  <sheetViews>
    <sheetView showGridLines="0" zoomScaleNormal="100" zoomScaleSheetLayoutView="100" workbookViewId="0">
      <selection activeCell="O1" sqref="O1:R1"/>
    </sheetView>
  </sheetViews>
  <sheetFormatPr baseColWidth="10" defaultRowHeight="12" x14ac:dyDescent="0.2"/>
  <cols>
    <col min="1" max="6" width="5.140625" style="363" customWidth="1"/>
    <col min="7" max="18" width="5.140625" style="383" customWidth="1"/>
    <col min="19" max="16384" width="11.42578125" style="383"/>
  </cols>
  <sheetData>
    <row r="1" spans="1:18" s="363" customFormat="1" ht="15" customHeight="1" x14ac:dyDescent="0.2">
      <c r="A1" s="363" t="s">
        <v>592</v>
      </c>
      <c r="C1" s="364" t="s">
        <v>506</v>
      </c>
      <c r="N1" s="319" t="str">
        <f>'Seite 1'!$K$21</f>
        <v xml:space="preserve">ID/Aktenzeichen: </v>
      </c>
      <c r="O1" s="830">
        <f>'Seite 1'!$O$21</f>
        <v>0</v>
      </c>
      <c r="P1" s="831"/>
      <c r="Q1" s="831"/>
      <c r="R1" s="1099"/>
    </row>
    <row r="2" spans="1:18" s="363" customFormat="1" ht="15" customHeight="1" x14ac:dyDescent="0.2">
      <c r="R2" s="235" t="str">
        <f>'Seite 1'!$A$63</f>
        <v>Antrag Aktivierung - Armutsbekämpfung</v>
      </c>
    </row>
    <row r="3" spans="1:18" s="363" customFormat="1" ht="15" customHeight="1" x14ac:dyDescent="0.2">
      <c r="G3" s="365"/>
      <c r="H3" s="366"/>
      <c r="R3" s="236" t="str">
        <f>'Seite 1'!$A$64</f>
        <v>Formularversion: V 1.8 vom 24.05.18</v>
      </c>
    </row>
    <row r="4" spans="1:18" s="363" customFormat="1" ht="12" customHeight="1" x14ac:dyDescent="0.2">
      <c r="G4" s="365"/>
      <c r="H4" s="366"/>
      <c r="Q4" s="367"/>
    </row>
    <row r="5" spans="1:18" s="363" customFormat="1" ht="18" customHeight="1" x14ac:dyDescent="0.2">
      <c r="A5" s="368" t="s">
        <v>507</v>
      </c>
      <c r="B5" s="369"/>
      <c r="C5" s="369"/>
      <c r="D5" s="369"/>
      <c r="E5" s="369"/>
      <c r="F5" s="369"/>
      <c r="G5" s="370"/>
      <c r="H5" s="366"/>
      <c r="I5" s="369"/>
      <c r="J5" s="369"/>
      <c r="K5" s="369"/>
      <c r="L5" s="369"/>
      <c r="M5" s="369"/>
      <c r="N5" s="369"/>
      <c r="O5" s="369"/>
      <c r="P5" s="369"/>
      <c r="Q5" s="371"/>
      <c r="R5" s="369"/>
    </row>
    <row r="6" spans="1:18" s="363" customFormat="1" ht="12" customHeight="1" x14ac:dyDescent="0.2">
      <c r="G6" s="365"/>
      <c r="H6" s="366"/>
      <c r="Q6" s="367"/>
    </row>
    <row r="7" spans="1:18" s="363" customFormat="1" ht="18" customHeight="1" x14ac:dyDescent="0.2">
      <c r="A7" s="372" t="s">
        <v>115</v>
      </c>
      <c r="B7" s="373" t="s">
        <v>508</v>
      </c>
      <c r="C7" s="374"/>
      <c r="D7" s="374"/>
      <c r="E7" s="374"/>
      <c r="F7" s="374"/>
      <c r="G7" s="375"/>
      <c r="H7" s="376"/>
      <c r="I7" s="374"/>
      <c r="J7" s="374"/>
      <c r="K7" s="374"/>
      <c r="L7" s="374"/>
      <c r="M7" s="374"/>
      <c r="N7" s="374"/>
      <c r="O7" s="374"/>
      <c r="P7" s="374"/>
      <c r="Q7" s="374"/>
      <c r="R7" s="377"/>
    </row>
    <row r="8" spans="1:18" ht="12" customHeight="1" x14ac:dyDescent="0.2">
      <c r="A8" s="378"/>
      <c r="B8" s="379"/>
      <c r="C8" s="379"/>
      <c r="D8" s="379"/>
      <c r="E8" s="379"/>
      <c r="F8" s="379"/>
      <c r="G8" s="380"/>
      <c r="H8" s="379"/>
      <c r="I8" s="381"/>
      <c r="J8" s="381"/>
      <c r="K8" s="381"/>
      <c r="L8" s="381"/>
      <c r="M8" s="381"/>
      <c r="N8" s="381"/>
      <c r="O8" s="381"/>
      <c r="P8" s="381"/>
      <c r="Q8" s="381"/>
      <c r="R8" s="382"/>
    </row>
    <row r="9" spans="1:18" ht="18" customHeight="1" x14ac:dyDescent="0.2">
      <c r="A9" s="384"/>
      <c r="B9" s="117"/>
      <c r="C9" s="385" t="s">
        <v>509</v>
      </c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6"/>
      <c r="R9" s="387"/>
    </row>
    <row r="10" spans="1:18" ht="5.0999999999999996" customHeight="1" x14ac:dyDescent="0.2">
      <c r="A10" s="384"/>
      <c r="B10" s="388"/>
      <c r="C10" s="369"/>
      <c r="D10" s="369"/>
      <c r="E10" s="369"/>
      <c r="F10" s="369"/>
      <c r="G10" s="369"/>
      <c r="H10" s="369"/>
      <c r="I10" s="388"/>
      <c r="J10" s="388"/>
      <c r="K10" s="388"/>
      <c r="L10" s="388"/>
      <c r="M10" s="388"/>
      <c r="N10" s="388"/>
      <c r="O10" s="388"/>
      <c r="P10" s="388"/>
      <c r="Q10" s="388"/>
      <c r="R10" s="387"/>
    </row>
    <row r="11" spans="1:18" ht="18" customHeight="1" x14ac:dyDescent="0.2">
      <c r="A11" s="384"/>
      <c r="B11" s="389"/>
      <c r="C11" s="1095" t="s">
        <v>510</v>
      </c>
      <c r="D11" s="1095"/>
      <c r="E11" s="1095"/>
      <c r="F11" s="1095"/>
      <c r="G11" s="1095"/>
      <c r="H11" s="1095"/>
      <c r="I11" s="1095"/>
      <c r="J11" s="1095"/>
      <c r="K11" s="1095"/>
      <c r="L11" s="1095"/>
      <c r="M11" s="1095"/>
      <c r="N11" s="1095"/>
      <c r="O11" s="1095"/>
      <c r="P11" s="1095"/>
      <c r="Q11" s="1096"/>
      <c r="R11" s="387"/>
    </row>
    <row r="12" spans="1:18" ht="12" customHeight="1" x14ac:dyDescent="0.2">
      <c r="A12" s="384"/>
      <c r="B12" s="390"/>
      <c r="C12" s="1097"/>
      <c r="D12" s="1097"/>
      <c r="E12" s="1097"/>
      <c r="F12" s="1097"/>
      <c r="G12" s="1097"/>
      <c r="H12" s="1097"/>
      <c r="I12" s="1097"/>
      <c r="J12" s="1097"/>
      <c r="K12" s="1097"/>
      <c r="L12" s="1097"/>
      <c r="M12" s="1097"/>
      <c r="N12" s="1097"/>
      <c r="O12" s="1097"/>
      <c r="P12" s="1097"/>
      <c r="Q12" s="1098"/>
      <c r="R12" s="387"/>
    </row>
    <row r="13" spans="1:18" ht="5.0999999999999996" customHeight="1" x14ac:dyDescent="0.2">
      <c r="A13" s="384"/>
      <c r="B13" s="388"/>
      <c r="C13" s="369"/>
      <c r="D13" s="369"/>
      <c r="E13" s="369"/>
      <c r="F13" s="369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7"/>
    </row>
    <row r="14" spans="1:18" ht="18" customHeight="1" x14ac:dyDescent="0.2">
      <c r="A14" s="384"/>
      <c r="B14" s="117"/>
      <c r="C14" s="385" t="s">
        <v>511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6"/>
      <c r="R14" s="387"/>
    </row>
    <row r="15" spans="1:18" ht="12" customHeight="1" x14ac:dyDescent="0.2">
      <c r="A15" s="391"/>
      <c r="B15" s="392"/>
      <c r="C15" s="392"/>
      <c r="D15" s="392"/>
      <c r="E15" s="392"/>
      <c r="F15" s="392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4"/>
    </row>
    <row r="17" spans="1:18" s="363" customFormat="1" ht="15" customHeight="1" x14ac:dyDescent="0.2">
      <c r="A17" s="395" t="s">
        <v>117</v>
      </c>
      <c r="B17" s="1100" t="s">
        <v>512</v>
      </c>
      <c r="C17" s="1100"/>
      <c r="D17" s="1100"/>
      <c r="E17" s="1100"/>
      <c r="F17" s="1100"/>
      <c r="G17" s="1100"/>
      <c r="H17" s="1100"/>
      <c r="I17" s="1100"/>
      <c r="J17" s="1100"/>
      <c r="K17" s="1100"/>
      <c r="L17" s="1100"/>
      <c r="M17" s="1100"/>
      <c r="N17" s="1100"/>
      <c r="O17" s="1100"/>
      <c r="P17" s="1100"/>
      <c r="Q17" s="1100"/>
      <c r="R17" s="396"/>
    </row>
    <row r="18" spans="1:18" ht="15" customHeight="1" x14ac:dyDescent="0.2">
      <c r="A18" s="397"/>
      <c r="B18" s="1101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1"/>
      <c r="P18" s="1101"/>
      <c r="Q18" s="1101"/>
      <c r="R18" s="398"/>
    </row>
    <row r="19" spans="1:18" ht="5.0999999999999996" customHeight="1" x14ac:dyDescent="0.2">
      <c r="A19" s="399"/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2"/>
    </row>
    <row r="20" spans="1:18" ht="12" customHeight="1" x14ac:dyDescent="0.2">
      <c r="A20" s="400"/>
      <c r="B20" s="816" t="s">
        <v>513</v>
      </c>
      <c r="C20" s="816"/>
      <c r="D20" s="816"/>
      <c r="E20" s="816"/>
      <c r="F20" s="816"/>
      <c r="G20" s="816"/>
      <c r="H20" s="816"/>
      <c r="I20" s="816"/>
      <c r="J20" s="816"/>
      <c r="K20" s="816"/>
      <c r="L20" s="816"/>
      <c r="M20" s="816"/>
      <c r="N20" s="816"/>
      <c r="O20" s="816"/>
      <c r="P20" s="816"/>
      <c r="Q20" s="816"/>
      <c r="R20" s="387"/>
    </row>
    <row r="21" spans="1:18" ht="12" customHeight="1" x14ac:dyDescent="0.2">
      <c r="A21" s="400"/>
      <c r="B21" s="816"/>
      <c r="C21" s="816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16"/>
      <c r="O21" s="816"/>
      <c r="P21" s="816"/>
      <c r="Q21" s="816"/>
      <c r="R21" s="387"/>
    </row>
    <row r="22" spans="1:18" ht="12" customHeight="1" x14ac:dyDescent="0.2">
      <c r="A22" s="400"/>
      <c r="B22" s="816"/>
      <c r="C22" s="816"/>
      <c r="D22" s="816"/>
      <c r="E22" s="816"/>
      <c r="F22" s="816"/>
      <c r="G22" s="816"/>
      <c r="H22" s="816"/>
      <c r="I22" s="816"/>
      <c r="J22" s="816"/>
      <c r="K22" s="816"/>
      <c r="L22" s="816"/>
      <c r="M22" s="816"/>
      <c r="N22" s="816"/>
      <c r="O22" s="816"/>
      <c r="P22" s="816"/>
      <c r="Q22" s="816"/>
      <c r="R22" s="387"/>
    </row>
    <row r="23" spans="1:18" x14ac:dyDescent="0.2">
      <c r="A23" s="384"/>
      <c r="B23" s="369"/>
      <c r="C23" s="369"/>
      <c r="D23" s="369"/>
      <c r="E23" s="369"/>
      <c r="F23" s="369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7"/>
    </row>
    <row r="24" spans="1:18" ht="18" customHeight="1" x14ac:dyDescent="0.2">
      <c r="A24" s="384"/>
      <c r="B24" s="389"/>
      <c r="C24" s="1095" t="s">
        <v>514</v>
      </c>
      <c r="D24" s="1095"/>
      <c r="E24" s="1095"/>
      <c r="F24" s="1095"/>
      <c r="G24" s="1095"/>
      <c r="H24" s="1095"/>
      <c r="I24" s="1095"/>
      <c r="J24" s="1095"/>
      <c r="K24" s="1095"/>
      <c r="L24" s="1095"/>
      <c r="M24" s="1095"/>
      <c r="N24" s="1095"/>
      <c r="O24" s="1095"/>
      <c r="P24" s="1095"/>
      <c r="Q24" s="1096"/>
      <c r="R24" s="387"/>
    </row>
    <row r="25" spans="1:18" ht="12" customHeight="1" x14ac:dyDescent="0.2">
      <c r="A25" s="384"/>
      <c r="B25" s="390"/>
      <c r="C25" s="1097"/>
      <c r="D25" s="1097"/>
      <c r="E25" s="1097"/>
      <c r="F25" s="1097"/>
      <c r="G25" s="1097"/>
      <c r="H25" s="1097"/>
      <c r="I25" s="1097"/>
      <c r="J25" s="1097"/>
      <c r="K25" s="1097"/>
      <c r="L25" s="1097"/>
      <c r="M25" s="1097"/>
      <c r="N25" s="1097"/>
      <c r="O25" s="1097"/>
      <c r="P25" s="1097"/>
      <c r="Q25" s="1098"/>
      <c r="R25" s="387"/>
    </row>
    <row r="26" spans="1:18" ht="5.0999999999999996" customHeight="1" x14ac:dyDescent="0.2">
      <c r="A26" s="384"/>
      <c r="B26" s="388"/>
      <c r="C26" s="369"/>
      <c r="D26" s="369"/>
      <c r="E26" s="369"/>
      <c r="F26" s="369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7"/>
    </row>
    <row r="27" spans="1:18" ht="18" customHeight="1" x14ac:dyDescent="0.2">
      <c r="A27" s="384"/>
      <c r="B27" s="117"/>
      <c r="C27" s="385" t="s">
        <v>515</v>
      </c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6"/>
      <c r="R27" s="387"/>
    </row>
    <row r="28" spans="1:18" ht="5.0999999999999996" customHeight="1" x14ac:dyDescent="0.2">
      <c r="A28" s="384"/>
      <c r="B28" s="388"/>
      <c r="C28" s="369"/>
      <c r="D28" s="369"/>
      <c r="E28" s="369"/>
      <c r="F28" s="369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7"/>
    </row>
    <row r="29" spans="1:18" ht="18" customHeight="1" x14ac:dyDescent="0.2">
      <c r="A29" s="384"/>
      <c r="B29" s="117"/>
      <c r="C29" s="385" t="s">
        <v>516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6"/>
      <c r="R29" s="387"/>
    </row>
    <row r="30" spans="1:18" ht="5.0999999999999996" customHeight="1" x14ac:dyDescent="0.2">
      <c r="A30" s="384"/>
      <c r="B30" s="388"/>
      <c r="C30" s="369"/>
      <c r="D30" s="369"/>
      <c r="E30" s="369"/>
      <c r="F30" s="369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7"/>
    </row>
    <row r="31" spans="1:18" ht="18" customHeight="1" x14ac:dyDescent="0.2">
      <c r="A31" s="384"/>
      <c r="B31" s="389"/>
      <c r="C31" s="1095" t="s">
        <v>517</v>
      </c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6"/>
      <c r="R31" s="387"/>
    </row>
    <row r="32" spans="1:18" ht="12" customHeight="1" x14ac:dyDescent="0.2">
      <c r="A32" s="384"/>
      <c r="B32" s="390"/>
      <c r="C32" s="1097"/>
      <c r="D32" s="1097"/>
      <c r="E32" s="1097"/>
      <c r="F32" s="1097"/>
      <c r="G32" s="1097"/>
      <c r="H32" s="1097"/>
      <c r="I32" s="1097"/>
      <c r="J32" s="1097"/>
      <c r="K32" s="1097"/>
      <c r="L32" s="1097"/>
      <c r="M32" s="1097"/>
      <c r="N32" s="1097"/>
      <c r="O32" s="1097"/>
      <c r="P32" s="1097"/>
      <c r="Q32" s="1098"/>
      <c r="R32" s="387"/>
    </row>
    <row r="33" spans="1:18" ht="5.0999999999999996" customHeight="1" x14ac:dyDescent="0.2">
      <c r="A33" s="384"/>
      <c r="B33" s="388"/>
      <c r="C33" s="369"/>
      <c r="D33" s="369"/>
      <c r="E33" s="369"/>
      <c r="F33" s="369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7"/>
    </row>
    <row r="34" spans="1:18" ht="18" customHeight="1" x14ac:dyDescent="0.2">
      <c r="A34" s="384"/>
      <c r="B34" s="389"/>
      <c r="C34" s="1095" t="s">
        <v>518</v>
      </c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6"/>
      <c r="R34" s="387"/>
    </row>
    <row r="35" spans="1:18" ht="12" customHeight="1" x14ac:dyDescent="0.2">
      <c r="A35" s="384"/>
      <c r="B35" s="390"/>
      <c r="C35" s="1097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  <c r="P35" s="1097"/>
      <c r="Q35" s="1098"/>
      <c r="R35" s="387"/>
    </row>
    <row r="36" spans="1:18" ht="5.0999999999999996" customHeight="1" x14ac:dyDescent="0.2">
      <c r="A36" s="384"/>
      <c r="B36" s="388"/>
      <c r="C36" s="369"/>
      <c r="D36" s="369"/>
      <c r="E36" s="369"/>
      <c r="F36" s="369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7"/>
    </row>
    <row r="37" spans="1:18" ht="18" customHeight="1" x14ac:dyDescent="0.2">
      <c r="A37" s="384"/>
      <c r="B37" s="117"/>
      <c r="C37" s="385" t="s">
        <v>519</v>
      </c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6"/>
      <c r="R37" s="387"/>
    </row>
    <row r="38" spans="1:18" ht="5.0999999999999996" customHeight="1" x14ac:dyDescent="0.2">
      <c r="A38" s="384"/>
      <c r="B38" s="388"/>
      <c r="C38" s="369"/>
      <c r="D38" s="369"/>
      <c r="E38" s="369"/>
      <c r="F38" s="369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7"/>
    </row>
    <row r="39" spans="1:18" ht="18" customHeight="1" x14ac:dyDescent="0.2">
      <c r="A39" s="384"/>
      <c r="B39" s="117"/>
      <c r="C39" s="385" t="s">
        <v>520</v>
      </c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6"/>
      <c r="R39" s="387"/>
    </row>
    <row r="40" spans="1:18" ht="5.0999999999999996" customHeight="1" x14ac:dyDescent="0.2">
      <c r="A40" s="384"/>
      <c r="B40" s="388"/>
      <c r="C40" s="369"/>
      <c r="D40" s="369"/>
      <c r="E40" s="369"/>
      <c r="F40" s="369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7"/>
    </row>
    <row r="41" spans="1:18" ht="18" customHeight="1" x14ac:dyDescent="0.2">
      <c r="A41" s="384"/>
      <c r="B41" s="117"/>
      <c r="C41" s="385" t="s">
        <v>521</v>
      </c>
      <c r="D41" s="385"/>
      <c r="E41" s="385"/>
      <c r="F41" s="385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6"/>
      <c r="R41" s="387"/>
    </row>
    <row r="42" spans="1:18" ht="5.0999999999999996" customHeight="1" x14ac:dyDescent="0.2">
      <c r="A42" s="384"/>
      <c r="B42" s="388"/>
      <c r="C42" s="369"/>
      <c r="D42" s="369"/>
      <c r="E42" s="369"/>
      <c r="F42" s="369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7"/>
    </row>
    <row r="43" spans="1:18" ht="18" customHeight="1" x14ac:dyDescent="0.2">
      <c r="A43" s="384"/>
      <c r="B43" s="117"/>
      <c r="C43" s="385" t="s">
        <v>522</v>
      </c>
      <c r="D43" s="385"/>
      <c r="E43" s="385"/>
      <c r="F43" s="385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6"/>
      <c r="R43" s="387"/>
    </row>
    <row r="44" spans="1:18" x14ac:dyDescent="0.2">
      <c r="A44" s="391"/>
      <c r="B44" s="392"/>
      <c r="C44" s="392"/>
      <c r="D44" s="392"/>
      <c r="E44" s="392"/>
      <c r="F44" s="392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4"/>
    </row>
  </sheetData>
  <sheetProtection password="8067" sheet="1" objects="1" scenarios="1" selectLockedCells="1" autoFilter="0"/>
  <mergeCells count="7">
    <mergeCell ref="C34:Q35"/>
    <mergeCell ref="O1:R1"/>
    <mergeCell ref="C11:Q12"/>
    <mergeCell ref="B17:Q18"/>
    <mergeCell ref="B20:Q22"/>
    <mergeCell ref="C24:Q25"/>
    <mergeCell ref="C31:Q32"/>
  </mergeCells>
  <conditionalFormatting sqref="O1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25" r:id="rId4" name="Check Box 1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9525</xdr:rowOff>
                  </from>
                  <to>
                    <xdr:col>1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6" r:id="rId5" name="Check Box 2">
              <controlPr defaultSize="0" autoFill="0" autoLine="0" autoPict="0">
                <anchor moveWithCells="1">
                  <from>
                    <xdr:col>1</xdr:col>
                    <xdr:colOff>19050</xdr:colOff>
                    <xdr:row>13</xdr:row>
                    <xdr:rowOff>9525</xdr:rowOff>
                  </from>
                  <to>
                    <xdr:col>1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7" r:id="rId6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9525</xdr:rowOff>
                  </from>
                  <to>
                    <xdr:col>1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8" r:id="rId7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26</xdr:row>
                    <xdr:rowOff>9525</xdr:rowOff>
                  </from>
                  <to>
                    <xdr:col>1</xdr:col>
                    <xdr:colOff>323850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9" r:id="rId8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28</xdr:row>
                    <xdr:rowOff>9525</xdr:rowOff>
                  </from>
                  <to>
                    <xdr:col>1</xdr:col>
                    <xdr:colOff>323850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0" r:id="rId9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9525</xdr:rowOff>
                  </from>
                  <to>
                    <xdr:col>1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1" r:id="rId10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38</xdr:row>
                    <xdr:rowOff>9525</xdr:rowOff>
                  </from>
                  <to>
                    <xdr:col>1</xdr:col>
                    <xdr:colOff>323850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2" r:id="rId11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9525</xdr:rowOff>
                  </from>
                  <to>
                    <xdr:col>1</xdr:col>
                    <xdr:colOff>323850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3" r:id="rId12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9525</xdr:rowOff>
                  </from>
                  <to>
                    <xdr:col>1</xdr:col>
                    <xdr:colOff>323850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4" r:id="rId13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23</xdr:row>
                    <xdr:rowOff>9525</xdr:rowOff>
                  </from>
                  <to>
                    <xdr:col>1</xdr:col>
                    <xdr:colOff>323850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5" r:id="rId14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30</xdr:row>
                    <xdr:rowOff>9525</xdr:rowOff>
                  </from>
                  <to>
                    <xdr:col>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6" r:id="rId15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33</xdr:row>
                    <xdr:rowOff>9525</xdr:rowOff>
                  </from>
                  <to>
                    <xdr:col>1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pageSetUpPr fitToPage="1"/>
  </sheetPr>
  <dimension ref="A1:R73"/>
  <sheetViews>
    <sheetView showGridLines="0" zoomScaleNormal="125" workbookViewId="0">
      <selection activeCell="R1" sqref="R1"/>
    </sheetView>
  </sheetViews>
  <sheetFormatPr baseColWidth="10" defaultRowHeight="11.25" customHeight="1" x14ac:dyDescent="0.2"/>
  <cols>
    <col min="1" max="1" width="5.140625" style="76" customWidth="1"/>
    <col min="2" max="2" width="5.140625" style="72" customWidth="1"/>
    <col min="3" max="18" width="5.140625" style="73" customWidth="1"/>
    <col min="19" max="16384" width="11.42578125" style="73"/>
  </cols>
  <sheetData>
    <row r="1" spans="1:18" ht="11.25" customHeight="1" x14ac:dyDescent="0.2">
      <c r="A1" s="71" t="s">
        <v>160</v>
      </c>
      <c r="R1" s="74" t="s">
        <v>131</v>
      </c>
    </row>
    <row r="3" spans="1:18" ht="11.25" customHeight="1" x14ac:dyDescent="0.2">
      <c r="A3" s="71" t="s">
        <v>104</v>
      </c>
      <c r="B3" s="75"/>
    </row>
    <row r="4" spans="1:18" ht="11.25" customHeight="1" x14ac:dyDescent="0.2">
      <c r="A4" s="71" t="s">
        <v>161</v>
      </c>
      <c r="B4" s="75"/>
    </row>
    <row r="5" spans="1:18" ht="11.25" customHeight="1" x14ac:dyDescent="0.2">
      <c r="A5" s="76" t="s">
        <v>105</v>
      </c>
      <c r="B5" s="72" t="s">
        <v>162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1.25" customHeight="1" x14ac:dyDescent="0.2">
      <c r="B6" s="77" t="s">
        <v>115</v>
      </c>
      <c r="C6" s="72" t="s">
        <v>163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1.25" customHeight="1" x14ac:dyDescent="0.2">
      <c r="C7" s="72" t="s">
        <v>164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1.25" customHeight="1" x14ac:dyDescent="0.2">
      <c r="C8" s="72" t="s">
        <v>165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</row>
    <row r="9" spans="1:18" ht="11.25" customHeight="1" x14ac:dyDescent="0.2">
      <c r="B9" s="77" t="s">
        <v>117</v>
      </c>
      <c r="C9" s="72" t="s">
        <v>166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11.25" customHeight="1" x14ac:dyDescent="0.2">
      <c r="C10" s="72" t="s">
        <v>167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11.25" customHeight="1" x14ac:dyDescent="0.2">
      <c r="B11" s="77" t="s">
        <v>118</v>
      </c>
      <c r="C11" s="72" t="s">
        <v>168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18" ht="11.25" customHeight="1" x14ac:dyDescent="0.2">
      <c r="C12" s="72" t="s">
        <v>169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</row>
    <row r="13" spans="1:18" ht="11.25" customHeight="1" x14ac:dyDescent="0.2">
      <c r="B13" s="77" t="s">
        <v>119</v>
      </c>
      <c r="C13" s="72" t="s">
        <v>170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</row>
    <row r="14" spans="1:18" ht="11.25" customHeight="1" x14ac:dyDescent="0.2">
      <c r="C14" s="72" t="s">
        <v>171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8" ht="11.25" customHeight="1" x14ac:dyDescent="0.2">
      <c r="A15" s="76" t="s">
        <v>108</v>
      </c>
      <c r="B15" s="72" t="s">
        <v>172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11.25" customHeight="1" x14ac:dyDescent="0.2">
      <c r="B16" s="72" t="s">
        <v>173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11.25" customHeight="1" x14ac:dyDescent="0.2">
      <c r="B17" s="77" t="s">
        <v>115</v>
      </c>
      <c r="C17" s="72" t="s">
        <v>174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1:18" ht="11.25" customHeight="1" x14ac:dyDescent="0.2">
      <c r="C18" s="72" t="s">
        <v>175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  <row r="19" spans="1:18" ht="11.25" customHeight="1" x14ac:dyDescent="0.2">
      <c r="B19" s="77" t="s">
        <v>117</v>
      </c>
      <c r="C19" s="72" t="s">
        <v>176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</row>
    <row r="20" spans="1:18" ht="11.25" customHeight="1" x14ac:dyDescent="0.2">
      <c r="B20" s="77" t="s">
        <v>118</v>
      </c>
      <c r="C20" s="72" t="s">
        <v>177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</row>
    <row r="21" spans="1:18" ht="11.25" customHeight="1" x14ac:dyDescent="0.2">
      <c r="A21" s="76" t="s">
        <v>109</v>
      </c>
      <c r="B21" s="72" t="s">
        <v>178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ht="11.25" customHeight="1" x14ac:dyDescent="0.2">
      <c r="A22" s="76" t="s">
        <v>110</v>
      </c>
      <c r="B22" s="72" t="s">
        <v>179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</row>
    <row r="23" spans="1:18" ht="11.25" customHeight="1" x14ac:dyDescent="0.2">
      <c r="B23" s="72" t="s">
        <v>180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1:18" ht="11.25" customHeight="1" x14ac:dyDescent="0.2">
      <c r="A24" s="76" t="s">
        <v>111</v>
      </c>
      <c r="B24" s="72" t="s">
        <v>181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1:18" ht="11.25" customHeight="1" x14ac:dyDescent="0.2">
      <c r="B25" s="72" t="s">
        <v>182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6" spans="1:18" ht="11.25" customHeight="1" x14ac:dyDescent="0.2">
      <c r="B26" s="72" t="s">
        <v>183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</row>
    <row r="27" spans="1:18" ht="11.25" customHeight="1" x14ac:dyDescent="0.2">
      <c r="A27" s="76" t="s">
        <v>112</v>
      </c>
      <c r="B27" s="72" t="s">
        <v>184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1.25" customHeight="1" x14ac:dyDescent="0.2">
      <c r="B28" s="72" t="s">
        <v>185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</row>
    <row r="29" spans="1:18" ht="11.25" customHeight="1" x14ac:dyDescent="0.2">
      <c r="B29" s="72" t="s">
        <v>186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1.25" customHeight="1" x14ac:dyDescent="0.2">
      <c r="A30" s="76" t="s">
        <v>113</v>
      </c>
      <c r="B30" s="72" t="s">
        <v>187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</row>
    <row r="31" spans="1:18" ht="11.25" customHeight="1" x14ac:dyDescent="0.2">
      <c r="B31" s="77" t="s">
        <v>115</v>
      </c>
      <c r="C31" s="72" t="s">
        <v>188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18" ht="11.25" customHeight="1" x14ac:dyDescent="0.2">
      <c r="B32" s="73"/>
      <c r="C32" s="72" t="s">
        <v>189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11.25" customHeight="1" x14ac:dyDescent="0.2">
      <c r="B33" s="78" t="s">
        <v>93</v>
      </c>
      <c r="C33" s="72" t="s">
        <v>190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</row>
    <row r="34" spans="1:18" ht="11.25" customHeight="1" x14ac:dyDescent="0.2">
      <c r="B34" s="78" t="s">
        <v>94</v>
      </c>
      <c r="C34" s="72" t="s">
        <v>191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18" ht="11.25" customHeight="1" x14ac:dyDescent="0.2">
      <c r="B35" s="77" t="s">
        <v>117</v>
      </c>
      <c r="C35" s="72" t="s">
        <v>192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1:18" ht="11.25" customHeight="1" x14ac:dyDescent="0.2">
      <c r="C36" s="72" t="s">
        <v>193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11.25" customHeight="1" x14ac:dyDescent="0.2">
      <c r="B37" s="73"/>
      <c r="C37" s="72" t="s">
        <v>194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1.25" customHeight="1" x14ac:dyDescent="0.2">
      <c r="A38" s="76" t="s">
        <v>114</v>
      </c>
      <c r="B38" s="72" t="s">
        <v>195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1.25" customHeight="1" x14ac:dyDescent="0.2">
      <c r="B39" s="77" t="s">
        <v>115</v>
      </c>
      <c r="C39" s="72" t="s">
        <v>196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1.25" customHeight="1" x14ac:dyDescent="0.2">
      <c r="B40" s="77"/>
      <c r="C40" s="72" t="s">
        <v>197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11.25" customHeight="1" x14ac:dyDescent="0.2">
      <c r="B41" s="77" t="s">
        <v>117</v>
      </c>
      <c r="C41" s="72" t="s">
        <v>198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1.25" customHeight="1" x14ac:dyDescent="0.2">
      <c r="C42" s="72" t="s">
        <v>199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4" spans="1:18" ht="11.25" customHeight="1" x14ac:dyDescent="0.2">
      <c r="A44" s="71" t="s">
        <v>200</v>
      </c>
      <c r="B44" s="75"/>
    </row>
    <row r="45" spans="1:18" ht="11.25" customHeight="1" x14ac:dyDescent="0.2">
      <c r="A45" s="76" t="s">
        <v>105</v>
      </c>
      <c r="B45" s="72" t="s">
        <v>201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1.25" customHeight="1" x14ac:dyDescent="0.2">
      <c r="B46" s="72" t="s">
        <v>202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1.25" customHeight="1" x14ac:dyDescent="0.2">
      <c r="B47" s="72" t="s">
        <v>203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ht="11.25" customHeight="1" x14ac:dyDescent="0.2">
      <c r="B48" s="72" t="s">
        <v>204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ht="11.25" customHeight="1" x14ac:dyDescent="0.2">
      <c r="A49" s="76" t="s">
        <v>108</v>
      </c>
      <c r="B49" s="72" t="s">
        <v>205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ht="11.25" customHeight="1" x14ac:dyDescent="0.2">
      <c r="B50" s="72" t="s">
        <v>206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ht="11.25" customHeight="1" x14ac:dyDescent="0.2">
      <c r="B51" s="72" t="s">
        <v>207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3" spans="1:18" ht="11.25" customHeight="1" x14ac:dyDescent="0.2">
      <c r="A53" s="71" t="s">
        <v>208</v>
      </c>
      <c r="B53" s="75"/>
    </row>
    <row r="54" spans="1:18" ht="11.25" customHeight="1" x14ac:dyDescent="0.2">
      <c r="A54" s="76" t="s">
        <v>105</v>
      </c>
      <c r="B54" s="72" t="s">
        <v>209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</row>
    <row r="55" spans="1:18" ht="11.25" customHeight="1" x14ac:dyDescent="0.2">
      <c r="B55" s="72" t="s">
        <v>210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</row>
    <row r="56" spans="1:18" ht="11.25" customHeight="1" x14ac:dyDescent="0.2">
      <c r="B56" s="72" t="s">
        <v>211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</row>
    <row r="57" spans="1:18" ht="11.25" customHeight="1" x14ac:dyDescent="0.2">
      <c r="B57" s="72" t="s">
        <v>212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1:18" ht="11.25" customHeight="1" x14ac:dyDescent="0.2">
      <c r="A58" s="76" t="s">
        <v>108</v>
      </c>
      <c r="B58" s="72" t="s">
        <v>213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</row>
    <row r="59" spans="1:18" ht="11.25" customHeight="1" x14ac:dyDescent="0.2">
      <c r="B59" s="72" t="s">
        <v>214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</row>
    <row r="60" spans="1:18" ht="11.25" customHeight="1" x14ac:dyDescent="0.2">
      <c r="B60" s="72" t="s">
        <v>215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</row>
    <row r="61" spans="1:18" ht="11.25" customHeight="1" x14ac:dyDescent="0.2">
      <c r="B61" s="72" t="s">
        <v>216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1:18" ht="11.25" customHeight="1" x14ac:dyDescent="0.2">
      <c r="B62" s="72" t="s">
        <v>217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</row>
    <row r="63" spans="1:18" ht="11.25" customHeight="1" x14ac:dyDescent="0.2"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</row>
    <row r="64" spans="1:18" ht="11.25" customHeight="1" x14ac:dyDescent="0.2">
      <c r="B64" s="72" t="s">
        <v>219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</row>
    <row r="66" spans="1:18" ht="11.25" customHeight="1" x14ac:dyDescent="0.2">
      <c r="A66" s="71" t="s">
        <v>220</v>
      </c>
      <c r="B66" s="75"/>
    </row>
    <row r="67" spans="1:18" ht="11.25" customHeight="1" x14ac:dyDescent="0.2">
      <c r="A67" s="76" t="s">
        <v>105</v>
      </c>
      <c r="B67" s="72" t="s">
        <v>205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</row>
    <row r="68" spans="1:18" ht="11.25" customHeight="1" x14ac:dyDescent="0.2">
      <c r="B68" s="72" t="s">
        <v>221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</row>
    <row r="69" spans="1:18" ht="11.25" customHeight="1" x14ac:dyDescent="0.2">
      <c r="B69" s="72" t="s">
        <v>222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</row>
    <row r="70" spans="1:18" ht="11.25" customHeight="1" x14ac:dyDescent="0.2">
      <c r="A70" s="76" t="s">
        <v>108</v>
      </c>
      <c r="B70" s="72" t="s">
        <v>223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1:18" ht="11.25" customHeight="1" x14ac:dyDescent="0.2">
      <c r="B71" s="72" t="s">
        <v>224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1:18" ht="11.25" customHeight="1" x14ac:dyDescent="0.2">
      <c r="B72" s="72" t="s">
        <v>225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</row>
    <row r="73" spans="1:18" ht="11.25" customHeight="1" x14ac:dyDescent="0.2">
      <c r="A73" s="76" t="s">
        <v>109</v>
      </c>
      <c r="B73" s="72" t="s">
        <v>226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</sheetData>
  <sheetProtection password="8067" sheet="1" objects="1" scenarios="1" autoFilter="0"/>
  <pageMargins left="0.78740157480314965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T214"/>
  <sheetViews>
    <sheetView showGridLines="0" zoomScaleNormal="100" workbookViewId="0">
      <selection activeCell="E5" sqref="E5:R5"/>
    </sheetView>
  </sheetViews>
  <sheetFormatPr baseColWidth="10" defaultRowHeight="12" x14ac:dyDescent="0.2"/>
  <cols>
    <col min="1" max="1" width="5.85546875" style="7" customWidth="1"/>
    <col min="2" max="4" width="5.140625" style="7" customWidth="1"/>
    <col min="5" max="18" width="5.140625" style="20" customWidth="1"/>
    <col min="19" max="19" width="0.85546875" style="20" customWidth="1"/>
    <col min="20" max="16384" width="11.42578125" style="20"/>
  </cols>
  <sheetData>
    <row r="1" spans="1:19" ht="15" customHeight="1" x14ac:dyDescent="0.2">
      <c r="E1" s="7"/>
      <c r="F1" s="7"/>
      <c r="G1" s="7"/>
      <c r="H1" s="7"/>
      <c r="I1" s="7"/>
      <c r="J1" s="7"/>
      <c r="K1" s="7"/>
      <c r="L1" s="7"/>
      <c r="M1" s="7"/>
      <c r="N1" s="87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</row>
    <row r="2" spans="1:19" ht="12" customHeight="1" x14ac:dyDescent="0.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 x14ac:dyDescent="0.2">
      <c r="A3" s="17" t="s">
        <v>235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s="7" customFormat="1" ht="5.0999999999999996" customHeight="1" x14ac:dyDescent="0.2">
      <c r="A4" s="58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141"/>
      <c r="P4" s="141"/>
      <c r="Q4" s="141"/>
      <c r="R4" s="141"/>
      <c r="S4" s="142"/>
    </row>
    <row r="5" spans="1:19" s="7" customFormat="1" ht="18" customHeight="1" x14ac:dyDescent="0.2">
      <c r="A5" s="102" t="s">
        <v>499</v>
      </c>
      <c r="B5" s="35"/>
      <c r="C5" s="35"/>
      <c r="D5" s="35"/>
      <c r="E5" s="611" t="s">
        <v>3</v>
      </c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3"/>
      <c r="S5" s="190"/>
    </row>
    <row r="6" spans="1:19" s="7" customFormat="1" ht="12" hidden="1" customHeight="1" x14ac:dyDescent="0.2">
      <c r="A6" s="187"/>
      <c r="B6" s="35"/>
      <c r="C6" s="35"/>
      <c r="D6" s="35"/>
      <c r="E6" s="205" t="s">
        <v>3</v>
      </c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0"/>
    </row>
    <row r="7" spans="1:19" s="7" customFormat="1" ht="12" hidden="1" customHeight="1" x14ac:dyDescent="0.2">
      <c r="A7" s="187"/>
      <c r="B7" s="35"/>
      <c r="C7" s="35"/>
      <c r="D7" s="35"/>
      <c r="E7" s="205" t="s">
        <v>500</v>
      </c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0"/>
    </row>
    <row r="8" spans="1:19" s="7" customFormat="1" ht="12" hidden="1" customHeight="1" x14ac:dyDescent="0.2">
      <c r="A8" s="187"/>
      <c r="B8" s="35"/>
      <c r="C8" s="35"/>
      <c r="D8" s="35"/>
      <c r="E8" s="205" t="s">
        <v>501</v>
      </c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0"/>
    </row>
    <row r="9" spans="1:19" s="7" customFormat="1" ht="12" hidden="1" customHeight="1" x14ac:dyDescent="0.2">
      <c r="A9" s="187"/>
      <c r="B9" s="35"/>
      <c r="C9" s="35"/>
      <c r="D9" s="35"/>
      <c r="E9" s="205" t="s">
        <v>502</v>
      </c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0"/>
    </row>
    <row r="10" spans="1:19" s="7" customFormat="1" ht="12" hidden="1" customHeight="1" x14ac:dyDescent="0.2">
      <c r="A10" s="187"/>
      <c r="B10" s="35"/>
      <c r="C10" s="35"/>
      <c r="D10" s="35"/>
      <c r="E10" s="205" t="s">
        <v>503</v>
      </c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0"/>
    </row>
    <row r="11" spans="1:19" s="7" customFormat="1" ht="12" hidden="1" customHeight="1" x14ac:dyDescent="0.2">
      <c r="A11" s="187"/>
      <c r="B11" s="35"/>
      <c r="C11" s="35"/>
      <c r="D11" s="35"/>
      <c r="E11" s="205" t="s">
        <v>261</v>
      </c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0"/>
    </row>
    <row r="12" spans="1:19" s="7" customFormat="1" ht="12" hidden="1" customHeight="1" x14ac:dyDescent="0.2">
      <c r="A12" s="187"/>
      <c r="B12" s="35"/>
      <c r="C12" s="35"/>
      <c r="D12" s="35"/>
      <c r="E12" s="205" t="s">
        <v>504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0"/>
    </row>
    <row r="13" spans="1:19" s="7" customFormat="1" ht="12" hidden="1" customHeight="1" x14ac:dyDescent="0.2">
      <c r="A13" s="187"/>
      <c r="B13" s="35"/>
      <c r="C13" s="35"/>
      <c r="D13" s="35"/>
      <c r="E13" s="205" t="s">
        <v>262</v>
      </c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0"/>
    </row>
    <row r="14" spans="1:19" s="7" customFormat="1" ht="5.0999999999999996" customHeight="1" x14ac:dyDescent="0.2">
      <c r="A14" s="187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196"/>
      <c r="P14" s="196"/>
      <c r="Q14" s="196"/>
      <c r="R14" s="196"/>
      <c r="S14" s="190"/>
    </row>
    <row r="15" spans="1:19" s="7" customFormat="1" ht="18" customHeight="1" x14ac:dyDescent="0.2">
      <c r="A15" s="102" t="s">
        <v>263</v>
      </c>
      <c r="B15" s="35"/>
      <c r="C15" s="35"/>
      <c r="D15" s="35"/>
      <c r="E15" s="611" t="s">
        <v>3</v>
      </c>
      <c r="F15" s="612"/>
      <c r="G15" s="612"/>
      <c r="H15" s="612"/>
      <c r="I15" s="612"/>
      <c r="J15" s="614" t="str">
        <f>IF(E15="Sonstige","welche:","")</f>
        <v/>
      </c>
      <c r="K15" s="614"/>
      <c r="L15" s="624"/>
      <c r="M15" s="624"/>
      <c r="N15" s="624"/>
      <c r="O15" s="624"/>
      <c r="P15" s="624"/>
      <c r="Q15" s="624"/>
      <c r="R15" s="625"/>
      <c r="S15" s="190"/>
    </row>
    <row r="16" spans="1:19" s="7" customFormat="1" ht="12" hidden="1" customHeight="1" x14ac:dyDescent="0.2">
      <c r="A16" s="187"/>
      <c r="B16" s="35"/>
      <c r="C16" s="35"/>
      <c r="D16" s="35"/>
      <c r="E16" s="206" t="s">
        <v>3</v>
      </c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8"/>
      <c r="S16" s="190"/>
    </row>
    <row r="17" spans="1:19" s="7" customFormat="1" ht="12" hidden="1" customHeight="1" x14ac:dyDescent="0.2">
      <c r="A17" s="187"/>
      <c r="B17" s="35"/>
      <c r="C17" s="35"/>
      <c r="D17" s="35"/>
      <c r="E17" s="205" t="s">
        <v>264</v>
      </c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8"/>
      <c r="S17" s="190"/>
    </row>
    <row r="18" spans="1:19" s="7" customFormat="1" ht="12" hidden="1" customHeight="1" x14ac:dyDescent="0.2">
      <c r="A18" s="187"/>
      <c r="B18" s="35"/>
      <c r="C18" s="35"/>
      <c r="D18" s="35"/>
      <c r="E18" s="205" t="s">
        <v>265</v>
      </c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8"/>
      <c r="S18" s="190"/>
    </row>
    <row r="19" spans="1:19" s="7" customFormat="1" ht="12" hidden="1" customHeight="1" x14ac:dyDescent="0.2">
      <c r="A19" s="187"/>
      <c r="B19" s="35"/>
      <c r="C19" s="35"/>
      <c r="D19" s="35"/>
      <c r="E19" s="205" t="s">
        <v>266</v>
      </c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8"/>
      <c r="S19" s="190"/>
    </row>
    <row r="20" spans="1:19" s="7" customFormat="1" ht="12" hidden="1" customHeight="1" x14ac:dyDescent="0.2">
      <c r="A20" s="187"/>
      <c r="B20" s="35"/>
      <c r="C20" s="35"/>
      <c r="D20" s="35"/>
      <c r="E20" s="205" t="s">
        <v>267</v>
      </c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8"/>
      <c r="S20" s="190"/>
    </row>
    <row r="21" spans="1:19" s="7" customFormat="1" ht="12" hidden="1" customHeight="1" x14ac:dyDescent="0.2">
      <c r="A21" s="187"/>
      <c r="B21" s="35"/>
      <c r="C21" s="35"/>
      <c r="D21" s="35"/>
      <c r="E21" s="205" t="s">
        <v>268</v>
      </c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90"/>
    </row>
    <row r="22" spans="1:19" s="7" customFormat="1" ht="12" hidden="1" customHeight="1" x14ac:dyDescent="0.2">
      <c r="A22" s="187"/>
      <c r="B22" s="35"/>
      <c r="C22" s="35"/>
      <c r="D22" s="35"/>
      <c r="E22" s="205" t="s">
        <v>269</v>
      </c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8"/>
      <c r="S22" s="190"/>
    </row>
    <row r="23" spans="1:19" s="7" customFormat="1" ht="12" hidden="1" customHeight="1" x14ac:dyDescent="0.2">
      <c r="A23" s="187"/>
      <c r="B23" s="35"/>
      <c r="C23" s="35"/>
      <c r="D23" s="35"/>
      <c r="E23" s="205" t="s">
        <v>270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8"/>
      <c r="S23" s="190"/>
    </row>
    <row r="24" spans="1:19" s="7" customFormat="1" ht="5.0999999999999996" customHeight="1" x14ac:dyDescent="0.2">
      <c r="A24" s="187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96"/>
      <c r="P24" s="196"/>
      <c r="Q24" s="196"/>
      <c r="R24" s="196"/>
      <c r="S24" s="190"/>
    </row>
    <row r="25" spans="1:19" s="7" customFormat="1" ht="18" customHeight="1" x14ac:dyDescent="0.2">
      <c r="A25" s="102" t="s">
        <v>279</v>
      </c>
      <c r="B25" s="35"/>
      <c r="C25" s="35"/>
      <c r="D25" s="35"/>
      <c r="E25" s="611" t="s">
        <v>3</v>
      </c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3"/>
      <c r="S25" s="190"/>
    </row>
    <row r="26" spans="1:19" s="7" customFormat="1" ht="12" hidden="1" customHeight="1" x14ac:dyDescent="0.2">
      <c r="A26" s="187"/>
      <c r="B26" s="35"/>
      <c r="C26" s="35"/>
      <c r="D26" s="35"/>
      <c r="E26" s="206" t="s">
        <v>3</v>
      </c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8"/>
      <c r="S26" s="190"/>
    </row>
    <row r="27" spans="1:19" s="7" customFormat="1" ht="12" hidden="1" customHeight="1" x14ac:dyDescent="0.2">
      <c r="A27" s="187"/>
      <c r="B27" s="35"/>
      <c r="C27" s="35"/>
      <c r="D27" s="35"/>
      <c r="E27" s="205" t="s">
        <v>353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8"/>
      <c r="S27" s="190"/>
    </row>
    <row r="28" spans="1:19" s="7" customFormat="1" ht="12" hidden="1" customHeight="1" x14ac:dyDescent="0.2">
      <c r="A28" s="187"/>
      <c r="B28" s="35"/>
      <c r="C28" s="35"/>
      <c r="D28" s="35"/>
      <c r="E28" s="205" t="s">
        <v>354</v>
      </c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8"/>
      <c r="S28" s="190"/>
    </row>
    <row r="29" spans="1:19" s="7" customFormat="1" ht="12" hidden="1" customHeight="1" x14ac:dyDescent="0.2">
      <c r="A29" s="187"/>
      <c r="B29" s="35"/>
      <c r="C29" s="35"/>
      <c r="D29" s="35"/>
      <c r="E29" s="205" t="s">
        <v>355</v>
      </c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8"/>
      <c r="S29" s="190"/>
    </row>
    <row r="30" spans="1:19" s="7" customFormat="1" ht="12" hidden="1" customHeight="1" x14ac:dyDescent="0.2">
      <c r="A30" s="187"/>
      <c r="B30" s="35"/>
      <c r="C30" s="35"/>
      <c r="D30" s="35"/>
      <c r="E30" s="205" t="s">
        <v>356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  <c r="S30" s="190"/>
    </row>
    <row r="31" spans="1:19" s="7" customFormat="1" ht="12" hidden="1" customHeight="1" x14ac:dyDescent="0.2">
      <c r="A31" s="187"/>
      <c r="B31" s="35"/>
      <c r="C31" s="35"/>
      <c r="D31" s="35"/>
      <c r="E31" s="205" t="s">
        <v>357</v>
      </c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8"/>
      <c r="S31" s="190"/>
    </row>
    <row r="32" spans="1:19" s="7" customFormat="1" ht="12" hidden="1" customHeight="1" x14ac:dyDescent="0.2">
      <c r="A32" s="187"/>
      <c r="B32" s="35"/>
      <c r="C32" s="35"/>
      <c r="D32" s="35"/>
      <c r="E32" s="205" t="s">
        <v>358</v>
      </c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8"/>
      <c r="S32" s="190"/>
    </row>
    <row r="33" spans="1:19" s="7" customFormat="1" ht="12" hidden="1" customHeight="1" x14ac:dyDescent="0.2">
      <c r="A33" s="187"/>
      <c r="B33" s="35"/>
      <c r="C33" s="35"/>
      <c r="D33" s="35"/>
      <c r="E33" s="205" t="s">
        <v>359</v>
      </c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8"/>
      <c r="S33" s="190"/>
    </row>
    <row r="34" spans="1:19" s="7" customFormat="1" ht="12" hidden="1" customHeight="1" x14ac:dyDescent="0.2">
      <c r="A34" s="187"/>
      <c r="B34" s="35"/>
      <c r="C34" s="35"/>
      <c r="D34" s="35"/>
      <c r="E34" s="205" t="s">
        <v>360</v>
      </c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8"/>
      <c r="S34" s="190"/>
    </row>
    <row r="35" spans="1:19" s="7" customFormat="1" ht="12" hidden="1" customHeight="1" x14ac:dyDescent="0.2">
      <c r="A35" s="187"/>
      <c r="B35" s="35"/>
      <c r="C35" s="35"/>
      <c r="D35" s="35"/>
      <c r="E35" s="205" t="s">
        <v>361</v>
      </c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8"/>
      <c r="S35" s="190"/>
    </row>
    <row r="36" spans="1:19" s="7" customFormat="1" ht="12" hidden="1" customHeight="1" x14ac:dyDescent="0.2">
      <c r="A36" s="187"/>
      <c r="B36" s="35"/>
      <c r="C36" s="35"/>
      <c r="D36" s="35"/>
      <c r="E36" s="205" t="s">
        <v>362</v>
      </c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8"/>
      <c r="S36" s="190"/>
    </row>
    <row r="37" spans="1:19" s="7" customFormat="1" ht="12" hidden="1" customHeight="1" x14ac:dyDescent="0.2">
      <c r="A37" s="187"/>
      <c r="B37" s="35"/>
      <c r="C37" s="35"/>
      <c r="D37" s="35"/>
      <c r="E37" s="205" t="s">
        <v>363</v>
      </c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8"/>
      <c r="S37" s="190"/>
    </row>
    <row r="38" spans="1:19" s="7" customFormat="1" ht="12" hidden="1" customHeight="1" x14ac:dyDescent="0.2">
      <c r="A38" s="187"/>
      <c r="B38" s="35"/>
      <c r="C38" s="35"/>
      <c r="D38" s="35"/>
      <c r="E38" s="205" t="s">
        <v>364</v>
      </c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190"/>
    </row>
    <row r="39" spans="1:19" s="7" customFormat="1" ht="12" hidden="1" customHeight="1" x14ac:dyDescent="0.2">
      <c r="A39" s="187"/>
      <c r="B39" s="35"/>
      <c r="C39" s="35"/>
      <c r="D39" s="35"/>
      <c r="E39" s="205" t="s">
        <v>365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8"/>
      <c r="S39" s="190"/>
    </row>
    <row r="40" spans="1:19" s="7" customFormat="1" ht="12" hidden="1" customHeight="1" x14ac:dyDescent="0.2">
      <c r="A40" s="187"/>
      <c r="B40" s="35"/>
      <c r="C40" s="35"/>
      <c r="D40" s="35"/>
      <c r="E40" s="205" t="s">
        <v>366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  <c r="S40" s="190"/>
    </row>
    <row r="41" spans="1:19" s="7" customFormat="1" ht="12" hidden="1" customHeight="1" x14ac:dyDescent="0.2">
      <c r="A41" s="187"/>
      <c r="B41" s="35"/>
      <c r="C41" s="35"/>
      <c r="D41" s="35"/>
      <c r="E41" s="205" t="s">
        <v>367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8"/>
      <c r="S41" s="190"/>
    </row>
    <row r="42" spans="1:19" s="7" customFormat="1" ht="12" hidden="1" customHeight="1" x14ac:dyDescent="0.2">
      <c r="A42" s="187"/>
      <c r="B42" s="35"/>
      <c r="C42" s="35"/>
      <c r="D42" s="35"/>
      <c r="E42" s="205" t="s">
        <v>368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8"/>
      <c r="S42" s="190"/>
    </row>
    <row r="43" spans="1:19" s="7" customFormat="1" ht="12" hidden="1" customHeight="1" x14ac:dyDescent="0.2">
      <c r="A43" s="187"/>
      <c r="B43" s="35"/>
      <c r="C43" s="35"/>
      <c r="D43" s="35"/>
      <c r="E43" s="205" t="s">
        <v>369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8"/>
      <c r="S43" s="190"/>
    </row>
    <row r="44" spans="1:19" s="7" customFormat="1" ht="12" hidden="1" customHeight="1" x14ac:dyDescent="0.2">
      <c r="A44" s="187"/>
      <c r="B44" s="35"/>
      <c r="C44" s="35"/>
      <c r="D44" s="35"/>
      <c r="E44" s="205" t="s">
        <v>370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8"/>
      <c r="S44" s="190"/>
    </row>
    <row r="45" spans="1:19" s="7" customFormat="1" ht="12" hidden="1" customHeight="1" x14ac:dyDescent="0.2">
      <c r="A45" s="187"/>
      <c r="B45" s="35"/>
      <c r="C45" s="35"/>
      <c r="D45" s="35"/>
      <c r="E45" s="205" t="s">
        <v>371</v>
      </c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8"/>
      <c r="S45" s="190"/>
    </row>
    <row r="46" spans="1:19" s="7" customFormat="1" ht="12" hidden="1" customHeight="1" x14ac:dyDescent="0.2">
      <c r="A46" s="187"/>
      <c r="B46" s="35"/>
      <c r="C46" s="35"/>
      <c r="D46" s="35"/>
      <c r="E46" s="205" t="s">
        <v>372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8"/>
      <c r="S46" s="190"/>
    </row>
    <row r="47" spans="1:19" s="7" customFormat="1" ht="12" hidden="1" customHeight="1" x14ac:dyDescent="0.2">
      <c r="A47" s="187"/>
      <c r="B47" s="35"/>
      <c r="C47" s="35"/>
      <c r="D47" s="35"/>
      <c r="E47" s="205" t="s">
        <v>373</v>
      </c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8"/>
      <c r="S47" s="190"/>
    </row>
    <row r="48" spans="1:19" s="7" customFormat="1" ht="12" hidden="1" customHeight="1" x14ac:dyDescent="0.2">
      <c r="A48" s="187"/>
      <c r="B48" s="35"/>
      <c r="C48" s="35"/>
      <c r="D48" s="35"/>
      <c r="E48" s="205" t="s">
        <v>374</v>
      </c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8"/>
      <c r="S48" s="190"/>
    </row>
    <row r="49" spans="1:19" s="7" customFormat="1" ht="12" hidden="1" customHeight="1" x14ac:dyDescent="0.2">
      <c r="A49" s="187"/>
      <c r="B49" s="35"/>
      <c r="C49" s="35"/>
      <c r="D49" s="35"/>
      <c r="E49" s="205" t="s">
        <v>375</v>
      </c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8"/>
      <c r="S49" s="190"/>
    </row>
    <row r="50" spans="1:19" s="7" customFormat="1" ht="12" hidden="1" customHeight="1" x14ac:dyDescent="0.2">
      <c r="A50" s="187"/>
      <c r="B50" s="35"/>
      <c r="C50" s="35"/>
      <c r="D50" s="35"/>
      <c r="E50" s="205" t="s">
        <v>376</v>
      </c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8"/>
      <c r="S50" s="190"/>
    </row>
    <row r="51" spans="1:19" s="7" customFormat="1" ht="12" hidden="1" customHeight="1" x14ac:dyDescent="0.2">
      <c r="A51" s="187"/>
      <c r="B51" s="35"/>
      <c r="C51" s="35"/>
      <c r="D51" s="35"/>
      <c r="E51" s="205" t="s">
        <v>377</v>
      </c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8"/>
      <c r="S51" s="190"/>
    </row>
    <row r="52" spans="1:19" s="7" customFormat="1" ht="12" hidden="1" customHeight="1" x14ac:dyDescent="0.2">
      <c r="A52" s="187"/>
      <c r="B52" s="35"/>
      <c r="C52" s="35"/>
      <c r="D52" s="35"/>
      <c r="E52" s="205" t="s">
        <v>378</v>
      </c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8"/>
      <c r="S52" s="190"/>
    </row>
    <row r="53" spans="1:19" s="7" customFormat="1" ht="12" hidden="1" customHeight="1" x14ac:dyDescent="0.2">
      <c r="A53" s="187"/>
      <c r="B53" s="35"/>
      <c r="C53" s="35"/>
      <c r="D53" s="35"/>
      <c r="E53" s="205" t="s">
        <v>379</v>
      </c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8"/>
      <c r="S53" s="190"/>
    </row>
    <row r="54" spans="1:19" s="7" customFormat="1" ht="12" hidden="1" customHeight="1" x14ac:dyDescent="0.2">
      <c r="A54" s="187"/>
      <c r="B54" s="35"/>
      <c r="C54" s="35"/>
      <c r="D54" s="35"/>
      <c r="E54" s="205" t="s">
        <v>380</v>
      </c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8"/>
      <c r="S54" s="190"/>
    </row>
    <row r="55" spans="1:19" s="7" customFormat="1" ht="12" hidden="1" customHeight="1" x14ac:dyDescent="0.2">
      <c r="A55" s="187"/>
      <c r="B55" s="35"/>
      <c r="C55" s="35"/>
      <c r="D55" s="35"/>
      <c r="E55" s="205" t="s">
        <v>381</v>
      </c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8"/>
      <c r="S55" s="190"/>
    </row>
    <row r="56" spans="1:19" s="7" customFormat="1" ht="12" hidden="1" customHeight="1" x14ac:dyDescent="0.2">
      <c r="A56" s="187"/>
      <c r="B56" s="35"/>
      <c r="C56" s="35"/>
      <c r="D56" s="35"/>
      <c r="E56" s="205" t="s">
        <v>382</v>
      </c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8"/>
      <c r="S56" s="190"/>
    </row>
    <row r="57" spans="1:19" s="7" customFormat="1" ht="12" hidden="1" customHeight="1" x14ac:dyDescent="0.2">
      <c r="A57" s="187"/>
      <c r="B57" s="35"/>
      <c r="C57" s="35"/>
      <c r="D57" s="35"/>
      <c r="E57" s="205" t="s">
        <v>383</v>
      </c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8"/>
      <c r="S57" s="190"/>
    </row>
    <row r="58" spans="1:19" s="7" customFormat="1" ht="12" hidden="1" customHeight="1" x14ac:dyDescent="0.2">
      <c r="A58" s="187"/>
      <c r="B58" s="35"/>
      <c r="C58" s="35"/>
      <c r="D58" s="35"/>
      <c r="E58" s="205" t="s">
        <v>384</v>
      </c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8"/>
      <c r="S58" s="190"/>
    </row>
    <row r="59" spans="1:19" s="7" customFormat="1" ht="12" hidden="1" customHeight="1" x14ac:dyDescent="0.2">
      <c r="A59" s="187"/>
      <c r="B59" s="35"/>
      <c r="C59" s="35"/>
      <c r="D59" s="35"/>
      <c r="E59" s="205" t="s">
        <v>385</v>
      </c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8"/>
      <c r="S59" s="190"/>
    </row>
    <row r="60" spans="1:19" s="7" customFormat="1" ht="12" hidden="1" customHeight="1" x14ac:dyDescent="0.2">
      <c r="A60" s="187"/>
      <c r="B60" s="35"/>
      <c r="C60" s="35"/>
      <c r="D60" s="35"/>
      <c r="E60" s="205" t="s">
        <v>386</v>
      </c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8"/>
      <c r="S60" s="190"/>
    </row>
    <row r="61" spans="1:19" s="7" customFormat="1" ht="12" hidden="1" customHeight="1" x14ac:dyDescent="0.2">
      <c r="A61" s="187"/>
      <c r="B61" s="35"/>
      <c r="C61" s="35"/>
      <c r="D61" s="35"/>
      <c r="E61" s="205" t="s">
        <v>387</v>
      </c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8"/>
      <c r="S61" s="190"/>
    </row>
    <row r="62" spans="1:19" s="7" customFormat="1" ht="5.0999999999999996" customHeight="1" x14ac:dyDescent="0.2">
      <c r="A62" s="18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96"/>
      <c r="P62" s="196"/>
      <c r="Q62" s="196"/>
      <c r="R62" s="196"/>
      <c r="S62" s="190"/>
    </row>
    <row r="63" spans="1:19" s="2" customFormat="1" ht="18" customHeight="1" x14ac:dyDescent="0.2">
      <c r="A63" s="290"/>
      <c r="B63" s="1"/>
      <c r="C63" s="281"/>
      <c r="D63" s="1"/>
      <c r="E63" s="117"/>
      <c r="F63" s="291" t="s">
        <v>414</v>
      </c>
      <c r="G63" s="118"/>
      <c r="H63" s="118"/>
      <c r="I63" s="121"/>
      <c r="J63" s="1"/>
      <c r="K63" s="1"/>
      <c r="L63" s="1"/>
      <c r="M63" s="1"/>
      <c r="N63" s="1"/>
      <c r="O63" s="1"/>
      <c r="P63" s="1"/>
      <c r="Q63" s="1"/>
      <c r="R63" s="1"/>
      <c r="S63" s="278"/>
    </row>
    <row r="64" spans="1:19" s="7" customFormat="1" ht="5.0999999999999996" customHeight="1" x14ac:dyDescent="0.2">
      <c r="A64" s="18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196"/>
      <c r="P64" s="196"/>
      <c r="Q64" s="196"/>
      <c r="R64" s="196"/>
      <c r="S64" s="190"/>
    </row>
    <row r="65" spans="1:20" s="7" customFormat="1" ht="18" customHeight="1" x14ac:dyDescent="0.2">
      <c r="A65" s="187"/>
      <c r="B65" s="35"/>
      <c r="C65" s="35"/>
      <c r="D65" s="35"/>
      <c r="E65" s="117"/>
      <c r="F65" s="291" t="s">
        <v>415</v>
      </c>
      <c r="G65" s="118"/>
      <c r="H65" s="118"/>
      <c r="I65" s="121"/>
      <c r="J65" s="35"/>
      <c r="K65" s="35"/>
      <c r="L65" s="35"/>
      <c r="M65" s="35"/>
      <c r="N65" s="35"/>
      <c r="O65" s="196"/>
      <c r="P65" s="196"/>
      <c r="Q65" s="196"/>
      <c r="R65" s="196"/>
      <c r="S65" s="190"/>
    </row>
    <row r="66" spans="1:20" s="7" customFormat="1" ht="5.0999999999999996" customHeight="1" x14ac:dyDescent="0.2">
      <c r="A66" s="18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96"/>
      <c r="P66" s="196"/>
      <c r="Q66" s="196"/>
      <c r="R66" s="196"/>
      <c r="S66" s="190"/>
    </row>
    <row r="67" spans="1:20" s="7" customFormat="1" ht="18" customHeight="1" x14ac:dyDescent="0.2">
      <c r="A67" s="102" t="s">
        <v>278</v>
      </c>
      <c r="B67" s="35"/>
      <c r="C67" s="35"/>
      <c r="D67" s="35"/>
      <c r="E67" s="611"/>
      <c r="F67" s="612"/>
      <c r="G67" s="612"/>
      <c r="H67" s="612"/>
      <c r="I67" s="612"/>
      <c r="J67" s="612"/>
      <c r="K67" s="612"/>
      <c r="L67" s="612"/>
      <c r="M67" s="612"/>
      <c r="N67" s="612"/>
      <c r="O67" s="612"/>
      <c r="P67" s="612"/>
      <c r="Q67" s="612"/>
      <c r="R67" s="613"/>
      <c r="S67" s="190"/>
    </row>
    <row r="68" spans="1:20" s="7" customFormat="1" ht="5.0999999999999996" customHeight="1" x14ac:dyDescent="0.2">
      <c r="A68" s="18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196"/>
      <c r="P68" s="196"/>
      <c r="Q68" s="196"/>
      <c r="R68" s="196"/>
      <c r="S68" s="190"/>
    </row>
    <row r="69" spans="1:20" s="7" customFormat="1" ht="18" customHeight="1" x14ac:dyDescent="0.2">
      <c r="A69" s="102" t="s">
        <v>277</v>
      </c>
      <c r="B69" s="35"/>
      <c r="C69" s="35"/>
      <c r="D69" s="35"/>
      <c r="E69" s="615" t="s">
        <v>3</v>
      </c>
      <c r="F69" s="616"/>
      <c r="G69" s="616"/>
      <c r="H69" s="616"/>
      <c r="I69" s="617"/>
      <c r="J69" s="35"/>
      <c r="K69" s="35" t="s">
        <v>276</v>
      </c>
      <c r="L69" s="35"/>
      <c r="M69" s="35"/>
      <c r="N69" s="615"/>
      <c r="O69" s="616"/>
      <c r="P69" s="616"/>
      <c r="Q69" s="616"/>
      <c r="R69" s="617"/>
      <c r="S69" s="190"/>
    </row>
    <row r="70" spans="1:20" s="7" customFormat="1" ht="12" hidden="1" customHeight="1" x14ac:dyDescent="0.2">
      <c r="A70" s="187"/>
      <c r="B70" s="35"/>
      <c r="C70" s="35"/>
      <c r="D70" s="35"/>
      <c r="E70" s="206" t="s">
        <v>3</v>
      </c>
      <c r="F70" s="197"/>
      <c r="G70" s="197"/>
      <c r="H70" s="197"/>
      <c r="I70" s="197"/>
      <c r="J70" s="197"/>
      <c r="K70" s="197"/>
      <c r="L70" s="197"/>
      <c r="M70" s="197"/>
      <c r="N70" s="198"/>
      <c r="O70" s="198"/>
      <c r="P70" s="198"/>
      <c r="Q70" s="198"/>
      <c r="R70" s="198"/>
      <c r="S70" s="190"/>
    </row>
    <row r="71" spans="1:20" s="7" customFormat="1" ht="12" hidden="1" customHeight="1" x14ac:dyDescent="0.2">
      <c r="A71" s="187"/>
      <c r="B71" s="35"/>
      <c r="C71" s="35"/>
      <c r="D71" s="35"/>
      <c r="E71" s="205" t="s">
        <v>271</v>
      </c>
      <c r="F71" s="197"/>
      <c r="G71" s="197"/>
      <c r="H71" s="197"/>
      <c r="I71" s="197"/>
      <c r="J71" s="197"/>
      <c r="K71" s="197"/>
      <c r="L71" s="197"/>
      <c r="M71" s="197"/>
      <c r="N71" s="198"/>
      <c r="O71" s="198"/>
      <c r="P71" s="198"/>
      <c r="Q71" s="198"/>
      <c r="R71" s="198"/>
      <c r="S71" s="190"/>
    </row>
    <row r="72" spans="1:20" s="7" customFormat="1" ht="12" hidden="1" customHeight="1" x14ac:dyDescent="0.2">
      <c r="A72" s="187"/>
      <c r="B72" s="35"/>
      <c r="C72" s="35"/>
      <c r="D72" s="35"/>
      <c r="E72" s="205" t="s">
        <v>272</v>
      </c>
      <c r="F72" s="197"/>
      <c r="G72" s="197"/>
      <c r="H72" s="197"/>
      <c r="I72" s="197"/>
      <c r="J72" s="197"/>
      <c r="K72" s="197"/>
      <c r="L72" s="197"/>
      <c r="M72" s="197"/>
      <c r="N72" s="198"/>
      <c r="O72" s="198"/>
      <c r="P72" s="198"/>
      <c r="Q72" s="198"/>
      <c r="R72" s="198"/>
      <c r="S72" s="190"/>
    </row>
    <row r="73" spans="1:20" s="7" customFormat="1" ht="12" hidden="1" customHeight="1" x14ac:dyDescent="0.2">
      <c r="A73" s="187"/>
      <c r="B73" s="35"/>
      <c r="C73" s="35"/>
      <c r="D73" s="35"/>
      <c r="E73" s="205" t="s">
        <v>273</v>
      </c>
      <c r="F73" s="197"/>
      <c r="G73" s="197"/>
      <c r="H73" s="197"/>
      <c r="I73" s="197"/>
      <c r="J73" s="197"/>
      <c r="K73" s="197"/>
      <c r="L73" s="197"/>
      <c r="M73" s="197"/>
      <c r="N73" s="198"/>
      <c r="O73" s="198"/>
      <c r="P73" s="198"/>
      <c r="Q73" s="198"/>
      <c r="R73" s="198"/>
      <c r="S73" s="190"/>
    </row>
    <row r="74" spans="1:20" s="7" customFormat="1" ht="12" hidden="1" customHeight="1" x14ac:dyDescent="0.2">
      <c r="A74" s="187"/>
      <c r="B74" s="35"/>
      <c r="C74" s="35"/>
      <c r="D74" s="35"/>
      <c r="E74" s="205" t="s">
        <v>274</v>
      </c>
      <c r="F74" s="197"/>
      <c r="G74" s="197"/>
      <c r="H74" s="197"/>
      <c r="I74" s="197"/>
      <c r="J74" s="197"/>
      <c r="K74" s="197"/>
      <c r="L74" s="197"/>
      <c r="M74" s="197"/>
      <c r="N74" s="198"/>
      <c r="O74" s="198"/>
      <c r="P74" s="198"/>
      <c r="Q74" s="198"/>
      <c r="R74" s="198"/>
      <c r="S74" s="190"/>
    </row>
    <row r="75" spans="1:20" s="7" customFormat="1" ht="12" hidden="1" customHeight="1" x14ac:dyDescent="0.2">
      <c r="A75" s="187"/>
      <c r="B75" s="35"/>
      <c r="C75" s="35"/>
      <c r="D75" s="35"/>
      <c r="E75" s="205" t="s">
        <v>275</v>
      </c>
      <c r="F75" s="197"/>
      <c r="G75" s="197"/>
      <c r="H75" s="197"/>
      <c r="I75" s="197"/>
      <c r="J75" s="197"/>
      <c r="K75" s="197"/>
      <c r="L75" s="197"/>
      <c r="M75" s="197"/>
      <c r="N75" s="198"/>
      <c r="O75" s="198"/>
      <c r="P75" s="198"/>
      <c r="Q75" s="198"/>
      <c r="R75" s="198"/>
      <c r="S75" s="190"/>
    </row>
    <row r="76" spans="1:20" s="7" customFormat="1" ht="5.0999999999999996" customHeight="1" x14ac:dyDescent="0.2">
      <c r="A76" s="18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196"/>
      <c r="O76" s="196"/>
      <c r="P76" s="196"/>
      <c r="Q76" s="196"/>
      <c r="R76" s="196"/>
      <c r="S76" s="190"/>
    </row>
    <row r="77" spans="1:20" s="7" customFormat="1" ht="18" customHeight="1" x14ac:dyDescent="0.2">
      <c r="A77" s="102" t="s">
        <v>410</v>
      </c>
      <c r="B77" s="35"/>
      <c r="C77" s="35"/>
      <c r="D77" s="35"/>
      <c r="E77" s="618"/>
      <c r="F77" s="619"/>
      <c r="G77" s="619"/>
      <c r="H77" s="619"/>
      <c r="I77" s="620"/>
      <c r="J77" s="35"/>
      <c r="K77" s="35" t="s">
        <v>411</v>
      </c>
      <c r="L77" s="35"/>
      <c r="M77" s="35"/>
      <c r="N77" s="618"/>
      <c r="O77" s="619"/>
      <c r="P77" s="619"/>
      <c r="Q77" s="619"/>
      <c r="R77" s="620"/>
      <c r="S77" s="190"/>
      <c r="T77" s="282"/>
    </row>
    <row r="78" spans="1:20" s="7" customFormat="1" ht="5.0999999999999996" customHeight="1" x14ac:dyDescent="0.2">
      <c r="A78" s="18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196"/>
      <c r="O78" s="196"/>
      <c r="P78" s="196"/>
      <c r="Q78" s="196"/>
      <c r="R78" s="196"/>
      <c r="S78" s="190"/>
    </row>
    <row r="79" spans="1:20" s="7" customFormat="1" ht="18" customHeight="1" x14ac:dyDescent="0.2">
      <c r="A79" s="635" t="s">
        <v>106</v>
      </c>
      <c r="B79" s="636"/>
      <c r="C79" s="636"/>
      <c r="D79" s="636"/>
      <c r="E79" s="645" t="s">
        <v>3</v>
      </c>
      <c r="F79" s="646"/>
      <c r="G79" s="646"/>
      <c r="H79" s="646"/>
      <c r="I79" s="646"/>
      <c r="J79" s="646"/>
      <c r="K79" s="646"/>
      <c r="L79" s="646"/>
      <c r="M79" s="646"/>
      <c r="N79" s="646"/>
      <c r="O79" s="646"/>
      <c r="P79" s="646"/>
      <c r="Q79" s="646"/>
      <c r="R79" s="647"/>
      <c r="S79" s="84"/>
    </row>
    <row r="80" spans="1:20" s="7" customFormat="1" ht="18" customHeight="1" x14ac:dyDescent="0.2">
      <c r="A80" s="635"/>
      <c r="B80" s="636"/>
      <c r="C80" s="636"/>
      <c r="D80" s="636"/>
      <c r="E80" s="648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49"/>
      <c r="R80" s="650"/>
      <c r="S80" s="84"/>
    </row>
    <row r="81" spans="1:19" s="35" customFormat="1" ht="12" hidden="1" customHeight="1" x14ac:dyDescent="0.2">
      <c r="A81" s="193"/>
      <c r="B81" s="194"/>
      <c r="C81" s="194"/>
      <c r="E81" s="199" t="s">
        <v>3</v>
      </c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200"/>
      <c r="R81" s="200"/>
      <c r="S81" s="84"/>
    </row>
    <row r="82" spans="1:19" s="35" customFormat="1" ht="12" hidden="1" customHeight="1" x14ac:dyDescent="0.2">
      <c r="A82" s="193"/>
      <c r="B82" s="194"/>
      <c r="C82" s="194"/>
      <c r="E82" s="199" t="s">
        <v>20</v>
      </c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201"/>
      <c r="S82" s="84"/>
    </row>
    <row r="83" spans="1:19" s="35" customFormat="1" ht="12" hidden="1" customHeight="1" x14ac:dyDescent="0.2">
      <c r="A83" s="193"/>
      <c r="B83" s="194"/>
      <c r="C83" s="194"/>
      <c r="E83" s="199" t="s">
        <v>21</v>
      </c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201"/>
      <c r="S83" s="84"/>
    </row>
    <row r="84" spans="1:19" s="35" customFormat="1" ht="12" hidden="1" customHeight="1" x14ac:dyDescent="0.2">
      <c r="A84" s="193"/>
      <c r="B84" s="194"/>
      <c r="C84" s="194"/>
      <c r="E84" s="199" t="s">
        <v>22</v>
      </c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201"/>
      <c r="S84" s="84"/>
    </row>
    <row r="85" spans="1:19" s="35" customFormat="1" ht="12" hidden="1" customHeight="1" x14ac:dyDescent="0.2">
      <c r="A85" s="193"/>
      <c r="B85" s="194"/>
      <c r="C85" s="194"/>
      <c r="E85" s="199" t="s">
        <v>23</v>
      </c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201"/>
      <c r="S85" s="84"/>
    </row>
    <row r="86" spans="1:19" s="35" customFormat="1" ht="12" hidden="1" customHeight="1" x14ac:dyDescent="0.2">
      <c r="A86" s="193"/>
      <c r="B86" s="194"/>
      <c r="C86" s="194"/>
      <c r="E86" s="199" t="s">
        <v>24</v>
      </c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201"/>
      <c r="S86" s="84"/>
    </row>
    <row r="87" spans="1:19" s="35" customFormat="1" ht="12" hidden="1" customHeight="1" x14ac:dyDescent="0.2">
      <c r="A87" s="193"/>
      <c r="B87" s="194"/>
      <c r="C87" s="194"/>
      <c r="E87" s="199" t="s">
        <v>4</v>
      </c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201"/>
      <c r="S87" s="84"/>
    </row>
    <row r="88" spans="1:19" s="35" customFormat="1" ht="12" hidden="1" customHeight="1" x14ac:dyDescent="0.2">
      <c r="A88" s="193"/>
      <c r="B88" s="194"/>
      <c r="C88" s="194"/>
      <c r="E88" s="199" t="s">
        <v>5</v>
      </c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201"/>
      <c r="S88" s="84"/>
    </row>
    <row r="89" spans="1:19" s="35" customFormat="1" ht="12" hidden="1" customHeight="1" x14ac:dyDescent="0.2">
      <c r="A89" s="193"/>
      <c r="B89" s="194"/>
      <c r="C89" s="194"/>
      <c r="E89" s="199" t="s">
        <v>25</v>
      </c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201"/>
      <c r="S89" s="84"/>
    </row>
    <row r="90" spans="1:19" s="35" customFormat="1" ht="12" hidden="1" customHeight="1" x14ac:dyDescent="0.2">
      <c r="A90" s="193"/>
      <c r="B90" s="194"/>
      <c r="C90" s="194"/>
      <c r="E90" s="199" t="s">
        <v>26</v>
      </c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201"/>
      <c r="S90" s="84"/>
    </row>
    <row r="91" spans="1:19" s="35" customFormat="1" ht="12" hidden="1" customHeight="1" x14ac:dyDescent="0.2">
      <c r="A91" s="193"/>
      <c r="B91" s="194"/>
      <c r="C91" s="194"/>
      <c r="E91" s="199" t="s">
        <v>27</v>
      </c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201"/>
      <c r="S91" s="84"/>
    </row>
    <row r="92" spans="1:19" s="35" customFormat="1" ht="12" hidden="1" customHeight="1" x14ac:dyDescent="0.2">
      <c r="A92" s="193"/>
      <c r="B92" s="194"/>
      <c r="C92" s="194"/>
      <c r="E92" s="199" t="s">
        <v>6</v>
      </c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201"/>
      <c r="S92" s="84"/>
    </row>
    <row r="93" spans="1:19" s="35" customFormat="1" ht="12" hidden="1" customHeight="1" x14ac:dyDescent="0.2">
      <c r="A93" s="193"/>
      <c r="B93" s="194"/>
      <c r="C93" s="194"/>
      <c r="E93" s="199" t="s">
        <v>28</v>
      </c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201"/>
      <c r="S93" s="84"/>
    </row>
    <row r="94" spans="1:19" s="35" customFormat="1" ht="12" hidden="1" customHeight="1" x14ac:dyDescent="0.2">
      <c r="A94" s="193"/>
      <c r="B94" s="194"/>
      <c r="C94" s="194"/>
      <c r="E94" s="199" t="s">
        <v>29</v>
      </c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201"/>
      <c r="S94" s="84"/>
    </row>
    <row r="95" spans="1:19" s="35" customFormat="1" ht="12" hidden="1" customHeight="1" x14ac:dyDescent="0.2">
      <c r="A95" s="193"/>
      <c r="B95" s="194"/>
      <c r="C95" s="194"/>
      <c r="E95" s="199" t="s">
        <v>30</v>
      </c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201"/>
      <c r="S95" s="84"/>
    </row>
    <row r="96" spans="1:19" s="35" customFormat="1" ht="12" hidden="1" customHeight="1" x14ac:dyDescent="0.2">
      <c r="A96" s="193"/>
      <c r="B96" s="194"/>
      <c r="C96" s="194"/>
      <c r="E96" s="199" t="s">
        <v>31</v>
      </c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201"/>
      <c r="S96" s="84"/>
    </row>
    <row r="97" spans="1:19" s="35" customFormat="1" ht="12" hidden="1" customHeight="1" x14ac:dyDescent="0.2">
      <c r="A97" s="193"/>
      <c r="B97" s="194"/>
      <c r="C97" s="194"/>
      <c r="E97" s="199" t="s">
        <v>32</v>
      </c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201"/>
      <c r="S97" s="84"/>
    </row>
    <row r="98" spans="1:19" s="35" customFormat="1" ht="12" hidden="1" customHeight="1" x14ac:dyDescent="0.2">
      <c r="A98" s="193"/>
      <c r="B98" s="194"/>
      <c r="C98" s="194"/>
      <c r="E98" s="199" t="s">
        <v>33</v>
      </c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201"/>
      <c r="S98" s="84"/>
    </row>
    <row r="99" spans="1:19" s="35" customFormat="1" ht="12" hidden="1" customHeight="1" x14ac:dyDescent="0.2">
      <c r="A99" s="193"/>
      <c r="B99" s="194"/>
      <c r="C99" s="194"/>
      <c r="E99" s="199" t="s">
        <v>34</v>
      </c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201"/>
      <c r="S99" s="84"/>
    </row>
    <row r="100" spans="1:19" s="35" customFormat="1" ht="12" hidden="1" customHeight="1" x14ac:dyDescent="0.2">
      <c r="A100" s="193"/>
      <c r="B100" s="194"/>
      <c r="C100" s="194"/>
      <c r="E100" s="199" t="s">
        <v>35</v>
      </c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201"/>
      <c r="S100" s="84"/>
    </row>
    <row r="101" spans="1:19" s="35" customFormat="1" ht="12" hidden="1" customHeight="1" x14ac:dyDescent="0.2">
      <c r="A101" s="193"/>
      <c r="B101" s="194"/>
      <c r="C101" s="194"/>
      <c r="E101" s="199" t="s">
        <v>36</v>
      </c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201"/>
      <c r="S101" s="84"/>
    </row>
    <row r="102" spans="1:19" s="35" customFormat="1" ht="12" hidden="1" customHeight="1" x14ac:dyDescent="0.2">
      <c r="A102" s="193"/>
      <c r="B102" s="194"/>
      <c r="C102" s="194"/>
      <c r="E102" s="199" t="s">
        <v>7</v>
      </c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201"/>
      <c r="S102" s="84"/>
    </row>
    <row r="103" spans="1:19" s="35" customFormat="1" ht="12" hidden="1" customHeight="1" x14ac:dyDescent="0.2">
      <c r="A103" s="193"/>
      <c r="B103" s="194"/>
      <c r="C103" s="194"/>
      <c r="E103" s="199" t="s">
        <v>37</v>
      </c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201"/>
      <c r="S103" s="84"/>
    </row>
    <row r="104" spans="1:19" s="35" customFormat="1" ht="12" hidden="1" customHeight="1" x14ac:dyDescent="0.2">
      <c r="A104" s="193"/>
      <c r="B104" s="194"/>
      <c r="C104" s="194"/>
      <c r="E104" s="199" t="s">
        <v>8</v>
      </c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201"/>
      <c r="S104" s="84"/>
    </row>
    <row r="105" spans="1:19" s="35" customFormat="1" ht="12" hidden="1" customHeight="1" x14ac:dyDescent="0.2">
      <c r="A105" s="193"/>
      <c r="B105" s="194"/>
      <c r="C105" s="194"/>
      <c r="E105" s="199" t="s">
        <v>9</v>
      </c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201"/>
      <c r="S105" s="84"/>
    </row>
    <row r="106" spans="1:19" s="35" customFormat="1" ht="12" hidden="1" customHeight="1" x14ac:dyDescent="0.2">
      <c r="A106" s="193"/>
      <c r="B106" s="194"/>
      <c r="C106" s="194"/>
      <c r="E106" s="199" t="s">
        <v>38</v>
      </c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197"/>
      <c r="Q106" s="197"/>
      <c r="R106" s="201"/>
      <c r="S106" s="84"/>
    </row>
    <row r="107" spans="1:19" s="35" customFormat="1" ht="12" hidden="1" customHeight="1" x14ac:dyDescent="0.2">
      <c r="A107" s="193"/>
      <c r="B107" s="194"/>
      <c r="C107" s="194"/>
      <c r="E107" s="199" t="s">
        <v>39</v>
      </c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201"/>
      <c r="S107" s="84"/>
    </row>
    <row r="108" spans="1:19" s="35" customFormat="1" ht="12" hidden="1" customHeight="1" x14ac:dyDescent="0.2">
      <c r="A108" s="193"/>
      <c r="B108" s="194"/>
      <c r="C108" s="194"/>
      <c r="E108" s="199" t="s">
        <v>10</v>
      </c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197"/>
      <c r="Q108" s="197"/>
      <c r="R108" s="201"/>
      <c r="S108" s="84"/>
    </row>
    <row r="109" spans="1:19" s="35" customFormat="1" ht="12" hidden="1" customHeight="1" x14ac:dyDescent="0.2">
      <c r="A109" s="193"/>
      <c r="B109" s="194"/>
      <c r="C109" s="194"/>
      <c r="E109" s="199" t="s">
        <v>11</v>
      </c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201"/>
      <c r="S109" s="84"/>
    </row>
    <row r="110" spans="1:19" s="35" customFormat="1" ht="12" hidden="1" customHeight="1" x14ac:dyDescent="0.2">
      <c r="A110" s="193"/>
      <c r="B110" s="194"/>
      <c r="C110" s="194"/>
      <c r="E110" s="199" t="s">
        <v>12</v>
      </c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201"/>
      <c r="S110" s="84"/>
    </row>
    <row r="111" spans="1:19" s="35" customFormat="1" ht="12" hidden="1" customHeight="1" x14ac:dyDescent="0.2">
      <c r="A111" s="193"/>
      <c r="B111" s="194"/>
      <c r="C111" s="194"/>
      <c r="E111" s="199" t="s">
        <v>40</v>
      </c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201"/>
      <c r="S111" s="84"/>
    </row>
    <row r="112" spans="1:19" s="35" customFormat="1" ht="12" hidden="1" customHeight="1" x14ac:dyDescent="0.2">
      <c r="A112" s="193"/>
      <c r="B112" s="194"/>
      <c r="C112" s="194"/>
      <c r="E112" s="199" t="s">
        <v>41</v>
      </c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201"/>
      <c r="S112" s="84"/>
    </row>
    <row r="113" spans="1:19" s="35" customFormat="1" ht="12" hidden="1" customHeight="1" x14ac:dyDescent="0.2">
      <c r="A113" s="193"/>
      <c r="B113" s="194"/>
      <c r="C113" s="194"/>
      <c r="E113" s="199" t="s">
        <v>42</v>
      </c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201"/>
      <c r="S113" s="84"/>
    </row>
    <row r="114" spans="1:19" s="35" customFormat="1" ht="12" hidden="1" customHeight="1" x14ac:dyDescent="0.2">
      <c r="A114" s="193"/>
      <c r="B114" s="194"/>
      <c r="C114" s="194"/>
      <c r="E114" s="199" t="s">
        <v>13</v>
      </c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201"/>
      <c r="S114" s="84"/>
    </row>
    <row r="115" spans="1:19" s="35" customFormat="1" ht="12" hidden="1" customHeight="1" x14ac:dyDescent="0.2">
      <c r="A115" s="193"/>
      <c r="B115" s="194"/>
      <c r="C115" s="194"/>
      <c r="E115" s="199" t="s">
        <v>14</v>
      </c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201"/>
      <c r="S115" s="84"/>
    </row>
    <row r="116" spans="1:19" s="35" customFormat="1" ht="12" hidden="1" customHeight="1" x14ac:dyDescent="0.2">
      <c r="A116" s="193"/>
      <c r="B116" s="194"/>
      <c r="C116" s="194"/>
      <c r="E116" s="199" t="s">
        <v>43</v>
      </c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201"/>
      <c r="S116" s="84"/>
    </row>
    <row r="117" spans="1:19" s="35" customFormat="1" ht="12" hidden="1" customHeight="1" x14ac:dyDescent="0.2">
      <c r="A117" s="193"/>
      <c r="B117" s="194"/>
      <c r="C117" s="194"/>
      <c r="E117" s="199" t="s">
        <v>44</v>
      </c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201"/>
      <c r="S117" s="84"/>
    </row>
    <row r="118" spans="1:19" s="35" customFormat="1" ht="12" hidden="1" customHeight="1" x14ac:dyDescent="0.2">
      <c r="A118" s="193"/>
      <c r="B118" s="194"/>
      <c r="C118" s="194"/>
      <c r="E118" s="199" t="s">
        <v>45</v>
      </c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201"/>
      <c r="S118" s="84"/>
    </row>
    <row r="119" spans="1:19" s="35" customFormat="1" ht="12" hidden="1" customHeight="1" x14ac:dyDescent="0.2">
      <c r="A119" s="193"/>
      <c r="B119" s="194"/>
      <c r="C119" s="194"/>
      <c r="E119" s="199" t="s">
        <v>46</v>
      </c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201"/>
      <c r="S119" s="84"/>
    </row>
    <row r="120" spans="1:19" s="35" customFormat="1" ht="12" hidden="1" customHeight="1" x14ac:dyDescent="0.2">
      <c r="A120" s="193"/>
      <c r="B120" s="194"/>
      <c r="C120" s="194"/>
      <c r="E120" s="199" t="s">
        <v>47</v>
      </c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201"/>
      <c r="S120" s="84"/>
    </row>
    <row r="121" spans="1:19" s="35" customFormat="1" ht="12" hidden="1" customHeight="1" x14ac:dyDescent="0.2">
      <c r="A121" s="193"/>
      <c r="B121" s="194"/>
      <c r="C121" s="194"/>
      <c r="E121" s="199" t="s">
        <v>48</v>
      </c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201"/>
      <c r="S121" s="84"/>
    </row>
    <row r="122" spans="1:19" s="35" customFormat="1" ht="12" hidden="1" customHeight="1" x14ac:dyDescent="0.2">
      <c r="A122" s="193"/>
      <c r="B122" s="194"/>
      <c r="C122" s="194"/>
      <c r="E122" s="199" t="s">
        <v>49</v>
      </c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201"/>
      <c r="S122" s="84"/>
    </row>
    <row r="123" spans="1:19" s="35" customFormat="1" ht="12" hidden="1" customHeight="1" x14ac:dyDescent="0.2">
      <c r="A123" s="193"/>
      <c r="B123" s="194"/>
      <c r="C123" s="194"/>
      <c r="E123" s="199" t="s">
        <v>50</v>
      </c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201"/>
      <c r="S123" s="84"/>
    </row>
    <row r="124" spans="1:19" s="35" customFormat="1" ht="12" hidden="1" customHeight="1" x14ac:dyDescent="0.2">
      <c r="A124" s="193"/>
      <c r="B124" s="194"/>
      <c r="C124" s="194"/>
      <c r="E124" s="199" t="s">
        <v>51</v>
      </c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201"/>
      <c r="S124" s="84"/>
    </row>
    <row r="125" spans="1:19" s="35" customFormat="1" ht="12" hidden="1" customHeight="1" x14ac:dyDescent="0.2">
      <c r="A125" s="193"/>
      <c r="B125" s="194"/>
      <c r="C125" s="194"/>
      <c r="E125" s="199" t="s">
        <v>52</v>
      </c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201"/>
      <c r="S125" s="84"/>
    </row>
    <row r="126" spans="1:19" s="35" customFormat="1" ht="12" hidden="1" customHeight="1" x14ac:dyDescent="0.2">
      <c r="A126" s="193"/>
      <c r="B126" s="194"/>
      <c r="C126" s="194"/>
      <c r="E126" s="199" t="s">
        <v>53</v>
      </c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201"/>
      <c r="S126" s="84"/>
    </row>
    <row r="127" spans="1:19" s="35" customFormat="1" ht="12" hidden="1" customHeight="1" x14ac:dyDescent="0.2">
      <c r="A127" s="193"/>
      <c r="B127" s="194"/>
      <c r="C127" s="194"/>
      <c r="E127" s="199" t="s">
        <v>15</v>
      </c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201"/>
      <c r="S127" s="84"/>
    </row>
    <row r="128" spans="1:19" s="35" customFormat="1" ht="12" hidden="1" customHeight="1" x14ac:dyDescent="0.2">
      <c r="A128" s="193"/>
      <c r="B128" s="194"/>
      <c r="C128" s="194"/>
      <c r="E128" s="199" t="s">
        <v>54</v>
      </c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201"/>
      <c r="S128" s="84"/>
    </row>
    <row r="129" spans="1:19" s="35" customFormat="1" ht="12" hidden="1" customHeight="1" x14ac:dyDescent="0.2">
      <c r="A129" s="193"/>
      <c r="B129" s="194"/>
      <c r="C129" s="194"/>
      <c r="E129" s="199" t="s">
        <v>55</v>
      </c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201"/>
      <c r="S129" s="84"/>
    </row>
    <row r="130" spans="1:19" s="35" customFormat="1" ht="12" hidden="1" customHeight="1" x14ac:dyDescent="0.2">
      <c r="A130" s="193"/>
      <c r="B130" s="194"/>
      <c r="C130" s="194"/>
      <c r="E130" s="199" t="s">
        <v>56</v>
      </c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201"/>
      <c r="S130" s="84"/>
    </row>
    <row r="131" spans="1:19" s="35" customFormat="1" ht="12" hidden="1" customHeight="1" x14ac:dyDescent="0.2">
      <c r="A131" s="193"/>
      <c r="B131" s="194"/>
      <c r="C131" s="194"/>
      <c r="E131" s="199" t="s">
        <v>57</v>
      </c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201"/>
      <c r="S131" s="84"/>
    </row>
    <row r="132" spans="1:19" s="35" customFormat="1" ht="12" hidden="1" customHeight="1" x14ac:dyDescent="0.2">
      <c r="A132" s="193"/>
      <c r="B132" s="194"/>
      <c r="C132" s="194"/>
      <c r="E132" s="199" t="s">
        <v>58</v>
      </c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201"/>
      <c r="S132" s="84"/>
    </row>
    <row r="133" spans="1:19" s="35" customFormat="1" ht="12" hidden="1" customHeight="1" x14ac:dyDescent="0.2">
      <c r="A133" s="193"/>
      <c r="B133" s="194"/>
      <c r="C133" s="194"/>
      <c r="E133" s="199" t="s">
        <v>59</v>
      </c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201"/>
      <c r="S133" s="84"/>
    </row>
    <row r="134" spans="1:19" s="35" customFormat="1" ht="12" hidden="1" customHeight="1" x14ac:dyDescent="0.2">
      <c r="A134" s="193"/>
      <c r="B134" s="194"/>
      <c r="C134" s="194"/>
      <c r="E134" s="199" t="s">
        <v>60</v>
      </c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201"/>
      <c r="S134" s="84"/>
    </row>
    <row r="135" spans="1:19" s="35" customFormat="1" ht="12" hidden="1" customHeight="1" x14ac:dyDescent="0.2">
      <c r="A135" s="193"/>
      <c r="B135" s="194"/>
      <c r="C135" s="194"/>
      <c r="E135" s="199" t="s">
        <v>61</v>
      </c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201"/>
      <c r="S135" s="84"/>
    </row>
    <row r="136" spans="1:19" s="35" customFormat="1" ht="12" hidden="1" customHeight="1" x14ac:dyDescent="0.2">
      <c r="A136" s="193"/>
      <c r="B136" s="194"/>
      <c r="C136" s="194"/>
      <c r="E136" s="199" t="s">
        <v>62</v>
      </c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201"/>
      <c r="S136" s="84"/>
    </row>
    <row r="137" spans="1:19" s="35" customFormat="1" ht="12" hidden="1" customHeight="1" x14ac:dyDescent="0.2">
      <c r="A137" s="193"/>
      <c r="B137" s="194"/>
      <c r="C137" s="194"/>
      <c r="E137" s="199" t="s">
        <v>63</v>
      </c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201"/>
      <c r="S137" s="84"/>
    </row>
    <row r="138" spans="1:19" s="35" customFormat="1" ht="12" hidden="1" customHeight="1" x14ac:dyDescent="0.2">
      <c r="A138" s="193"/>
      <c r="B138" s="194"/>
      <c r="C138" s="194"/>
      <c r="E138" s="199" t="s">
        <v>64</v>
      </c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201"/>
      <c r="S138" s="84"/>
    </row>
    <row r="139" spans="1:19" s="35" customFormat="1" ht="12" hidden="1" customHeight="1" x14ac:dyDescent="0.2">
      <c r="A139" s="193"/>
      <c r="B139" s="194"/>
      <c r="C139" s="194"/>
      <c r="E139" s="199" t="s">
        <v>65</v>
      </c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201"/>
      <c r="S139" s="84"/>
    </row>
    <row r="140" spans="1:19" s="35" customFormat="1" ht="12" hidden="1" customHeight="1" x14ac:dyDescent="0.2">
      <c r="A140" s="193"/>
      <c r="B140" s="194"/>
      <c r="C140" s="194"/>
      <c r="E140" s="199" t="s">
        <v>66</v>
      </c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201"/>
      <c r="S140" s="84"/>
    </row>
    <row r="141" spans="1:19" s="35" customFormat="1" ht="12" hidden="1" customHeight="1" x14ac:dyDescent="0.2">
      <c r="A141" s="193"/>
      <c r="B141" s="194"/>
      <c r="C141" s="194"/>
      <c r="E141" s="199" t="s">
        <v>16</v>
      </c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201"/>
      <c r="S141" s="84"/>
    </row>
    <row r="142" spans="1:19" s="35" customFormat="1" ht="12" hidden="1" customHeight="1" x14ac:dyDescent="0.2">
      <c r="A142" s="193"/>
      <c r="B142" s="194"/>
      <c r="C142" s="194"/>
      <c r="E142" s="199" t="s">
        <v>67</v>
      </c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201"/>
      <c r="S142" s="84"/>
    </row>
    <row r="143" spans="1:19" s="35" customFormat="1" ht="12" hidden="1" customHeight="1" x14ac:dyDescent="0.2">
      <c r="A143" s="193"/>
      <c r="B143" s="194"/>
      <c r="C143" s="194"/>
      <c r="E143" s="199" t="s">
        <v>68</v>
      </c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201"/>
      <c r="S143" s="84"/>
    </row>
    <row r="144" spans="1:19" s="35" customFormat="1" ht="12" hidden="1" customHeight="1" x14ac:dyDescent="0.2">
      <c r="A144" s="193"/>
      <c r="B144" s="194"/>
      <c r="C144" s="194"/>
      <c r="E144" s="199" t="s">
        <v>69</v>
      </c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201"/>
      <c r="S144" s="84"/>
    </row>
    <row r="145" spans="1:19" s="35" customFormat="1" ht="12" hidden="1" customHeight="1" x14ac:dyDescent="0.2">
      <c r="A145" s="193"/>
      <c r="B145" s="194"/>
      <c r="C145" s="194"/>
      <c r="E145" s="199" t="s">
        <v>17</v>
      </c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201"/>
      <c r="S145" s="84"/>
    </row>
    <row r="146" spans="1:19" s="35" customFormat="1" ht="12" hidden="1" customHeight="1" x14ac:dyDescent="0.2">
      <c r="A146" s="193"/>
      <c r="B146" s="194"/>
      <c r="C146" s="194"/>
      <c r="E146" s="199" t="s">
        <v>70</v>
      </c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201"/>
      <c r="S146" s="84"/>
    </row>
    <row r="147" spans="1:19" s="35" customFormat="1" ht="12" hidden="1" customHeight="1" x14ac:dyDescent="0.2">
      <c r="A147" s="193"/>
      <c r="B147" s="194"/>
      <c r="C147" s="194"/>
      <c r="E147" s="199" t="s">
        <v>71</v>
      </c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201"/>
      <c r="S147" s="84"/>
    </row>
    <row r="148" spans="1:19" s="35" customFormat="1" ht="12" hidden="1" customHeight="1" x14ac:dyDescent="0.2">
      <c r="A148" s="193"/>
      <c r="B148" s="194"/>
      <c r="C148" s="194"/>
      <c r="E148" s="199" t="s">
        <v>72</v>
      </c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201"/>
      <c r="S148" s="84"/>
    </row>
    <row r="149" spans="1:19" s="35" customFormat="1" ht="12" hidden="1" customHeight="1" x14ac:dyDescent="0.2">
      <c r="A149" s="193"/>
      <c r="B149" s="194"/>
      <c r="C149" s="194"/>
      <c r="E149" s="199" t="s">
        <v>73</v>
      </c>
      <c r="F149" s="197"/>
      <c r="G149" s="197"/>
      <c r="H149" s="197"/>
      <c r="I149" s="197"/>
      <c r="J149" s="197"/>
      <c r="K149" s="197"/>
      <c r="L149" s="197"/>
      <c r="M149" s="197"/>
      <c r="N149" s="197"/>
      <c r="O149" s="197"/>
      <c r="P149" s="197"/>
      <c r="Q149" s="197"/>
      <c r="R149" s="201"/>
      <c r="S149" s="84"/>
    </row>
    <row r="150" spans="1:19" s="35" customFormat="1" ht="12" hidden="1" customHeight="1" x14ac:dyDescent="0.2">
      <c r="A150" s="193"/>
      <c r="B150" s="194"/>
      <c r="C150" s="194"/>
      <c r="E150" s="199" t="s">
        <v>74</v>
      </c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201"/>
      <c r="S150" s="84"/>
    </row>
    <row r="151" spans="1:19" s="35" customFormat="1" ht="12" hidden="1" customHeight="1" x14ac:dyDescent="0.2">
      <c r="A151" s="193"/>
      <c r="B151" s="194"/>
      <c r="C151" s="194"/>
      <c r="E151" s="199" t="s">
        <v>75</v>
      </c>
      <c r="F151" s="197"/>
      <c r="G151" s="197"/>
      <c r="H151" s="197"/>
      <c r="I151" s="197"/>
      <c r="J151" s="197"/>
      <c r="K151" s="197"/>
      <c r="L151" s="197"/>
      <c r="M151" s="197"/>
      <c r="N151" s="197"/>
      <c r="O151" s="197"/>
      <c r="P151" s="197"/>
      <c r="Q151" s="197"/>
      <c r="R151" s="201"/>
      <c r="S151" s="84"/>
    </row>
    <row r="152" spans="1:19" s="35" customFormat="1" ht="12" hidden="1" customHeight="1" x14ac:dyDescent="0.2">
      <c r="A152" s="193"/>
      <c r="B152" s="194"/>
      <c r="C152" s="194"/>
      <c r="E152" s="199" t="s">
        <v>76</v>
      </c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201"/>
      <c r="S152" s="84"/>
    </row>
    <row r="153" spans="1:19" s="35" customFormat="1" ht="12" hidden="1" customHeight="1" x14ac:dyDescent="0.2">
      <c r="A153" s="193"/>
      <c r="B153" s="194"/>
      <c r="C153" s="194"/>
      <c r="E153" s="199" t="s">
        <v>77</v>
      </c>
      <c r="F153" s="197"/>
      <c r="G153" s="197"/>
      <c r="H153" s="197"/>
      <c r="I153" s="197"/>
      <c r="J153" s="197"/>
      <c r="K153" s="197"/>
      <c r="L153" s="197"/>
      <c r="M153" s="197"/>
      <c r="N153" s="197"/>
      <c r="O153" s="197"/>
      <c r="P153" s="197"/>
      <c r="Q153" s="197"/>
      <c r="R153" s="201"/>
      <c r="S153" s="84"/>
    </row>
    <row r="154" spans="1:19" s="35" customFormat="1" ht="12" hidden="1" customHeight="1" x14ac:dyDescent="0.2">
      <c r="A154" s="193"/>
      <c r="B154" s="194"/>
      <c r="C154" s="194"/>
      <c r="E154" s="199" t="s">
        <v>78</v>
      </c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201"/>
      <c r="S154" s="84"/>
    </row>
    <row r="155" spans="1:19" s="35" customFormat="1" ht="12" hidden="1" customHeight="1" x14ac:dyDescent="0.2">
      <c r="A155" s="193"/>
      <c r="B155" s="194"/>
      <c r="C155" s="194"/>
      <c r="E155" s="199" t="s">
        <v>79</v>
      </c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197"/>
      <c r="R155" s="201"/>
      <c r="S155" s="84"/>
    </row>
    <row r="156" spans="1:19" s="35" customFormat="1" ht="12" hidden="1" customHeight="1" x14ac:dyDescent="0.2">
      <c r="A156" s="193"/>
      <c r="B156" s="194"/>
      <c r="C156" s="194"/>
      <c r="E156" s="199" t="s">
        <v>18</v>
      </c>
      <c r="F156" s="197"/>
      <c r="G156" s="197"/>
      <c r="H156" s="197"/>
      <c r="I156" s="197"/>
      <c r="J156" s="197"/>
      <c r="K156" s="197"/>
      <c r="L156" s="197"/>
      <c r="M156" s="197"/>
      <c r="N156" s="197"/>
      <c r="O156" s="197"/>
      <c r="P156" s="197"/>
      <c r="Q156" s="197"/>
      <c r="R156" s="201"/>
      <c r="S156" s="84"/>
    </row>
    <row r="157" spans="1:19" s="35" customFormat="1" ht="12" hidden="1" customHeight="1" x14ac:dyDescent="0.2">
      <c r="A157" s="193"/>
      <c r="B157" s="194"/>
      <c r="C157" s="194"/>
      <c r="E157" s="199" t="s">
        <v>80</v>
      </c>
      <c r="F157" s="197"/>
      <c r="G157" s="197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201"/>
      <c r="S157" s="84"/>
    </row>
    <row r="158" spans="1:19" s="35" customFormat="1" ht="12" hidden="1" customHeight="1" x14ac:dyDescent="0.2">
      <c r="A158" s="193"/>
      <c r="B158" s="194"/>
      <c r="C158" s="194"/>
      <c r="E158" s="199" t="s">
        <v>81</v>
      </c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197"/>
      <c r="Q158" s="197"/>
      <c r="R158" s="201"/>
      <c r="S158" s="84"/>
    </row>
    <row r="159" spans="1:19" s="35" customFormat="1" ht="12" hidden="1" customHeight="1" x14ac:dyDescent="0.2">
      <c r="A159" s="193"/>
      <c r="B159" s="194"/>
      <c r="C159" s="194"/>
      <c r="E159" s="199" t="s">
        <v>82</v>
      </c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197"/>
      <c r="R159" s="201"/>
      <c r="S159" s="84"/>
    </row>
    <row r="160" spans="1:19" s="35" customFormat="1" ht="12" hidden="1" customHeight="1" x14ac:dyDescent="0.2">
      <c r="A160" s="193"/>
      <c r="B160" s="194"/>
      <c r="C160" s="194"/>
      <c r="E160" s="199" t="s">
        <v>83</v>
      </c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197"/>
      <c r="Q160" s="197"/>
      <c r="R160" s="201"/>
      <c r="S160" s="84"/>
    </row>
    <row r="161" spans="1:19" s="35" customFormat="1" ht="12" hidden="1" customHeight="1" x14ac:dyDescent="0.2">
      <c r="A161" s="193"/>
      <c r="B161" s="194"/>
      <c r="C161" s="194"/>
      <c r="E161" s="199" t="s">
        <v>84</v>
      </c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201"/>
      <c r="S161" s="84"/>
    </row>
    <row r="162" spans="1:19" s="35" customFormat="1" ht="12" hidden="1" customHeight="1" x14ac:dyDescent="0.2">
      <c r="A162" s="193"/>
      <c r="B162" s="194"/>
      <c r="C162" s="194"/>
      <c r="E162" s="199" t="s">
        <v>85</v>
      </c>
      <c r="F162" s="197"/>
      <c r="G162" s="197"/>
      <c r="H162" s="197"/>
      <c r="I162" s="197"/>
      <c r="J162" s="197"/>
      <c r="K162" s="197"/>
      <c r="L162" s="197"/>
      <c r="M162" s="197"/>
      <c r="N162" s="197"/>
      <c r="O162" s="197"/>
      <c r="P162" s="197"/>
      <c r="Q162" s="197"/>
      <c r="R162" s="201"/>
      <c r="S162" s="84"/>
    </row>
    <row r="163" spans="1:19" s="35" customFormat="1" ht="12" hidden="1" customHeight="1" x14ac:dyDescent="0.2">
      <c r="A163" s="193"/>
      <c r="B163" s="194"/>
      <c r="C163" s="194"/>
      <c r="E163" s="199" t="s">
        <v>86</v>
      </c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201"/>
      <c r="S163" s="84"/>
    </row>
    <row r="164" spans="1:19" s="35" customFormat="1" ht="12" hidden="1" customHeight="1" x14ac:dyDescent="0.2">
      <c r="A164" s="193"/>
      <c r="B164" s="194"/>
      <c r="C164" s="194"/>
      <c r="E164" s="199" t="s">
        <v>87</v>
      </c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201"/>
      <c r="S164" s="84"/>
    </row>
    <row r="165" spans="1:19" s="35" customFormat="1" ht="12" hidden="1" customHeight="1" x14ac:dyDescent="0.2">
      <c r="A165" s="193"/>
      <c r="B165" s="194"/>
      <c r="C165" s="194"/>
      <c r="E165" s="199" t="s">
        <v>88</v>
      </c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197"/>
      <c r="Q165" s="197"/>
      <c r="R165" s="201"/>
      <c r="S165" s="84"/>
    </row>
    <row r="166" spans="1:19" s="35" customFormat="1" ht="12" hidden="1" customHeight="1" x14ac:dyDescent="0.2">
      <c r="A166" s="193"/>
      <c r="B166" s="194"/>
      <c r="C166" s="194"/>
      <c r="E166" s="199" t="s">
        <v>89</v>
      </c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197"/>
      <c r="Q166" s="197"/>
      <c r="R166" s="201"/>
      <c r="S166" s="84"/>
    </row>
    <row r="167" spans="1:19" s="35" customFormat="1" ht="12" hidden="1" customHeight="1" x14ac:dyDescent="0.2">
      <c r="A167" s="193"/>
      <c r="B167" s="194"/>
      <c r="C167" s="194"/>
      <c r="E167" s="199" t="s">
        <v>90</v>
      </c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197"/>
      <c r="Q167" s="197"/>
      <c r="R167" s="201"/>
      <c r="S167" s="84"/>
    </row>
    <row r="168" spans="1:19" s="35" customFormat="1" ht="12" hidden="1" customHeight="1" x14ac:dyDescent="0.2">
      <c r="A168" s="193"/>
      <c r="B168" s="194"/>
      <c r="C168" s="194"/>
      <c r="E168" s="199" t="s">
        <v>91</v>
      </c>
      <c r="F168" s="197"/>
      <c r="G168" s="197"/>
      <c r="H168" s="197"/>
      <c r="I168" s="197"/>
      <c r="J168" s="197"/>
      <c r="K168" s="197"/>
      <c r="L168" s="197"/>
      <c r="M168" s="197"/>
      <c r="N168" s="197"/>
      <c r="O168" s="197"/>
      <c r="P168" s="197"/>
      <c r="Q168" s="197"/>
      <c r="R168" s="201"/>
      <c r="S168" s="84"/>
    </row>
    <row r="169" spans="1:19" s="35" customFormat="1" ht="12" hidden="1" customHeight="1" x14ac:dyDescent="0.2">
      <c r="A169" s="193"/>
      <c r="B169" s="194"/>
      <c r="C169" s="194"/>
      <c r="E169" s="199" t="s">
        <v>92</v>
      </c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197"/>
      <c r="Q169" s="197"/>
      <c r="R169" s="201"/>
      <c r="S169" s="84"/>
    </row>
    <row r="170" spans="1:19" s="276" customFormat="1" ht="12" customHeight="1" thickBot="1" x14ac:dyDescent="0.25">
      <c r="A170" s="292"/>
      <c r="B170" s="293"/>
      <c r="C170" s="293"/>
      <c r="D170" s="293"/>
      <c r="E170" s="293"/>
      <c r="F170" s="294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6"/>
    </row>
    <row r="171" spans="1:19" s="276" customFormat="1" ht="5.0999999999999996" customHeight="1" thickTop="1" x14ac:dyDescent="0.2">
      <c r="A171" s="297"/>
      <c r="B171" s="298"/>
      <c r="C171" s="298"/>
      <c r="D171" s="298"/>
      <c r="E171" s="298"/>
      <c r="F171" s="299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275"/>
    </row>
    <row r="172" spans="1:19" s="276" customFormat="1" ht="15" customHeight="1" x14ac:dyDescent="0.2">
      <c r="A172" s="643" t="s">
        <v>545</v>
      </c>
      <c r="B172" s="644"/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275"/>
    </row>
    <row r="173" spans="1:19" s="276" customFormat="1" ht="15" customHeight="1" x14ac:dyDescent="0.2">
      <c r="A173" s="643"/>
      <c r="B173" s="644"/>
      <c r="C173" s="644"/>
      <c r="D173" s="644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275"/>
    </row>
    <row r="174" spans="1:19" s="276" customFormat="1" ht="5.0999999999999996" customHeight="1" x14ac:dyDescent="0.2">
      <c r="A174" s="297"/>
      <c r="B174" s="298"/>
      <c r="C174" s="298"/>
      <c r="D174" s="298"/>
      <c r="E174" s="298"/>
      <c r="F174" s="299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275"/>
    </row>
    <row r="175" spans="1:19" s="276" customFormat="1" ht="18" customHeight="1" x14ac:dyDescent="0.2">
      <c r="A175" s="280" t="s">
        <v>525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75"/>
    </row>
    <row r="176" spans="1:19" ht="5.0999999999999996" customHeight="1" x14ac:dyDescent="0.2">
      <c r="A176" s="27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75"/>
    </row>
    <row r="177" spans="1:19" ht="18" customHeight="1" x14ac:dyDescent="0.2">
      <c r="A177" s="104"/>
      <c r="B177" s="35"/>
      <c r="C177" s="35"/>
      <c r="D177" s="35"/>
      <c r="E177" s="302" t="s">
        <v>408</v>
      </c>
      <c r="F177" s="1"/>
      <c r="G177" s="1"/>
      <c r="H177" s="1"/>
      <c r="I177" s="1"/>
      <c r="J177" s="1"/>
      <c r="K177" s="1"/>
      <c r="L177" s="1"/>
      <c r="M177" s="1"/>
      <c r="N177" s="1"/>
      <c r="P177" s="651"/>
      <c r="Q177" s="652"/>
      <c r="R177" s="653"/>
      <c r="S177" s="275"/>
    </row>
    <row r="178" spans="1:19" ht="5.0999999999999996" customHeight="1" x14ac:dyDescent="0.2">
      <c r="A178" s="104"/>
      <c r="B178" s="35"/>
      <c r="C178" s="35"/>
      <c r="D178" s="35"/>
      <c r="E178" s="301"/>
      <c r="F178" s="279"/>
      <c r="G178" s="279"/>
      <c r="H178" s="279"/>
      <c r="I178" s="279"/>
      <c r="J178" s="279"/>
      <c r="K178" s="279"/>
      <c r="L178" s="279"/>
      <c r="M178" s="279"/>
      <c r="N178" s="279"/>
      <c r="O178" s="256"/>
      <c r="P178" s="279"/>
      <c r="Q178" s="279"/>
      <c r="R178" s="279"/>
      <c r="S178" s="275"/>
    </row>
    <row r="179" spans="1:19" ht="5.0999999999999996" customHeight="1" x14ac:dyDescent="0.2">
      <c r="A179" s="104"/>
      <c r="B179" s="35"/>
      <c r="C179" s="35"/>
      <c r="D179" s="35"/>
      <c r="E179" s="302"/>
      <c r="F179" s="1"/>
      <c r="G179" s="1"/>
      <c r="H179" s="1"/>
      <c r="I179" s="1"/>
      <c r="J179" s="1"/>
      <c r="K179" s="1"/>
      <c r="L179" s="1"/>
      <c r="M179" s="1"/>
      <c r="N179" s="1"/>
      <c r="P179" s="1"/>
      <c r="Q179" s="1"/>
      <c r="R179" s="1"/>
      <c r="S179" s="275"/>
    </row>
    <row r="180" spans="1:19" ht="17.25" customHeight="1" x14ac:dyDescent="0.2">
      <c r="A180" s="104"/>
      <c r="B180" s="35"/>
      <c r="C180" s="35"/>
      <c r="D180" s="35"/>
      <c r="E180" s="302" t="s">
        <v>409</v>
      </c>
      <c r="F180" s="1"/>
      <c r="G180" s="1"/>
      <c r="H180" s="1"/>
      <c r="I180" s="1"/>
      <c r="J180" s="1"/>
      <c r="K180" s="1"/>
      <c r="L180" s="1"/>
      <c r="M180" s="1"/>
      <c r="N180" s="1"/>
      <c r="P180" s="651"/>
      <c r="Q180" s="652"/>
      <c r="R180" s="653"/>
      <c r="S180" s="275"/>
    </row>
    <row r="181" spans="1:19" ht="5.0999999999999996" customHeight="1" x14ac:dyDescent="0.2">
      <c r="A181" s="104"/>
      <c r="B181" s="35"/>
      <c r="C181" s="35"/>
      <c r="D181" s="35"/>
      <c r="E181" s="301"/>
      <c r="F181" s="279"/>
      <c r="G181" s="279"/>
      <c r="H181" s="279"/>
      <c r="I181" s="279"/>
      <c r="J181" s="279"/>
      <c r="K181" s="279"/>
      <c r="L181" s="279"/>
      <c r="M181" s="279"/>
      <c r="N181" s="279"/>
      <c r="O181" s="256"/>
      <c r="P181" s="279"/>
      <c r="Q181" s="279"/>
      <c r="R181" s="279"/>
      <c r="S181" s="275"/>
    </row>
    <row r="182" spans="1:19" ht="5.0999999999999996" customHeight="1" x14ac:dyDescent="0.2">
      <c r="A182" s="104"/>
      <c r="B182" s="35"/>
      <c r="C182" s="35"/>
      <c r="D182" s="35"/>
      <c r="E182" s="302"/>
      <c r="F182" s="1"/>
      <c r="G182" s="1"/>
      <c r="H182" s="1"/>
      <c r="I182" s="1"/>
      <c r="J182" s="1"/>
      <c r="K182" s="1"/>
      <c r="L182" s="1"/>
      <c r="M182" s="1"/>
      <c r="N182" s="1"/>
      <c r="P182" s="1"/>
      <c r="Q182" s="1"/>
      <c r="R182" s="1"/>
      <c r="S182" s="275"/>
    </row>
    <row r="183" spans="1:19" ht="18" customHeight="1" x14ac:dyDescent="0.2">
      <c r="A183" s="104"/>
      <c r="B183" s="35"/>
      <c r="C183" s="35"/>
      <c r="D183" s="35"/>
      <c r="E183" s="415" t="s">
        <v>546</v>
      </c>
      <c r="G183" s="1"/>
      <c r="I183" s="1"/>
      <c r="J183" s="1"/>
      <c r="K183" s="1"/>
      <c r="L183" s="1"/>
      <c r="M183" s="1"/>
      <c r="N183" s="1"/>
      <c r="P183" s="651"/>
      <c r="Q183" s="652"/>
      <c r="R183" s="653"/>
      <c r="S183" s="275"/>
    </row>
    <row r="184" spans="1:19" ht="12" customHeight="1" x14ac:dyDescent="0.2">
      <c r="A184" s="104"/>
      <c r="B184" s="35"/>
      <c r="C184" s="35"/>
      <c r="D184" s="35"/>
      <c r="E184" s="654" t="s">
        <v>547</v>
      </c>
      <c r="F184" s="654"/>
      <c r="G184" s="654"/>
      <c r="H184" s="654"/>
      <c r="I184" s="654"/>
      <c r="J184" s="654"/>
      <c r="K184" s="654"/>
      <c r="L184" s="654"/>
      <c r="M184" s="654"/>
      <c r="N184" s="654"/>
      <c r="O184" s="1"/>
      <c r="P184" s="1"/>
      <c r="Q184" s="1"/>
      <c r="R184" s="1"/>
      <c r="S184" s="275"/>
    </row>
    <row r="185" spans="1:19" ht="12" customHeight="1" x14ac:dyDescent="0.2">
      <c r="A185" s="104"/>
      <c r="B185" s="35"/>
      <c r="C185" s="35"/>
      <c r="D185" s="35"/>
      <c r="E185" s="654"/>
      <c r="F185" s="654"/>
      <c r="G185" s="654"/>
      <c r="H185" s="654"/>
      <c r="I185" s="654"/>
      <c r="J185" s="654"/>
      <c r="K185" s="654"/>
      <c r="L185" s="654"/>
      <c r="M185" s="654"/>
      <c r="N185" s="654"/>
      <c r="O185" s="1"/>
      <c r="P185" s="1"/>
      <c r="Q185" s="1"/>
      <c r="R185" s="1"/>
      <c r="S185" s="275"/>
    </row>
    <row r="186" spans="1:19" ht="5.0999999999999996" customHeight="1" x14ac:dyDescent="0.2">
      <c r="A186" s="104"/>
      <c r="B186" s="35"/>
      <c r="C186" s="35"/>
      <c r="D186" s="35"/>
      <c r="E186" s="301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5"/>
    </row>
    <row r="187" spans="1:19" ht="5.0999999999999996" customHeight="1" x14ac:dyDescent="0.2">
      <c r="A187" s="104"/>
      <c r="B187" s="35"/>
      <c r="C187" s="35"/>
      <c r="D187" s="35"/>
      <c r="E187" s="30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75"/>
    </row>
    <row r="188" spans="1:19" ht="15" customHeight="1" x14ac:dyDescent="0.2">
      <c r="A188" s="104"/>
      <c r="B188" s="1"/>
      <c r="C188" s="1"/>
      <c r="D188" s="1"/>
      <c r="E188" s="661" t="s">
        <v>548</v>
      </c>
      <c r="F188" s="661"/>
      <c r="G188" s="661"/>
      <c r="H188" s="661"/>
      <c r="I188" s="661"/>
      <c r="J188" s="661"/>
      <c r="K188" s="661"/>
      <c r="L188" s="661"/>
      <c r="M188" s="661"/>
      <c r="N188" s="661"/>
      <c r="O188" s="1"/>
      <c r="P188" s="1"/>
      <c r="Q188" s="1"/>
      <c r="R188" s="1"/>
      <c r="S188" s="275"/>
    </row>
    <row r="189" spans="1:19" ht="15" customHeight="1" x14ac:dyDescent="0.2">
      <c r="A189" s="104"/>
      <c r="B189" s="1"/>
      <c r="C189" s="1"/>
      <c r="D189" s="1"/>
      <c r="E189" s="661"/>
      <c r="F189" s="661"/>
      <c r="G189" s="661"/>
      <c r="H189" s="661"/>
      <c r="I189" s="661"/>
      <c r="J189" s="661"/>
      <c r="K189" s="661"/>
      <c r="L189" s="661"/>
      <c r="M189" s="661"/>
      <c r="N189" s="661"/>
      <c r="O189" s="1"/>
      <c r="P189" s="1"/>
      <c r="Q189" s="1"/>
      <c r="R189" s="1"/>
      <c r="S189" s="275"/>
    </row>
    <row r="190" spans="1:19" ht="15" customHeight="1" x14ac:dyDescent="0.2">
      <c r="A190" s="104"/>
      <c r="B190" s="1"/>
      <c r="C190" s="1"/>
      <c r="D190" s="1"/>
      <c r="E190" s="661"/>
      <c r="F190" s="661"/>
      <c r="G190" s="661"/>
      <c r="H190" s="661"/>
      <c r="I190" s="661"/>
      <c r="J190" s="661"/>
      <c r="K190" s="661"/>
      <c r="L190" s="661"/>
      <c r="M190" s="661"/>
      <c r="N190" s="661"/>
      <c r="O190" s="1"/>
      <c r="P190" s="1"/>
      <c r="Q190" s="1"/>
      <c r="R190" s="1"/>
      <c r="S190" s="275"/>
    </row>
    <row r="191" spans="1:19" ht="15" customHeight="1" x14ac:dyDescent="0.2">
      <c r="A191" s="104"/>
      <c r="B191" s="1"/>
      <c r="C191" s="1"/>
      <c r="D191" s="1"/>
      <c r="E191" s="662"/>
      <c r="F191" s="662"/>
      <c r="G191" s="662"/>
      <c r="H191" s="662"/>
      <c r="I191" s="662"/>
      <c r="J191" s="662"/>
      <c r="K191" s="662"/>
      <c r="L191" s="662"/>
      <c r="M191" s="662"/>
      <c r="N191" s="662"/>
      <c r="O191" s="279"/>
      <c r="P191" s="279"/>
      <c r="Q191" s="279"/>
      <c r="R191" s="279"/>
      <c r="S191" s="275"/>
    </row>
    <row r="192" spans="1:19" ht="5.0999999999999996" customHeight="1" thickBot="1" x14ac:dyDescent="0.25">
      <c r="A192" s="416"/>
      <c r="B192" s="417"/>
      <c r="C192" s="417"/>
      <c r="D192" s="417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314"/>
    </row>
    <row r="193" spans="1:20" s="7" customFormat="1" ht="12" customHeight="1" thickTop="1" x14ac:dyDescent="0.2">
      <c r="A193" s="297"/>
      <c r="B193" s="298"/>
      <c r="C193" s="298"/>
      <c r="D193" s="298"/>
      <c r="E193" s="298"/>
      <c r="F193" s="303"/>
      <c r="G193" s="304"/>
      <c r="H193" s="303"/>
      <c r="I193" s="305"/>
      <c r="J193" s="303"/>
      <c r="K193" s="303"/>
      <c r="L193" s="303"/>
      <c r="M193" s="300"/>
      <c r="N193" s="300"/>
      <c r="O193" s="300"/>
      <c r="P193" s="300"/>
      <c r="Q193" s="300"/>
      <c r="R193" s="300"/>
      <c r="S193" s="275"/>
      <c r="T193" s="276"/>
    </row>
    <row r="194" spans="1:20" ht="15" customHeight="1" x14ac:dyDescent="0.2">
      <c r="A194" s="621" t="s">
        <v>416</v>
      </c>
      <c r="B194" s="622"/>
      <c r="C194" s="622"/>
      <c r="D194" s="623"/>
      <c r="E194" s="655" t="s">
        <v>280</v>
      </c>
      <c r="F194" s="656"/>
      <c r="G194" s="656"/>
      <c r="H194" s="656"/>
      <c r="I194" s="656"/>
      <c r="J194" s="656"/>
      <c r="K194" s="657"/>
      <c r="L194" s="626" t="s">
        <v>282</v>
      </c>
      <c r="M194" s="627"/>
      <c r="N194" s="627"/>
      <c r="O194" s="627"/>
      <c r="P194" s="627"/>
      <c r="Q194" s="627"/>
      <c r="R194" s="628"/>
      <c r="S194" s="103"/>
    </row>
    <row r="195" spans="1:20" ht="15" customHeight="1" x14ac:dyDescent="0.2">
      <c r="A195" s="621"/>
      <c r="B195" s="622"/>
      <c r="C195" s="622"/>
      <c r="D195" s="623"/>
      <c r="E195" s="663" t="s">
        <v>281</v>
      </c>
      <c r="F195" s="664"/>
      <c r="G195" s="664"/>
      <c r="H195" s="664"/>
      <c r="I195" s="664"/>
      <c r="J195" s="664"/>
      <c r="K195" s="665"/>
      <c r="L195" s="629"/>
      <c r="M195" s="630"/>
      <c r="N195" s="630"/>
      <c r="O195" s="630"/>
      <c r="P195" s="630"/>
      <c r="Q195" s="630"/>
      <c r="R195" s="631"/>
      <c r="S195" s="103"/>
    </row>
    <row r="196" spans="1:20" ht="24" customHeight="1" x14ac:dyDescent="0.2">
      <c r="A196" s="621"/>
      <c r="B196" s="622"/>
      <c r="C196" s="622"/>
      <c r="D196" s="623"/>
      <c r="E196" s="632"/>
      <c r="F196" s="633"/>
      <c r="G196" s="633"/>
      <c r="H196" s="633"/>
      <c r="I196" s="633"/>
      <c r="J196" s="633"/>
      <c r="K196" s="634"/>
      <c r="L196" s="637"/>
      <c r="M196" s="638"/>
      <c r="N196" s="638"/>
      <c r="O196" s="638"/>
      <c r="P196" s="638"/>
      <c r="Q196" s="638"/>
      <c r="R196" s="639"/>
      <c r="S196" s="103"/>
    </row>
    <row r="197" spans="1:20" ht="24" customHeight="1" x14ac:dyDescent="0.2">
      <c r="A197" s="621"/>
      <c r="B197" s="622"/>
      <c r="C197" s="622"/>
      <c r="D197" s="623"/>
      <c r="E197" s="658"/>
      <c r="F197" s="659"/>
      <c r="G197" s="659"/>
      <c r="H197" s="659"/>
      <c r="I197" s="659"/>
      <c r="J197" s="659"/>
      <c r="K197" s="660"/>
      <c r="L197" s="640"/>
      <c r="M197" s="641"/>
      <c r="N197" s="641"/>
      <c r="O197" s="641"/>
      <c r="P197" s="641"/>
      <c r="Q197" s="641"/>
      <c r="R197" s="642"/>
      <c r="S197" s="103"/>
    </row>
    <row r="198" spans="1:20" ht="24" customHeight="1" x14ac:dyDescent="0.2">
      <c r="A198" s="621"/>
      <c r="B198" s="622"/>
      <c r="C198" s="622"/>
      <c r="D198" s="623"/>
      <c r="E198" s="632"/>
      <c r="F198" s="633"/>
      <c r="G198" s="633"/>
      <c r="H198" s="633"/>
      <c r="I198" s="633"/>
      <c r="J198" s="633"/>
      <c r="K198" s="634"/>
      <c r="L198" s="637"/>
      <c r="M198" s="638"/>
      <c r="N198" s="638"/>
      <c r="O198" s="638"/>
      <c r="P198" s="638"/>
      <c r="Q198" s="638"/>
      <c r="R198" s="639"/>
      <c r="S198" s="103"/>
    </row>
    <row r="199" spans="1:20" ht="24" customHeight="1" x14ac:dyDescent="0.2">
      <c r="A199" s="621"/>
      <c r="B199" s="622"/>
      <c r="C199" s="622"/>
      <c r="D199" s="623"/>
      <c r="E199" s="658"/>
      <c r="F199" s="659"/>
      <c r="G199" s="659"/>
      <c r="H199" s="659"/>
      <c r="I199" s="659"/>
      <c r="J199" s="659"/>
      <c r="K199" s="660"/>
      <c r="L199" s="640"/>
      <c r="M199" s="641"/>
      <c r="N199" s="641"/>
      <c r="O199" s="641"/>
      <c r="P199" s="641"/>
      <c r="Q199" s="641"/>
      <c r="R199" s="642"/>
      <c r="S199" s="103"/>
    </row>
    <row r="200" spans="1:20" ht="24" customHeight="1" x14ac:dyDescent="0.2">
      <c r="A200" s="621"/>
      <c r="B200" s="622"/>
      <c r="C200" s="622"/>
      <c r="D200" s="623"/>
      <c r="E200" s="632"/>
      <c r="F200" s="633"/>
      <c r="G200" s="633"/>
      <c r="H200" s="633"/>
      <c r="I200" s="633"/>
      <c r="J200" s="633"/>
      <c r="K200" s="634"/>
      <c r="L200" s="637"/>
      <c r="M200" s="638"/>
      <c r="N200" s="638"/>
      <c r="O200" s="638"/>
      <c r="P200" s="638"/>
      <c r="Q200" s="638"/>
      <c r="R200" s="639"/>
      <c r="S200" s="103"/>
    </row>
    <row r="201" spans="1:20" ht="24" customHeight="1" x14ac:dyDescent="0.2">
      <c r="A201" s="621"/>
      <c r="B201" s="622"/>
      <c r="C201" s="622"/>
      <c r="D201" s="623"/>
      <c r="E201" s="658"/>
      <c r="F201" s="659"/>
      <c r="G201" s="659"/>
      <c r="H201" s="659"/>
      <c r="I201" s="659"/>
      <c r="J201" s="659"/>
      <c r="K201" s="660"/>
      <c r="L201" s="640"/>
      <c r="M201" s="641"/>
      <c r="N201" s="641"/>
      <c r="O201" s="641"/>
      <c r="P201" s="641"/>
      <c r="Q201" s="641"/>
      <c r="R201" s="642"/>
      <c r="S201" s="103"/>
    </row>
    <row r="202" spans="1:20" ht="5.0999999999999996" customHeight="1" x14ac:dyDescent="0.2">
      <c r="A202" s="202"/>
      <c r="B202" s="62"/>
      <c r="C202" s="62"/>
      <c r="D202" s="62"/>
      <c r="E202" s="203"/>
      <c r="F202" s="203"/>
      <c r="G202" s="203"/>
      <c r="H202" s="203"/>
      <c r="I202" s="203"/>
      <c r="J202" s="203"/>
      <c r="K202" s="203"/>
      <c r="L202" s="203"/>
      <c r="M202" s="203"/>
      <c r="N202" s="203"/>
      <c r="O202" s="203"/>
      <c r="P202" s="203"/>
      <c r="Q202" s="203"/>
      <c r="R202" s="203"/>
      <c r="S202" s="204"/>
    </row>
    <row r="203" spans="1:20" s="7" customFormat="1" ht="12" customHeight="1" x14ac:dyDescent="0.2">
      <c r="A203" s="35"/>
      <c r="B203" s="35"/>
      <c r="C203" s="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1:20" s="7" customFormat="1" ht="12" customHeight="1" x14ac:dyDescent="0.2">
      <c r="A204" s="35"/>
      <c r="B204" s="35"/>
      <c r="C204" s="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1:20" s="7" customFormat="1" ht="12" customHeight="1" x14ac:dyDescent="0.2">
      <c r="A205" s="35"/>
      <c r="B205" s="35"/>
      <c r="C205" s="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1:20" s="7" customFormat="1" ht="12" customHeight="1" x14ac:dyDescent="0.2">
      <c r="A206" s="35"/>
      <c r="B206" s="35"/>
      <c r="C206" s="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1:20" s="7" customFormat="1" ht="12" customHeight="1" x14ac:dyDescent="0.2">
      <c r="A207" s="35"/>
      <c r="B207" s="35"/>
      <c r="C207" s="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20" s="7" customFormat="1" ht="12" customHeight="1" x14ac:dyDescent="0.2">
      <c r="A208" s="35"/>
      <c r="B208" s="35"/>
      <c r="C208" s="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1:19" s="7" customFormat="1" ht="12" customHeight="1" x14ac:dyDescent="0.2">
      <c r="A209" s="35"/>
      <c r="B209" s="35"/>
      <c r="C209" s="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1:19" s="88" customFormat="1" ht="5.0999999999999996" customHeight="1" x14ac:dyDescent="0.2">
      <c r="A210" s="180"/>
      <c r="B210" s="179"/>
      <c r="C210" s="179"/>
      <c r="D210" s="94"/>
      <c r="E210" s="94"/>
      <c r="F210" s="94"/>
      <c r="G210" s="94"/>
      <c r="H210" s="94"/>
      <c r="I210" s="94"/>
      <c r="O210" s="95"/>
    </row>
    <row r="211" spans="1:19" s="7" customFormat="1" ht="12" customHeight="1" x14ac:dyDescent="0.2">
      <c r="A211" s="23" t="s">
        <v>227</v>
      </c>
      <c r="B211" s="24" t="s">
        <v>1</v>
      </c>
      <c r="C211" s="23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</row>
    <row r="212" spans="1:19" s="88" customFormat="1" ht="5.0999999999999996" customHeight="1" x14ac:dyDescent="0.2">
      <c r="A212" s="96"/>
      <c r="B212" s="94"/>
      <c r="C212" s="94"/>
      <c r="D212" s="94"/>
      <c r="E212" s="94"/>
      <c r="F212" s="94"/>
      <c r="G212" s="94"/>
      <c r="H212" s="94"/>
      <c r="I212" s="94"/>
      <c r="O212" s="95"/>
    </row>
    <row r="213" spans="1:19" s="88" customFormat="1" x14ac:dyDescent="0.2">
      <c r="A213" s="3" t="str">
        <f>'Seite 1'!$A$63</f>
        <v>Antrag Aktivierung - Armutsbekämpfung</v>
      </c>
      <c r="O213" s="95"/>
      <c r="S213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214" spans="1:19" s="88" customFormat="1" x14ac:dyDescent="0.2">
      <c r="A214" s="3" t="str">
        <f>'Seite 1'!$A$64</f>
        <v>Formularversion: V 1.8 vom 24.05.18</v>
      </c>
      <c r="O214" s="95"/>
      <c r="S214" s="5" t="str">
        <f ca="1">CONCATENATE("Ausdruck vom "&amp;TEXT(TODAY(),"TT.MM.JJ"))</f>
        <v>Ausdruck vom 24.05.18</v>
      </c>
    </row>
  </sheetData>
  <sheetProtection password="8067" sheet="1" objects="1" scenarios="1" selectLockedCells="1" autoFilter="0"/>
  <mergeCells count="32">
    <mergeCell ref="E201:K201"/>
    <mergeCell ref="E197:K197"/>
    <mergeCell ref="L196:R197"/>
    <mergeCell ref="E196:K196"/>
    <mergeCell ref="E188:N191"/>
    <mergeCell ref="L198:R199"/>
    <mergeCell ref="E198:K198"/>
    <mergeCell ref="E199:K199"/>
    <mergeCell ref="E195:K195"/>
    <mergeCell ref="N77:R77"/>
    <mergeCell ref="A194:D201"/>
    <mergeCell ref="L15:R15"/>
    <mergeCell ref="E67:R67"/>
    <mergeCell ref="L194:R195"/>
    <mergeCell ref="E200:K200"/>
    <mergeCell ref="A79:D80"/>
    <mergeCell ref="L200:R201"/>
    <mergeCell ref="A172:R173"/>
    <mergeCell ref="E79:R80"/>
    <mergeCell ref="E77:I77"/>
    <mergeCell ref="P177:R177"/>
    <mergeCell ref="P180:R180"/>
    <mergeCell ref="P183:R183"/>
    <mergeCell ref="E184:N185"/>
    <mergeCell ref="E194:K194"/>
    <mergeCell ref="O1:S1"/>
    <mergeCell ref="E5:R5"/>
    <mergeCell ref="E15:I15"/>
    <mergeCell ref="J15:K15"/>
    <mergeCell ref="N69:R69"/>
    <mergeCell ref="E69:I69"/>
    <mergeCell ref="E25:R25"/>
  </mergeCells>
  <phoneticPr fontId="7" type="noConversion"/>
  <conditionalFormatting sqref="O1">
    <cfRule type="cellIs" dxfId="39" priority="8" stopIfTrue="1" operator="equal">
      <formula>0</formula>
    </cfRule>
  </conditionalFormatting>
  <conditionalFormatting sqref="L15">
    <cfRule type="expression" dxfId="38" priority="5" stopIfTrue="1">
      <formula>$E$15="Sonstige"</formula>
    </cfRule>
  </conditionalFormatting>
  <conditionalFormatting sqref="J15:K15">
    <cfRule type="expression" dxfId="37" priority="4" stopIfTrue="1">
      <formula>$E$15="Sonstige"</formula>
    </cfRule>
  </conditionalFormatting>
  <dataValidations xWindow="198" yWindow="274" count="6">
    <dataValidation type="list" allowBlank="1" showErrorMessage="1" errorTitle="Kammerzuordnung" error="Bitte auswählen!" sqref="E15:I15">
      <formula1>E16:E23</formula1>
    </dataValidation>
    <dataValidation type="list" allowBlank="1" showErrorMessage="1" errorTitle="Register" error="Bitte auswählen!" sqref="E69:I69">
      <formula1>$E$70:$E$75</formula1>
    </dataValidation>
    <dataValidation type="list" allowBlank="1" showErrorMessage="1" errorTitle="Rechtsform" error="Bitte auswählen!" sqref="E25:R25">
      <formula1>E26:E61</formula1>
    </dataValidation>
    <dataValidation type="list" allowBlank="1" showErrorMessage="1" errorTitle="Wirtschaftszweig" error="Bitte auswählen!" promptTitle="Wirtschaftszweig" prompt="Bitte auswählen!" sqref="E79:R79">
      <formula1>E81:E169</formula1>
    </dataValidation>
    <dataValidation type="list" allowBlank="1" showErrorMessage="1" errorTitle="Wirtschaftszweig" error="Bitte auswählen!" promptTitle="Wirtschaftszweig" prompt="Bitte auswählen!" sqref="E80:R80">
      <formula1>E82:E169</formula1>
    </dataValidation>
    <dataValidation type="list" allowBlank="1" showErrorMessage="1" errorTitle="Art des Trägers" error="Bitte auswählen!" sqref="E5:R5">
      <formula1>E6:E13</formula1>
    </dataValidation>
  </dataValidations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473" r:id="rId4" name="Check Box 201">
              <controlPr defaultSize="0" autoFill="0" autoLine="0" autoPict="0">
                <anchor moveWithCells="1">
                  <from>
                    <xdr:col>4</xdr:col>
                    <xdr:colOff>19050</xdr:colOff>
                    <xdr:row>62</xdr:row>
                    <xdr:rowOff>9525</xdr:rowOff>
                  </from>
                  <to>
                    <xdr:col>4</xdr:col>
                    <xdr:colOff>323850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5" r:id="rId5" name="Check Box 203">
              <controlPr defaultSize="0" autoFill="0" autoLine="0" autoPict="0">
                <anchor moveWithCells="1">
                  <from>
                    <xdr:col>4</xdr:col>
                    <xdr:colOff>19050</xdr:colOff>
                    <xdr:row>64</xdr:row>
                    <xdr:rowOff>9525</xdr:rowOff>
                  </from>
                  <to>
                    <xdr:col>4</xdr:col>
                    <xdr:colOff>323850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9" r:id="rId6" name="Check Box 207">
              <controlPr defaultSize="0" autoFill="0" autoLine="0" autoPict="0">
                <anchor moveWithCells="1">
                  <from>
                    <xdr:col>14</xdr:col>
                    <xdr:colOff>238125</xdr:colOff>
                    <xdr:row>189</xdr:row>
                    <xdr:rowOff>38100</xdr:rowOff>
                  </from>
                  <to>
                    <xdr:col>16</xdr:col>
                    <xdr:colOff>85725</xdr:colOff>
                    <xdr:row>190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0" r:id="rId7" name="Check Box 208">
              <controlPr defaultSize="0" autoFill="0" autoLine="0" autoPict="0">
                <anchor moveWithCells="1">
                  <from>
                    <xdr:col>16</xdr:col>
                    <xdr:colOff>133350</xdr:colOff>
                    <xdr:row>189</xdr:row>
                    <xdr:rowOff>38100</xdr:rowOff>
                  </from>
                  <to>
                    <xdr:col>17</xdr:col>
                    <xdr:colOff>323850</xdr:colOff>
                    <xdr:row>190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Y71"/>
  <sheetViews>
    <sheetView showGridLines="0" zoomScaleNormal="100" zoomScaleSheetLayoutView="100" workbookViewId="0">
      <selection activeCell="O1" sqref="O1:S1"/>
    </sheetView>
  </sheetViews>
  <sheetFormatPr baseColWidth="10" defaultRowHeight="12" x14ac:dyDescent="0.2"/>
  <cols>
    <col min="1" max="1" width="5.85546875" style="88" customWidth="1"/>
    <col min="2" max="14" width="5.140625" style="88" customWidth="1"/>
    <col min="15" max="15" width="5.140625" style="95" customWidth="1"/>
    <col min="16" max="18" width="5.140625" style="88" customWidth="1"/>
    <col min="19" max="19" width="0.85546875" style="88" customWidth="1"/>
    <col min="20" max="20" width="10.7109375" style="88" hidden="1" customWidth="1"/>
    <col min="21" max="16384" width="11.42578125" style="88"/>
  </cols>
  <sheetData>
    <row r="1" spans="1:25" ht="15" customHeight="1" x14ac:dyDescent="0.2">
      <c r="A1" s="148"/>
      <c r="J1" s="94"/>
      <c r="K1" s="94"/>
      <c r="L1" s="94"/>
      <c r="N1" s="149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  <c r="T1" s="472"/>
    </row>
    <row r="2" spans="1:25" ht="12" customHeight="1" x14ac:dyDescent="0.2">
      <c r="A2" s="148"/>
      <c r="J2" s="150"/>
      <c r="K2" s="150"/>
      <c r="L2" s="150"/>
      <c r="M2" s="150"/>
      <c r="N2" s="150"/>
      <c r="T2" s="472"/>
    </row>
    <row r="3" spans="1:25" s="20" customFormat="1" ht="15" customHeight="1" x14ac:dyDescent="0.2">
      <c r="A3" s="17" t="s">
        <v>254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473"/>
    </row>
    <row r="4" spans="1:25" s="7" customFormat="1" ht="5.0999999999999996" customHeight="1" x14ac:dyDescent="0.2">
      <c r="A4" s="51"/>
      <c r="B4" s="52"/>
      <c r="C4" s="52"/>
      <c r="D4" s="5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4"/>
      <c r="T4" s="473"/>
    </row>
    <row r="5" spans="1:25" s="147" customFormat="1" ht="18" customHeight="1" x14ac:dyDescent="0.2">
      <c r="A5" s="666" t="s">
        <v>283</v>
      </c>
      <c r="B5" s="667"/>
      <c r="C5" s="667"/>
      <c r="D5" s="667"/>
      <c r="E5" s="117"/>
      <c r="F5" s="118" t="s">
        <v>389</v>
      </c>
      <c r="G5" s="118"/>
      <c r="H5" s="118"/>
      <c r="I5" s="118"/>
      <c r="J5" s="118"/>
      <c r="K5" s="118"/>
      <c r="L5" s="118"/>
      <c r="M5" s="119"/>
      <c r="N5" s="119"/>
      <c r="O5" s="119"/>
      <c r="P5" s="119"/>
      <c r="Q5" s="119"/>
      <c r="R5" s="120"/>
      <c r="S5" s="146"/>
      <c r="T5" s="474" t="b">
        <v>0</v>
      </c>
      <c r="U5" s="7"/>
      <c r="V5" s="7"/>
      <c r="W5" s="7"/>
      <c r="X5" s="7"/>
      <c r="Y5" s="7"/>
    </row>
    <row r="6" spans="1:25" s="20" customFormat="1" ht="5.0999999999999996" customHeight="1" x14ac:dyDescent="0.2">
      <c r="A6" s="666"/>
      <c r="B6" s="667"/>
      <c r="C6" s="667"/>
      <c r="D6" s="667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3"/>
      <c r="T6" s="473"/>
    </row>
    <row r="7" spans="1:25" s="147" customFormat="1" ht="18" customHeight="1" x14ac:dyDescent="0.2">
      <c r="A7" s="666"/>
      <c r="B7" s="667"/>
      <c r="C7" s="667"/>
      <c r="D7" s="667"/>
      <c r="E7" s="117"/>
      <c r="F7" s="118" t="s">
        <v>390</v>
      </c>
      <c r="G7" s="118"/>
      <c r="H7" s="118"/>
      <c r="I7" s="118"/>
      <c r="J7" s="118"/>
      <c r="K7" s="118"/>
      <c r="L7" s="118"/>
      <c r="M7" s="119"/>
      <c r="N7" s="119"/>
      <c r="O7" s="119"/>
      <c r="P7" s="119"/>
      <c r="Q7" s="119"/>
      <c r="R7" s="120"/>
      <c r="S7" s="146"/>
      <c r="T7" s="474" t="b">
        <v>0</v>
      </c>
      <c r="U7" s="7"/>
      <c r="V7" s="7"/>
      <c r="W7" s="7"/>
      <c r="X7" s="7"/>
      <c r="Y7" s="7"/>
    </row>
    <row r="8" spans="1:25" s="20" customFormat="1" ht="5.0999999999999996" customHeight="1" x14ac:dyDescent="0.2">
      <c r="A8" s="668" t="str">
        <f>IF(COUNTIF(T5:T9,TRUE)&gt;1,"Bitte nur eine 
Auswahl treffen!","")</f>
        <v/>
      </c>
      <c r="B8" s="669"/>
      <c r="C8" s="669"/>
      <c r="D8" s="669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103"/>
      <c r="T8" s="473"/>
    </row>
    <row r="9" spans="1:25" s="147" customFormat="1" ht="18" customHeight="1" x14ac:dyDescent="0.2">
      <c r="A9" s="668"/>
      <c r="B9" s="669"/>
      <c r="C9" s="669"/>
      <c r="D9" s="669"/>
      <c r="E9" s="117"/>
      <c r="F9" s="118" t="s">
        <v>391</v>
      </c>
      <c r="G9" s="118"/>
      <c r="H9" s="118"/>
      <c r="I9" s="118"/>
      <c r="J9" s="118"/>
      <c r="K9" s="118"/>
      <c r="L9" s="118"/>
      <c r="M9" s="119"/>
      <c r="N9" s="119"/>
      <c r="O9" s="119"/>
      <c r="P9" s="119"/>
      <c r="Q9" s="119"/>
      <c r="R9" s="120"/>
      <c r="S9" s="146"/>
      <c r="T9" s="474" t="b">
        <v>0</v>
      </c>
      <c r="U9" s="7"/>
      <c r="V9" s="7"/>
      <c r="W9" s="7"/>
      <c r="X9" s="7"/>
      <c r="Y9" s="7"/>
    </row>
    <row r="10" spans="1:25" s="89" customFormat="1" ht="5.0999999999999996" customHeight="1" x14ac:dyDescent="0.2">
      <c r="A10" s="274"/>
      <c r="B10" s="273"/>
      <c r="C10" s="273"/>
      <c r="D10" s="273"/>
      <c r="E10" s="90"/>
      <c r="F10" s="100"/>
      <c r="G10" s="101"/>
      <c r="H10" s="100"/>
      <c r="I10" s="98"/>
      <c r="J10" s="100"/>
      <c r="K10" s="100"/>
      <c r="L10" s="100"/>
      <c r="M10" s="97"/>
      <c r="N10" s="97"/>
      <c r="O10" s="97"/>
      <c r="P10" s="97"/>
      <c r="Q10" s="97"/>
      <c r="R10" s="97"/>
      <c r="S10" s="91"/>
      <c r="T10" s="475"/>
    </row>
    <row r="11" spans="1:25" s="20" customFormat="1" ht="12" customHeight="1" x14ac:dyDescent="0.2">
      <c r="A11" s="666" t="s">
        <v>392</v>
      </c>
      <c r="B11" s="667"/>
      <c r="C11" s="667"/>
      <c r="D11" s="667"/>
      <c r="E11" s="80"/>
      <c r="S11" s="145"/>
      <c r="T11" s="473"/>
    </row>
    <row r="12" spans="1:25" s="7" customFormat="1" ht="12" customHeight="1" x14ac:dyDescent="0.2">
      <c r="A12" s="666"/>
      <c r="B12" s="667"/>
      <c r="C12" s="667"/>
      <c r="D12" s="667"/>
      <c r="E12" s="35"/>
      <c r="S12" s="145"/>
      <c r="T12" s="473"/>
    </row>
    <row r="13" spans="1:25" s="147" customFormat="1" ht="12" customHeight="1" x14ac:dyDescent="0.2">
      <c r="A13" s="666"/>
      <c r="B13" s="667"/>
      <c r="C13" s="667"/>
      <c r="D13" s="667"/>
      <c r="E13" s="34"/>
      <c r="S13" s="146"/>
      <c r="T13" s="473"/>
      <c r="U13" s="7"/>
      <c r="V13" s="7"/>
      <c r="W13" s="7"/>
      <c r="X13" s="7"/>
      <c r="Y13" s="7"/>
    </row>
    <row r="14" spans="1:25" s="147" customFormat="1" ht="12" customHeight="1" x14ac:dyDescent="0.2">
      <c r="A14" s="666"/>
      <c r="B14" s="667"/>
      <c r="C14" s="667"/>
      <c r="D14" s="667"/>
      <c r="E14" s="34"/>
      <c r="S14" s="146"/>
      <c r="T14" s="473"/>
      <c r="U14" s="7"/>
      <c r="V14" s="7"/>
      <c r="W14" s="7"/>
      <c r="X14" s="7"/>
      <c r="Y14" s="7"/>
    </row>
    <row r="15" spans="1:25" s="147" customFormat="1" ht="12" customHeight="1" x14ac:dyDescent="0.2">
      <c r="A15" s="666"/>
      <c r="B15" s="667"/>
      <c r="C15" s="667"/>
      <c r="D15" s="667"/>
      <c r="E15" s="34"/>
      <c r="S15" s="146"/>
      <c r="T15" s="473"/>
      <c r="U15" s="7"/>
      <c r="V15" s="7"/>
      <c r="W15" s="7"/>
      <c r="X15" s="7"/>
      <c r="Y15" s="7"/>
    </row>
    <row r="16" spans="1:25" s="147" customFormat="1" ht="12" customHeight="1" x14ac:dyDescent="0.2">
      <c r="A16" s="666"/>
      <c r="B16" s="667"/>
      <c r="C16" s="667"/>
      <c r="D16" s="667"/>
      <c r="E16" s="34"/>
      <c r="S16" s="146"/>
      <c r="T16" s="473"/>
      <c r="U16" s="7"/>
      <c r="V16" s="7"/>
      <c r="W16" s="7"/>
      <c r="X16" s="7"/>
      <c r="Y16" s="7"/>
    </row>
    <row r="17" spans="1:25" s="147" customFormat="1" ht="12" customHeight="1" x14ac:dyDescent="0.2">
      <c r="A17" s="666"/>
      <c r="B17" s="667"/>
      <c r="C17" s="667"/>
      <c r="D17" s="667"/>
      <c r="E17" s="34"/>
      <c r="S17" s="146"/>
      <c r="T17" s="473"/>
      <c r="U17" s="7"/>
      <c r="V17" s="7"/>
      <c r="W17" s="7"/>
      <c r="X17" s="7"/>
      <c r="Y17" s="7"/>
    </row>
    <row r="18" spans="1:25" s="147" customFormat="1" ht="12" customHeight="1" x14ac:dyDescent="0.2">
      <c r="A18" s="666"/>
      <c r="B18" s="667"/>
      <c r="C18" s="667"/>
      <c r="D18" s="667"/>
      <c r="E18" s="34"/>
      <c r="S18" s="146"/>
      <c r="T18" s="473"/>
      <c r="U18" s="7"/>
      <c r="V18" s="7"/>
      <c r="W18" s="7"/>
      <c r="X18" s="7"/>
      <c r="Y18" s="7"/>
    </row>
    <row r="19" spans="1:25" s="147" customFormat="1" ht="12" customHeight="1" x14ac:dyDescent="0.2">
      <c r="A19" s="666"/>
      <c r="B19" s="667"/>
      <c r="C19" s="667"/>
      <c r="D19" s="667"/>
      <c r="E19" s="34"/>
      <c r="S19" s="146"/>
      <c r="T19" s="473"/>
      <c r="U19" s="7"/>
      <c r="V19" s="7"/>
      <c r="W19" s="7"/>
      <c r="X19" s="7"/>
      <c r="Y19" s="7"/>
    </row>
    <row r="20" spans="1:25" s="147" customFormat="1" ht="12" customHeight="1" x14ac:dyDescent="0.2">
      <c r="A20" s="666"/>
      <c r="B20" s="667"/>
      <c r="C20" s="667"/>
      <c r="D20" s="667"/>
      <c r="E20" s="34"/>
      <c r="S20" s="146"/>
      <c r="T20" s="473"/>
      <c r="U20" s="7"/>
      <c r="V20" s="7"/>
      <c r="W20" s="7"/>
      <c r="X20" s="7"/>
      <c r="Y20" s="7"/>
    </row>
    <row r="21" spans="1:25" s="147" customFormat="1" ht="12" customHeight="1" x14ac:dyDescent="0.2">
      <c r="A21" s="666"/>
      <c r="B21" s="667"/>
      <c r="C21" s="667"/>
      <c r="D21" s="667"/>
      <c r="E21" s="34"/>
      <c r="S21" s="146"/>
      <c r="T21" s="473"/>
      <c r="U21" s="7"/>
      <c r="V21" s="7"/>
      <c r="W21" s="7"/>
      <c r="X21" s="7"/>
      <c r="Y21" s="7"/>
    </row>
    <row r="22" spans="1:25" s="147" customFormat="1" ht="12" customHeight="1" x14ac:dyDescent="0.2">
      <c r="A22" s="666"/>
      <c r="B22" s="667"/>
      <c r="C22" s="667"/>
      <c r="D22" s="667"/>
      <c r="E22" s="34"/>
      <c r="S22" s="146"/>
      <c r="T22" s="473"/>
      <c r="U22" s="7"/>
      <c r="V22" s="7"/>
      <c r="W22" s="7"/>
      <c r="X22" s="7"/>
      <c r="Y22" s="7"/>
    </row>
    <row r="23" spans="1:25" s="147" customFormat="1" ht="12" customHeight="1" x14ac:dyDescent="0.2">
      <c r="A23" s="666"/>
      <c r="B23" s="667"/>
      <c r="C23" s="667"/>
      <c r="D23" s="667"/>
      <c r="E23" s="34"/>
      <c r="S23" s="146"/>
      <c r="T23" s="473"/>
      <c r="U23" s="7"/>
      <c r="V23" s="7"/>
      <c r="W23" s="7"/>
      <c r="X23" s="7"/>
      <c r="Y23" s="7"/>
    </row>
    <row r="24" spans="1:25" s="147" customFormat="1" ht="12" customHeight="1" x14ac:dyDescent="0.2">
      <c r="A24" s="666"/>
      <c r="B24" s="667"/>
      <c r="C24" s="667"/>
      <c r="D24" s="667"/>
      <c r="E24" s="34"/>
      <c r="S24" s="146"/>
      <c r="T24" s="473"/>
      <c r="U24" s="7"/>
      <c r="V24" s="7"/>
      <c r="W24" s="7"/>
      <c r="X24" s="7"/>
      <c r="Y24" s="7"/>
    </row>
    <row r="25" spans="1:25" s="147" customFormat="1" ht="12" customHeight="1" x14ac:dyDescent="0.2">
      <c r="A25" s="666"/>
      <c r="B25" s="667"/>
      <c r="C25" s="667"/>
      <c r="D25" s="667"/>
      <c r="E25" s="34"/>
      <c r="S25" s="146"/>
      <c r="T25" s="473"/>
      <c r="U25" s="7"/>
      <c r="V25" s="7"/>
      <c r="W25" s="7"/>
      <c r="X25" s="7"/>
      <c r="Y25" s="7"/>
    </row>
    <row r="26" spans="1:25" s="147" customFormat="1" ht="12" customHeight="1" x14ac:dyDescent="0.2">
      <c r="A26" s="666"/>
      <c r="B26" s="667"/>
      <c r="C26" s="667"/>
      <c r="D26" s="667"/>
      <c r="E26" s="34"/>
      <c r="S26" s="146"/>
      <c r="T26" s="473"/>
      <c r="U26" s="7"/>
      <c r="V26" s="7"/>
      <c r="W26" s="7"/>
      <c r="X26" s="7"/>
      <c r="Y26" s="7"/>
    </row>
    <row r="27" spans="1:25" s="147" customFormat="1" ht="12" customHeight="1" x14ac:dyDescent="0.2">
      <c r="A27" s="666"/>
      <c r="B27" s="667"/>
      <c r="C27" s="667"/>
      <c r="D27" s="667"/>
      <c r="E27" s="34"/>
      <c r="S27" s="146"/>
      <c r="T27" s="473"/>
      <c r="U27" s="7"/>
      <c r="V27" s="7"/>
      <c r="W27" s="7"/>
      <c r="X27" s="7"/>
      <c r="Y27" s="7"/>
    </row>
    <row r="28" spans="1:25" s="147" customFormat="1" ht="12" customHeight="1" x14ac:dyDescent="0.2">
      <c r="A28" s="666"/>
      <c r="B28" s="667"/>
      <c r="C28" s="667"/>
      <c r="D28" s="667"/>
      <c r="E28" s="34"/>
      <c r="S28" s="146"/>
      <c r="T28" s="473"/>
      <c r="U28" s="7"/>
      <c r="V28" s="7"/>
      <c r="W28" s="7"/>
      <c r="X28" s="7"/>
      <c r="Y28" s="7"/>
    </row>
    <row r="29" spans="1:25" s="147" customFormat="1" ht="12" customHeight="1" x14ac:dyDescent="0.2">
      <c r="A29" s="666"/>
      <c r="B29" s="667"/>
      <c r="C29" s="667"/>
      <c r="D29" s="667"/>
      <c r="E29" s="34"/>
      <c r="S29" s="146"/>
      <c r="T29" s="473"/>
      <c r="U29" s="7"/>
      <c r="V29" s="7"/>
      <c r="W29" s="7"/>
      <c r="X29" s="7"/>
      <c r="Y29" s="7"/>
    </row>
    <row r="30" spans="1:25" s="147" customFormat="1" ht="12" customHeight="1" x14ac:dyDescent="0.2">
      <c r="A30" s="666"/>
      <c r="B30" s="667"/>
      <c r="C30" s="667"/>
      <c r="D30" s="667"/>
      <c r="E30" s="34"/>
      <c r="S30" s="146"/>
      <c r="T30" s="473"/>
      <c r="U30" s="7"/>
      <c r="V30" s="7"/>
      <c r="W30" s="7"/>
      <c r="X30" s="7"/>
      <c r="Y30" s="7"/>
    </row>
    <row r="31" spans="1:25" s="147" customFormat="1" ht="12" customHeight="1" x14ac:dyDescent="0.2">
      <c r="A31" s="666"/>
      <c r="B31" s="667"/>
      <c r="C31" s="667"/>
      <c r="D31" s="667"/>
      <c r="E31" s="34"/>
      <c r="S31" s="146"/>
      <c r="T31" s="473"/>
      <c r="U31" s="7"/>
      <c r="V31" s="7"/>
      <c r="W31" s="7"/>
      <c r="X31" s="7"/>
      <c r="Y31" s="7"/>
    </row>
    <row r="32" spans="1:25" s="147" customFormat="1" ht="12" customHeight="1" x14ac:dyDescent="0.2">
      <c r="A32" s="666"/>
      <c r="B32" s="667"/>
      <c r="C32" s="667"/>
      <c r="D32" s="667"/>
      <c r="E32" s="34"/>
      <c r="S32" s="146"/>
      <c r="T32" s="473"/>
      <c r="U32" s="7"/>
      <c r="V32" s="7"/>
      <c r="W32" s="7"/>
      <c r="X32" s="7"/>
      <c r="Y32" s="7"/>
    </row>
    <row r="33" spans="1:25" s="147" customFormat="1" ht="12" customHeight="1" x14ac:dyDescent="0.2">
      <c r="A33" s="666"/>
      <c r="B33" s="667"/>
      <c r="C33" s="667"/>
      <c r="D33" s="667"/>
      <c r="E33" s="34"/>
      <c r="S33" s="146"/>
      <c r="T33" s="473"/>
      <c r="U33" s="7"/>
      <c r="V33" s="7"/>
      <c r="W33" s="7"/>
      <c r="X33" s="7"/>
      <c r="Y33" s="7"/>
    </row>
    <row r="34" spans="1:25" s="147" customFormat="1" ht="12" customHeight="1" x14ac:dyDescent="0.2">
      <c r="A34" s="666"/>
      <c r="B34" s="667"/>
      <c r="C34" s="667"/>
      <c r="D34" s="667"/>
      <c r="E34" s="34"/>
      <c r="S34" s="146"/>
      <c r="T34" s="473"/>
      <c r="U34" s="7"/>
      <c r="V34" s="7"/>
      <c r="W34" s="7"/>
      <c r="X34" s="7"/>
      <c r="Y34" s="7"/>
    </row>
    <row r="35" spans="1:25" s="147" customFormat="1" ht="12" customHeight="1" x14ac:dyDescent="0.2">
      <c r="A35" s="666"/>
      <c r="B35" s="667"/>
      <c r="C35" s="667"/>
      <c r="D35" s="667"/>
      <c r="E35" s="34"/>
      <c r="S35" s="146"/>
      <c r="T35" s="473"/>
      <c r="U35" s="7"/>
      <c r="V35" s="7"/>
      <c r="W35" s="7"/>
      <c r="X35" s="7"/>
      <c r="Y35" s="7"/>
    </row>
    <row r="36" spans="1:25" s="147" customFormat="1" ht="12" customHeight="1" x14ac:dyDescent="0.2">
      <c r="A36" s="666"/>
      <c r="B36" s="667"/>
      <c r="C36" s="667"/>
      <c r="D36" s="667"/>
      <c r="E36" s="34"/>
      <c r="S36" s="146"/>
      <c r="T36" s="473"/>
      <c r="U36" s="7"/>
      <c r="V36" s="7"/>
      <c r="W36" s="7"/>
      <c r="X36" s="7"/>
      <c r="Y36" s="7"/>
    </row>
    <row r="37" spans="1:25" s="147" customFormat="1" ht="12" customHeight="1" x14ac:dyDescent="0.2">
      <c r="A37" s="666"/>
      <c r="B37" s="667"/>
      <c r="C37" s="667"/>
      <c r="D37" s="667"/>
      <c r="E37" s="34"/>
      <c r="S37" s="146"/>
      <c r="T37" s="473"/>
      <c r="U37" s="7"/>
      <c r="V37" s="7"/>
      <c r="W37" s="7"/>
      <c r="X37" s="7"/>
      <c r="Y37" s="7"/>
    </row>
    <row r="38" spans="1:25" s="147" customFormat="1" ht="12" customHeight="1" x14ac:dyDescent="0.2">
      <c r="A38" s="666"/>
      <c r="B38" s="667"/>
      <c r="C38" s="667"/>
      <c r="D38" s="667"/>
      <c r="E38" s="34"/>
      <c r="S38" s="146"/>
      <c r="T38" s="473"/>
      <c r="U38" s="7"/>
      <c r="V38" s="7"/>
      <c r="W38" s="7"/>
      <c r="X38" s="7"/>
      <c r="Y38" s="7"/>
    </row>
    <row r="39" spans="1:25" s="147" customFormat="1" ht="12" customHeight="1" x14ac:dyDescent="0.2">
      <c r="A39" s="666"/>
      <c r="B39" s="667"/>
      <c r="C39" s="667"/>
      <c r="D39" s="667"/>
      <c r="E39" s="34"/>
      <c r="S39" s="146"/>
      <c r="T39" s="473"/>
      <c r="U39" s="7"/>
      <c r="V39" s="7"/>
      <c r="W39" s="7"/>
      <c r="X39" s="7"/>
      <c r="Y39" s="7"/>
    </row>
    <row r="40" spans="1:25" s="147" customFormat="1" ht="12" customHeight="1" x14ac:dyDescent="0.2">
      <c r="A40" s="666"/>
      <c r="B40" s="667"/>
      <c r="C40" s="667"/>
      <c r="D40" s="667"/>
      <c r="E40" s="34"/>
      <c r="S40" s="146"/>
      <c r="T40" s="473"/>
      <c r="U40" s="7"/>
      <c r="V40" s="7"/>
      <c r="W40" s="7"/>
      <c r="X40" s="7"/>
      <c r="Y40" s="7"/>
    </row>
    <row r="41" spans="1:25" s="147" customFormat="1" ht="12" customHeight="1" x14ac:dyDescent="0.2">
      <c r="A41" s="666"/>
      <c r="B41" s="667"/>
      <c r="C41" s="667"/>
      <c r="D41" s="667"/>
      <c r="E41" s="34"/>
      <c r="S41" s="146"/>
      <c r="T41" s="473"/>
      <c r="U41" s="7"/>
      <c r="V41" s="7"/>
      <c r="W41" s="7"/>
      <c r="X41" s="7"/>
      <c r="Y41" s="7"/>
    </row>
    <row r="42" spans="1:25" s="147" customFormat="1" ht="12" customHeight="1" x14ac:dyDescent="0.2">
      <c r="A42" s="666"/>
      <c r="B42" s="667"/>
      <c r="C42" s="667"/>
      <c r="D42" s="667"/>
      <c r="E42" s="34"/>
      <c r="S42" s="146"/>
      <c r="T42" s="473"/>
      <c r="U42" s="7"/>
      <c r="V42" s="7"/>
      <c r="W42" s="7"/>
      <c r="X42" s="7"/>
      <c r="Y42" s="7"/>
    </row>
    <row r="43" spans="1:25" s="147" customFormat="1" ht="12" customHeight="1" x14ac:dyDescent="0.2">
      <c r="A43" s="666"/>
      <c r="B43" s="667"/>
      <c r="C43" s="667"/>
      <c r="D43" s="667"/>
      <c r="E43" s="34"/>
      <c r="S43" s="146"/>
      <c r="T43" s="473"/>
      <c r="U43" s="7"/>
      <c r="V43" s="7"/>
      <c r="W43" s="7"/>
      <c r="X43" s="7"/>
      <c r="Y43" s="7"/>
    </row>
    <row r="44" spans="1:25" s="147" customFormat="1" ht="12" customHeight="1" x14ac:dyDescent="0.2">
      <c r="A44" s="666"/>
      <c r="B44" s="667"/>
      <c r="C44" s="667"/>
      <c r="D44" s="667"/>
      <c r="E44" s="34"/>
      <c r="S44" s="146"/>
      <c r="T44" s="473"/>
      <c r="U44" s="7"/>
      <c r="V44" s="7"/>
      <c r="W44" s="7"/>
      <c r="X44" s="7"/>
      <c r="Y44" s="7"/>
    </row>
    <row r="45" spans="1:25" s="147" customFormat="1" ht="12" customHeight="1" x14ac:dyDescent="0.2">
      <c r="A45" s="666"/>
      <c r="B45" s="667"/>
      <c r="C45" s="667"/>
      <c r="D45" s="667"/>
      <c r="E45" s="34"/>
      <c r="S45" s="146"/>
      <c r="T45" s="473"/>
      <c r="U45" s="7"/>
      <c r="V45" s="7"/>
      <c r="W45" s="7"/>
      <c r="X45" s="7"/>
      <c r="Y45" s="7"/>
    </row>
    <row r="46" spans="1:25" s="147" customFormat="1" ht="12" customHeight="1" x14ac:dyDescent="0.2">
      <c r="A46" s="666"/>
      <c r="B46" s="667"/>
      <c r="C46" s="667"/>
      <c r="D46" s="667"/>
      <c r="E46" s="34"/>
      <c r="S46" s="146"/>
      <c r="T46" s="473"/>
      <c r="U46" s="7"/>
      <c r="V46" s="7"/>
      <c r="W46" s="7"/>
      <c r="X46" s="7"/>
      <c r="Y46" s="7"/>
    </row>
    <row r="47" spans="1:25" s="147" customFormat="1" ht="12" customHeight="1" x14ac:dyDescent="0.2">
      <c r="A47" s="666"/>
      <c r="B47" s="667"/>
      <c r="C47" s="667"/>
      <c r="D47" s="667"/>
      <c r="E47" s="34"/>
      <c r="S47" s="146"/>
      <c r="T47" s="473"/>
      <c r="U47" s="7"/>
      <c r="V47" s="7"/>
      <c r="W47" s="7"/>
      <c r="X47" s="7"/>
      <c r="Y47" s="7"/>
    </row>
    <row r="48" spans="1:25" s="147" customFormat="1" ht="12" customHeight="1" x14ac:dyDescent="0.2">
      <c r="A48" s="666"/>
      <c r="B48" s="667"/>
      <c r="C48" s="667"/>
      <c r="D48" s="667"/>
      <c r="E48" s="34"/>
      <c r="S48" s="146"/>
      <c r="T48" s="473"/>
      <c r="U48" s="7"/>
      <c r="V48" s="7"/>
      <c r="W48" s="7"/>
      <c r="X48" s="7"/>
      <c r="Y48" s="7"/>
    </row>
    <row r="49" spans="1:25" s="147" customFormat="1" ht="12" customHeight="1" x14ac:dyDescent="0.2">
      <c r="A49" s="666"/>
      <c r="B49" s="667"/>
      <c r="C49" s="667"/>
      <c r="D49" s="667"/>
      <c r="E49" s="34"/>
      <c r="S49" s="146"/>
      <c r="T49" s="473"/>
      <c r="U49" s="7"/>
      <c r="V49" s="7"/>
      <c r="W49" s="7"/>
      <c r="X49" s="7"/>
      <c r="Y49" s="7"/>
    </row>
    <row r="50" spans="1:25" s="147" customFormat="1" ht="12" customHeight="1" x14ac:dyDescent="0.2">
      <c r="A50" s="666"/>
      <c r="B50" s="667"/>
      <c r="C50" s="667"/>
      <c r="D50" s="667"/>
      <c r="E50" s="34"/>
      <c r="S50" s="146"/>
      <c r="T50" s="473"/>
      <c r="U50" s="7"/>
      <c r="V50" s="7"/>
      <c r="W50" s="7"/>
      <c r="X50" s="7"/>
      <c r="Y50" s="7"/>
    </row>
    <row r="51" spans="1:25" s="147" customFormat="1" ht="12" customHeight="1" x14ac:dyDescent="0.2">
      <c r="A51" s="666"/>
      <c r="B51" s="667"/>
      <c r="C51" s="667"/>
      <c r="D51" s="667"/>
      <c r="E51" s="34"/>
      <c r="S51" s="146"/>
      <c r="T51" s="473"/>
      <c r="U51" s="7"/>
      <c r="V51" s="7"/>
      <c r="W51" s="7"/>
      <c r="X51" s="7"/>
      <c r="Y51" s="7"/>
    </row>
    <row r="52" spans="1:25" s="147" customFormat="1" ht="12" customHeight="1" x14ac:dyDescent="0.2">
      <c r="A52" s="666"/>
      <c r="B52" s="667"/>
      <c r="C52" s="667"/>
      <c r="D52" s="667"/>
      <c r="E52" s="34"/>
      <c r="S52" s="146"/>
      <c r="T52" s="473"/>
      <c r="U52" s="7"/>
      <c r="V52" s="7"/>
      <c r="W52" s="7"/>
      <c r="X52" s="7"/>
      <c r="Y52" s="7"/>
    </row>
    <row r="53" spans="1:25" s="147" customFormat="1" ht="12" customHeight="1" x14ac:dyDescent="0.2">
      <c r="A53" s="666"/>
      <c r="B53" s="667"/>
      <c r="C53" s="667"/>
      <c r="D53" s="667"/>
      <c r="E53" s="34"/>
      <c r="S53" s="146"/>
      <c r="T53" s="473"/>
      <c r="U53" s="7"/>
      <c r="V53" s="7"/>
      <c r="W53" s="7"/>
      <c r="X53" s="7"/>
      <c r="Y53" s="7"/>
    </row>
    <row r="54" spans="1:25" s="147" customFormat="1" ht="12" customHeight="1" x14ac:dyDescent="0.2">
      <c r="A54" s="666"/>
      <c r="B54" s="667"/>
      <c r="C54" s="667"/>
      <c r="D54" s="667"/>
      <c r="E54" s="34"/>
      <c r="S54" s="146"/>
      <c r="T54" s="473"/>
      <c r="U54" s="7"/>
      <c r="V54" s="7"/>
      <c r="W54" s="7"/>
      <c r="X54" s="7"/>
      <c r="Y54" s="7"/>
    </row>
    <row r="55" spans="1:25" s="147" customFormat="1" ht="12" customHeight="1" x14ac:dyDescent="0.2">
      <c r="A55" s="666"/>
      <c r="B55" s="667"/>
      <c r="C55" s="667"/>
      <c r="D55" s="667"/>
      <c r="E55" s="34"/>
      <c r="S55" s="146"/>
      <c r="T55" s="473"/>
      <c r="U55" s="7"/>
      <c r="V55" s="7"/>
      <c r="W55" s="7"/>
      <c r="X55" s="7"/>
      <c r="Y55" s="7"/>
    </row>
    <row r="56" spans="1:25" s="147" customFormat="1" ht="12" customHeight="1" x14ac:dyDescent="0.2">
      <c r="A56" s="666"/>
      <c r="B56" s="667"/>
      <c r="C56" s="667"/>
      <c r="D56" s="667"/>
      <c r="E56" s="34"/>
      <c r="S56" s="146"/>
      <c r="T56" s="473"/>
      <c r="U56" s="7"/>
      <c r="V56" s="7"/>
      <c r="W56" s="7"/>
      <c r="X56" s="7"/>
      <c r="Y56" s="7"/>
    </row>
    <row r="57" spans="1:25" s="147" customFormat="1" ht="12" customHeight="1" x14ac:dyDescent="0.2">
      <c r="A57" s="666"/>
      <c r="B57" s="667"/>
      <c r="C57" s="667"/>
      <c r="D57" s="667"/>
      <c r="E57" s="34"/>
      <c r="S57" s="146"/>
      <c r="T57" s="473"/>
      <c r="U57" s="7"/>
      <c r="V57" s="7"/>
      <c r="W57" s="7"/>
      <c r="X57" s="7"/>
      <c r="Y57" s="7"/>
    </row>
    <row r="58" spans="1:25" s="147" customFormat="1" ht="12" customHeight="1" x14ac:dyDescent="0.2">
      <c r="A58" s="666"/>
      <c r="B58" s="667"/>
      <c r="C58" s="667"/>
      <c r="D58" s="667"/>
      <c r="E58" s="34"/>
      <c r="S58" s="146"/>
      <c r="T58" s="473"/>
      <c r="U58" s="7"/>
      <c r="V58" s="7"/>
      <c r="W58" s="7"/>
      <c r="X58" s="7"/>
      <c r="Y58" s="7"/>
    </row>
    <row r="59" spans="1:25" s="147" customFormat="1" ht="12" customHeight="1" x14ac:dyDescent="0.2">
      <c r="A59" s="666"/>
      <c r="B59" s="667"/>
      <c r="C59" s="667"/>
      <c r="D59" s="667"/>
      <c r="E59" s="34"/>
      <c r="S59" s="146"/>
      <c r="T59" s="473"/>
      <c r="U59" s="7"/>
      <c r="V59" s="7"/>
      <c r="W59" s="7"/>
      <c r="X59" s="7"/>
      <c r="Y59" s="7"/>
    </row>
    <row r="60" spans="1:25" s="147" customFormat="1" ht="12" customHeight="1" x14ac:dyDescent="0.2">
      <c r="A60" s="666"/>
      <c r="B60" s="667"/>
      <c r="C60" s="667"/>
      <c r="D60" s="667"/>
      <c r="E60" s="34"/>
      <c r="S60" s="146"/>
      <c r="T60" s="473"/>
      <c r="U60" s="7"/>
      <c r="V60" s="7"/>
      <c r="W60" s="7"/>
      <c r="X60" s="7"/>
      <c r="Y60" s="7"/>
    </row>
    <row r="61" spans="1:25" s="89" customFormat="1" ht="5.0999999999999996" customHeight="1" x14ac:dyDescent="0.2">
      <c r="A61" s="274"/>
      <c r="B61" s="273"/>
      <c r="C61" s="273"/>
      <c r="D61" s="273"/>
      <c r="E61" s="106"/>
      <c r="F61" s="107"/>
      <c r="G61" s="108"/>
      <c r="H61" s="107"/>
      <c r="I61" s="99"/>
      <c r="J61" s="107"/>
      <c r="K61" s="107"/>
      <c r="L61" s="107"/>
      <c r="M61" s="109"/>
      <c r="N61" s="109"/>
      <c r="O61" s="109"/>
      <c r="P61" s="109"/>
      <c r="Q61" s="109"/>
      <c r="R61" s="109"/>
      <c r="S61" s="91"/>
      <c r="T61" s="475"/>
    </row>
    <row r="62" spans="1:25" s="89" customFormat="1" ht="18" customHeight="1" x14ac:dyDescent="0.2">
      <c r="A62" s="666" t="s">
        <v>419</v>
      </c>
      <c r="B62" s="667"/>
      <c r="C62" s="667"/>
      <c r="D62" s="667"/>
      <c r="E62" s="117"/>
      <c r="F62" s="118" t="s">
        <v>498</v>
      </c>
      <c r="G62" s="118"/>
      <c r="H62" s="207"/>
      <c r="I62" s="208"/>
      <c r="J62" s="207"/>
      <c r="K62" s="207"/>
      <c r="L62" s="207"/>
      <c r="M62" s="209"/>
      <c r="N62" s="209"/>
      <c r="O62" s="413"/>
      <c r="P62" s="413"/>
      <c r="Q62" s="413"/>
      <c r="R62" s="210"/>
      <c r="S62" s="91"/>
      <c r="T62" s="475"/>
    </row>
    <row r="63" spans="1:25" s="89" customFormat="1" ht="5.0999999999999996" customHeight="1" x14ac:dyDescent="0.2">
      <c r="A63" s="666"/>
      <c r="B63" s="667"/>
      <c r="C63" s="667"/>
      <c r="D63" s="667"/>
      <c r="E63" s="90"/>
      <c r="F63" s="100"/>
      <c r="G63" s="101"/>
      <c r="H63" s="100"/>
      <c r="I63" s="98"/>
      <c r="J63" s="100"/>
      <c r="K63" s="100"/>
      <c r="L63" s="100"/>
      <c r="M63" s="97"/>
      <c r="N63" s="97"/>
      <c r="O63" s="97"/>
      <c r="P63" s="97"/>
      <c r="Q63" s="97"/>
      <c r="R63" s="97"/>
      <c r="S63" s="91"/>
      <c r="T63" s="475"/>
    </row>
    <row r="64" spans="1:25" s="89" customFormat="1" ht="18" customHeight="1" x14ac:dyDescent="0.2">
      <c r="A64" s="666"/>
      <c r="B64" s="667"/>
      <c r="C64" s="667"/>
      <c r="D64" s="667"/>
      <c r="E64" s="117"/>
      <c r="F64" s="118" t="s">
        <v>393</v>
      </c>
      <c r="G64" s="118"/>
      <c r="H64" s="207"/>
      <c r="I64" s="208"/>
      <c r="J64" s="207"/>
      <c r="K64" s="207"/>
      <c r="L64" s="207"/>
      <c r="M64" s="209"/>
      <c r="N64" s="209"/>
      <c r="O64" s="209"/>
      <c r="P64" s="209"/>
      <c r="Q64" s="209"/>
      <c r="R64" s="210"/>
      <c r="S64" s="91"/>
      <c r="T64" s="475"/>
    </row>
    <row r="65" spans="1:20" ht="5.0999999999999996" customHeight="1" x14ac:dyDescent="0.2">
      <c r="A65" s="216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8"/>
      <c r="P65" s="217"/>
      <c r="Q65" s="217"/>
      <c r="R65" s="217"/>
      <c r="S65" s="219"/>
      <c r="T65" s="472"/>
    </row>
    <row r="66" spans="1:20" ht="12" customHeight="1" x14ac:dyDescent="0.2">
      <c r="A66" s="93"/>
      <c r="B66" s="94"/>
      <c r="C66" s="94"/>
      <c r="D66" s="94"/>
      <c r="E66" s="94"/>
      <c r="F66" s="94"/>
      <c r="G66" s="94"/>
      <c r="H66" s="94"/>
      <c r="I66" s="94"/>
      <c r="T66" s="472"/>
    </row>
    <row r="67" spans="1:20" ht="5.0999999999999996" customHeight="1" x14ac:dyDescent="0.2">
      <c r="A67" s="180"/>
      <c r="B67" s="179"/>
      <c r="C67" s="179"/>
      <c r="D67" s="94"/>
      <c r="E67" s="94"/>
      <c r="F67" s="94"/>
      <c r="G67" s="94"/>
      <c r="H67" s="94"/>
      <c r="I67" s="94"/>
      <c r="T67" s="472"/>
    </row>
    <row r="68" spans="1:20" s="7" customFormat="1" ht="12" customHeight="1" x14ac:dyDescent="0.2">
      <c r="A68" s="23" t="s">
        <v>227</v>
      </c>
      <c r="B68" s="24" t="s">
        <v>1</v>
      </c>
      <c r="C68" s="23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473"/>
    </row>
    <row r="69" spans="1:20" ht="5.0999999999999996" customHeight="1" x14ac:dyDescent="0.2">
      <c r="A69" s="96"/>
      <c r="B69" s="94"/>
      <c r="C69" s="94"/>
      <c r="D69" s="94"/>
      <c r="E69" s="94"/>
      <c r="F69" s="94"/>
      <c r="G69" s="94"/>
      <c r="H69" s="94"/>
      <c r="I69" s="94"/>
      <c r="T69" s="472"/>
    </row>
    <row r="70" spans="1:20" x14ac:dyDescent="0.2">
      <c r="A70" s="3" t="str">
        <f>'Seite 1'!$A$63</f>
        <v>Antrag Aktivierung - Armutsbekämpfung</v>
      </c>
      <c r="S70" s="4" t="str">
        <f ca="1">CONCATENATE(IF('Seite 1'!$E$25=0,"Antragsteller",LEFT('Seite 1'!$E$25,30))," - Antrag vom ",IF('Seite 1'!$O$20="","……………..",TEXT('Seite 1'!$O$20,"TT.MM.JJ")))</f>
        <v>Antragsteller - Antrag vom 24.05.18</v>
      </c>
      <c r="T70" s="472"/>
    </row>
    <row r="71" spans="1:20" x14ac:dyDescent="0.2">
      <c r="A71" s="3" t="str">
        <f>'Seite 1'!$A$64</f>
        <v>Formularversion: V 1.8 vom 24.05.18</v>
      </c>
      <c r="S71" s="5" t="str">
        <f ca="1">CONCATENATE("Ausdruck vom "&amp;TEXT(TODAY(),"TT.MM.JJ"))</f>
        <v>Ausdruck vom 24.05.18</v>
      </c>
      <c r="T71" s="472"/>
    </row>
  </sheetData>
  <sheetProtection password="8067" sheet="1" objects="1" scenarios="1" selectLockedCells="1" autoFilter="0"/>
  <mergeCells count="5">
    <mergeCell ref="A62:D64"/>
    <mergeCell ref="A11:D60"/>
    <mergeCell ref="O1:S1"/>
    <mergeCell ref="A5:D7"/>
    <mergeCell ref="A8:D9"/>
  </mergeCells>
  <phoneticPr fontId="7" type="noConversion"/>
  <conditionalFormatting sqref="O1">
    <cfRule type="cellIs" dxfId="36" priority="2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024" r:id="rId4" name="Check Box 416">
              <controlPr defaultSize="0" autoFill="0" autoLine="0" autoPict="0">
                <anchor moveWithCells="1">
                  <from>
                    <xdr:col>4</xdr:col>
                    <xdr:colOff>19050</xdr:colOff>
                    <xdr:row>4</xdr:row>
                    <xdr:rowOff>9525</xdr:rowOff>
                  </from>
                  <to>
                    <xdr:col>4</xdr:col>
                    <xdr:colOff>323850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5" r:id="rId5" name="Check Box 417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9525</xdr:rowOff>
                  </from>
                  <to>
                    <xdr:col>4</xdr:col>
                    <xdr:colOff>323850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26" r:id="rId6" name="Check Box 418">
              <controlPr defaultSize="0" autoFill="0" autoLine="0" autoPict="0">
                <anchor moveWithCells="1">
                  <from>
                    <xdr:col>4</xdr:col>
                    <xdr:colOff>19050</xdr:colOff>
                    <xdr:row>8</xdr:row>
                    <xdr:rowOff>9525</xdr:rowOff>
                  </from>
                  <to>
                    <xdr:col>4</xdr:col>
                    <xdr:colOff>323850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7" r:id="rId7" name="Check Box 439">
              <controlPr defaultSize="0" autoFill="0" autoLine="0" autoPict="0">
                <anchor moveWithCells="1">
                  <from>
                    <xdr:col>4</xdr:col>
                    <xdr:colOff>19050</xdr:colOff>
                    <xdr:row>61</xdr:row>
                    <xdr:rowOff>9525</xdr:rowOff>
                  </from>
                  <to>
                    <xdr:col>4</xdr:col>
                    <xdr:colOff>323850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048" r:id="rId8" name="Check Box 440">
              <controlPr defaultSize="0" autoFill="0" autoLine="0" autoPict="0">
                <anchor moveWithCells="1">
                  <from>
                    <xdr:col>4</xdr:col>
                    <xdr:colOff>19050</xdr:colOff>
                    <xdr:row>63</xdr:row>
                    <xdr:rowOff>9525</xdr:rowOff>
                  </from>
                  <to>
                    <xdr:col>4</xdr:col>
                    <xdr:colOff>323850</xdr:colOff>
                    <xdr:row>64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S59"/>
  <sheetViews>
    <sheetView showGridLines="0" zoomScaleNormal="100" zoomScaleSheetLayoutView="100" workbookViewId="0">
      <selection activeCell="E5" sqref="E5:R5"/>
    </sheetView>
  </sheetViews>
  <sheetFormatPr baseColWidth="10" defaultRowHeight="12" x14ac:dyDescent="0.2"/>
  <cols>
    <col min="1" max="1" width="5.85546875" style="88" customWidth="1"/>
    <col min="2" max="14" width="5.140625" style="88" customWidth="1"/>
    <col min="15" max="15" width="5.140625" style="95" customWidth="1"/>
    <col min="16" max="18" width="5.140625" style="88" customWidth="1"/>
    <col min="19" max="19" width="0.85546875" style="88" customWidth="1"/>
    <col min="20" max="16384" width="11.42578125" style="88"/>
  </cols>
  <sheetData>
    <row r="1" spans="1:19" ht="15" customHeight="1" x14ac:dyDescent="0.2">
      <c r="A1" s="148"/>
      <c r="J1" s="94"/>
      <c r="K1" s="94"/>
      <c r="L1" s="94"/>
      <c r="N1" s="149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</row>
    <row r="2" spans="1:19" ht="12" customHeight="1" x14ac:dyDescent="0.2">
      <c r="A2" s="148"/>
      <c r="J2" s="150"/>
      <c r="K2" s="150"/>
      <c r="L2" s="150"/>
      <c r="M2" s="150"/>
      <c r="N2" s="150"/>
    </row>
    <row r="3" spans="1:19" s="20" customFormat="1" ht="15" customHeight="1" x14ac:dyDescent="0.2">
      <c r="A3" s="17" t="s">
        <v>418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5.0999999999999996" customHeight="1" x14ac:dyDescent="0.2">
      <c r="A4" s="306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307"/>
      <c r="P4" s="179"/>
      <c r="Q4" s="179"/>
      <c r="R4" s="179"/>
      <c r="S4" s="308"/>
    </row>
    <row r="5" spans="1:19" s="8" customFormat="1" ht="18" customHeight="1" x14ac:dyDescent="0.2">
      <c r="A5" s="666" t="s">
        <v>284</v>
      </c>
      <c r="B5" s="667"/>
      <c r="C5" s="667"/>
      <c r="D5" s="667"/>
      <c r="E5" s="717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4"/>
      <c r="S5" s="46"/>
    </row>
    <row r="6" spans="1:19" s="8" customFormat="1" ht="18" customHeight="1" x14ac:dyDescent="0.2">
      <c r="A6" s="666"/>
      <c r="B6" s="667"/>
      <c r="C6" s="667"/>
      <c r="D6" s="667"/>
      <c r="E6" s="708"/>
      <c r="F6" s="709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1"/>
      <c r="S6" s="46"/>
    </row>
    <row r="7" spans="1:19" ht="5.0999999999999996" customHeight="1" x14ac:dyDescent="0.2">
      <c r="A7" s="666"/>
      <c r="B7" s="667"/>
      <c r="C7" s="667"/>
      <c r="D7" s="667"/>
      <c r="E7" s="94"/>
      <c r="F7" s="94"/>
      <c r="G7" s="94"/>
      <c r="H7" s="94"/>
      <c r="I7" s="94"/>
      <c r="J7" s="94"/>
      <c r="K7" s="94"/>
      <c r="L7" s="94"/>
      <c r="M7" s="94"/>
      <c r="N7" s="94"/>
      <c r="O7" s="191"/>
      <c r="P7" s="94"/>
      <c r="Q7" s="94"/>
      <c r="R7" s="94"/>
      <c r="S7" s="105"/>
    </row>
    <row r="8" spans="1:19" ht="18" customHeight="1" x14ac:dyDescent="0.2">
      <c r="A8" s="666"/>
      <c r="B8" s="667"/>
      <c r="C8" s="667"/>
      <c r="D8" s="667"/>
      <c r="E8" s="717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4"/>
      <c r="S8" s="105"/>
    </row>
    <row r="9" spans="1:19" ht="18" customHeight="1" x14ac:dyDescent="0.2">
      <c r="A9" s="666"/>
      <c r="B9" s="667"/>
      <c r="C9" s="667"/>
      <c r="D9" s="667"/>
      <c r="E9" s="708"/>
      <c r="F9" s="709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1"/>
      <c r="S9" s="105"/>
    </row>
    <row r="10" spans="1:19" ht="5.0999999999999996" customHeight="1" x14ac:dyDescent="0.2">
      <c r="A10" s="666"/>
      <c r="B10" s="667"/>
      <c r="C10" s="667"/>
      <c r="D10" s="667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91"/>
      <c r="P10" s="94"/>
      <c r="Q10" s="94"/>
      <c r="R10" s="94"/>
      <c r="S10" s="105"/>
    </row>
    <row r="11" spans="1:19" ht="18" customHeight="1" x14ac:dyDescent="0.2">
      <c r="A11" s="666"/>
      <c r="B11" s="667"/>
      <c r="C11" s="667"/>
      <c r="D11" s="667"/>
      <c r="E11" s="717"/>
      <c r="F11" s="713"/>
      <c r="G11" s="713"/>
      <c r="H11" s="713"/>
      <c r="I11" s="713"/>
      <c r="J11" s="713"/>
      <c r="K11" s="713"/>
      <c r="L11" s="713"/>
      <c r="M11" s="713"/>
      <c r="N11" s="713"/>
      <c r="O11" s="713"/>
      <c r="P11" s="713"/>
      <c r="Q11" s="713"/>
      <c r="R11" s="714"/>
      <c r="S11" s="105"/>
    </row>
    <row r="12" spans="1:19" ht="18" customHeight="1" x14ac:dyDescent="0.2">
      <c r="A12" s="666"/>
      <c r="B12" s="667"/>
      <c r="C12" s="667"/>
      <c r="D12" s="667"/>
      <c r="E12" s="708"/>
      <c r="F12" s="709"/>
      <c r="G12" s="710"/>
      <c r="H12" s="710"/>
      <c r="I12" s="710"/>
      <c r="J12" s="710"/>
      <c r="K12" s="710"/>
      <c r="L12" s="710"/>
      <c r="M12" s="710"/>
      <c r="N12" s="710"/>
      <c r="O12" s="710"/>
      <c r="P12" s="710"/>
      <c r="Q12" s="710"/>
      <c r="R12" s="711"/>
      <c r="S12" s="105"/>
    </row>
    <row r="13" spans="1:19" ht="12" customHeight="1" x14ac:dyDescent="0.2">
      <c r="A13" s="195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91"/>
      <c r="P13" s="94"/>
      <c r="Q13" s="94"/>
      <c r="R13" s="94"/>
      <c r="S13" s="105"/>
    </row>
    <row r="14" spans="1:19" s="8" customFormat="1" ht="18" customHeight="1" x14ac:dyDescent="0.2">
      <c r="A14" s="715" t="s">
        <v>417</v>
      </c>
      <c r="B14" s="716"/>
      <c r="C14" s="716"/>
      <c r="D14" s="716"/>
      <c r="E14" s="712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4"/>
      <c r="S14" s="46"/>
    </row>
    <row r="15" spans="1:19" s="8" customFormat="1" ht="18" customHeight="1" x14ac:dyDescent="0.2">
      <c r="A15" s="715"/>
      <c r="B15" s="716"/>
      <c r="C15" s="716"/>
      <c r="D15" s="716"/>
      <c r="E15" s="708"/>
      <c r="F15" s="709"/>
      <c r="G15" s="710"/>
      <c r="H15" s="710"/>
      <c r="I15" s="710"/>
      <c r="J15" s="710"/>
      <c r="K15" s="710"/>
      <c r="L15" s="710"/>
      <c r="M15" s="710"/>
      <c r="N15" s="710"/>
      <c r="O15" s="710"/>
      <c r="P15" s="710"/>
      <c r="Q15" s="710"/>
      <c r="R15" s="711"/>
      <c r="S15" s="46"/>
    </row>
    <row r="16" spans="1:19" ht="5.0999999999999996" customHeight="1" x14ac:dyDescent="0.2">
      <c r="A16" s="715"/>
      <c r="B16" s="716"/>
      <c r="C16" s="716"/>
      <c r="D16" s="716"/>
      <c r="E16" s="94"/>
      <c r="F16" s="94"/>
      <c r="G16" s="94"/>
      <c r="H16" s="94"/>
      <c r="I16" s="94"/>
      <c r="J16" s="150"/>
      <c r="K16" s="150"/>
      <c r="L16" s="150"/>
      <c r="M16" s="150"/>
      <c r="N16" s="150"/>
      <c r="O16" s="191"/>
      <c r="P16" s="94"/>
      <c r="Q16" s="94"/>
      <c r="R16" s="94"/>
      <c r="S16" s="105"/>
    </row>
    <row r="17" spans="1:19" s="8" customFormat="1" ht="18" customHeight="1" x14ac:dyDescent="0.2">
      <c r="A17" s="715"/>
      <c r="B17" s="716"/>
      <c r="C17" s="716"/>
      <c r="D17" s="716"/>
      <c r="E17" s="712"/>
      <c r="F17" s="713"/>
      <c r="G17" s="713"/>
      <c r="H17" s="713"/>
      <c r="I17" s="713"/>
      <c r="J17" s="713"/>
      <c r="K17" s="713"/>
      <c r="L17" s="713"/>
      <c r="M17" s="713"/>
      <c r="N17" s="713"/>
      <c r="O17" s="713"/>
      <c r="P17" s="713"/>
      <c r="Q17" s="713"/>
      <c r="R17" s="714"/>
      <c r="S17" s="46"/>
    </row>
    <row r="18" spans="1:19" s="8" customFormat="1" ht="18" customHeight="1" x14ac:dyDescent="0.2">
      <c r="A18" s="715"/>
      <c r="B18" s="716"/>
      <c r="C18" s="716"/>
      <c r="D18" s="716"/>
      <c r="E18" s="708"/>
      <c r="F18" s="709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1"/>
      <c r="S18" s="46"/>
    </row>
    <row r="19" spans="1:19" ht="5.0999999999999996" customHeight="1" x14ac:dyDescent="0.2">
      <c r="A19" s="715"/>
      <c r="B19" s="716"/>
      <c r="C19" s="716"/>
      <c r="D19" s="716"/>
      <c r="E19" s="94"/>
      <c r="F19" s="94"/>
      <c r="G19" s="94"/>
      <c r="H19" s="94"/>
      <c r="I19" s="94"/>
      <c r="J19" s="150"/>
      <c r="K19" s="150"/>
      <c r="L19" s="150"/>
      <c r="M19" s="150"/>
      <c r="N19" s="150"/>
      <c r="O19" s="191"/>
      <c r="P19" s="94"/>
      <c r="Q19" s="94"/>
      <c r="R19" s="94"/>
      <c r="S19" s="105"/>
    </row>
    <row r="20" spans="1:19" s="8" customFormat="1" ht="18" customHeight="1" x14ac:dyDescent="0.2">
      <c r="A20" s="715"/>
      <c r="B20" s="716"/>
      <c r="C20" s="716"/>
      <c r="D20" s="716"/>
      <c r="E20" s="712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4"/>
      <c r="S20" s="46"/>
    </row>
    <row r="21" spans="1:19" s="8" customFormat="1" ht="18" customHeight="1" x14ac:dyDescent="0.2">
      <c r="A21" s="715"/>
      <c r="B21" s="716"/>
      <c r="C21" s="716"/>
      <c r="D21" s="716"/>
      <c r="E21" s="708"/>
      <c r="F21" s="709"/>
      <c r="G21" s="710"/>
      <c r="H21" s="710"/>
      <c r="I21" s="710"/>
      <c r="J21" s="710"/>
      <c r="K21" s="710"/>
      <c r="L21" s="710"/>
      <c r="M21" s="710"/>
      <c r="N21" s="710"/>
      <c r="O21" s="710"/>
      <c r="P21" s="710"/>
      <c r="Q21" s="710"/>
      <c r="R21" s="711"/>
      <c r="S21" s="46"/>
    </row>
    <row r="22" spans="1:19" ht="12" customHeight="1" x14ac:dyDescent="0.2">
      <c r="A22" s="192"/>
      <c r="B22" s="94"/>
      <c r="C22" s="94"/>
      <c r="D22" s="94"/>
      <c r="E22" s="94"/>
      <c r="F22" s="94"/>
      <c r="G22" s="94"/>
      <c r="H22" s="94"/>
      <c r="I22" s="94"/>
      <c r="J22" s="150"/>
      <c r="K22" s="150"/>
      <c r="L22" s="150"/>
      <c r="M22" s="150"/>
      <c r="N22" s="150"/>
      <c r="O22" s="191"/>
      <c r="P22" s="94"/>
      <c r="Q22" s="94"/>
      <c r="R22" s="94"/>
      <c r="S22" s="105"/>
    </row>
    <row r="23" spans="1:19" ht="15" customHeight="1" x14ac:dyDescent="0.2">
      <c r="A23" s="215" t="s">
        <v>290</v>
      </c>
      <c r="B23" s="94"/>
      <c r="C23" s="94"/>
      <c r="D23" s="94"/>
      <c r="E23" s="692" t="s">
        <v>285</v>
      </c>
      <c r="F23" s="693"/>
      <c r="G23" s="696" t="s">
        <v>286</v>
      </c>
      <c r="H23" s="696"/>
      <c r="I23" s="696"/>
      <c r="J23" s="696"/>
      <c r="K23" s="696"/>
      <c r="L23" s="696"/>
      <c r="M23" s="697" t="s">
        <v>287</v>
      </c>
      <c r="N23" s="696"/>
      <c r="O23" s="696"/>
      <c r="P23" s="696"/>
      <c r="Q23" s="696"/>
      <c r="R23" s="698"/>
      <c r="S23" s="105"/>
    </row>
    <row r="24" spans="1:19" ht="15" customHeight="1" x14ac:dyDescent="0.2">
      <c r="A24" s="192"/>
      <c r="B24" s="94"/>
      <c r="C24" s="94"/>
      <c r="D24" s="94"/>
      <c r="E24" s="694"/>
      <c r="F24" s="695"/>
      <c r="G24" s="699" t="s">
        <v>394</v>
      </c>
      <c r="H24" s="700"/>
      <c r="I24" s="701" t="s">
        <v>395</v>
      </c>
      <c r="J24" s="700"/>
      <c r="K24" s="701" t="s">
        <v>288</v>
      </c>
      <c r="L24" s="699"/>
      <c r="M24" s="702" t="s">
        <v>394</v>
      </c>
      <c r="N24" s="700"/>
      <c r="O24" s="701" t="s">
        <v>395</v>
      </c>
      <c r="P24" s="700"/>
      <c r="Q24" s="701" t="s">
        <v>288</v>
      </c>
      <c r="R24" s="703"/>
      <c r="S24" s="105"/>
    </row>
    <row r="25" spans="1:19" ht="18" customHeight="1" x14ac:dyDescent="0.2">
      <c r="A25" s="102"/>
      <c r="B25" s="94"/>
      <c r="C25" s="212" t="s">
        <v>289</v>
      </c>
      <c r="D25" s="213">
        <f>IF(Jahr1="Jahr 1",1,'Seite 6'!N9)</f>
        <v>1</v>
      </c>
      <c r="E25" s="704">
        <f>SUMPRODUCT(ROUND(G25:R25,0))</f>
        <v>0</v>
      </c>
      <c r="F25" s="705"/>
      <c r="G25" s="706"/>
      <c r="H25" s="691"/>
      <c r="I25" s="688"/>
      <c r="J25" s="691"/>
      <c r="K25" s="688"/>
      <c r="L25" s="706"/>
      <c r="M25" s="707"/>
      <c r="N25" s="691"/>
      <c r="O25" s="688"/>
      <c r="P25" s="691"/>
      <c r="Q25" s="688"/>
      <c r="R25" s="689"/>
      <c r="S25" s="105"/>
    </row>
    <row r="26" spans="1:19" ht="18" customHeight="1" x14ac:dyDescent="0.2">
      <c r="A26" s="102"/>
      <c r="B26" s="94"/>
      <c r="C26" s="212" t="str">
        <f>IF(D26="","","für das Jahr")</f>
        <v>für das Jahr</v>
      </c>
      <c r="D26" s="213">
        <f>IF(Jahr2="Jahr 2",2,'Seite 6'!P9)</f>
        <v>2</v>
      </c>
      <c r="E26" s="673">
        <f>SUMPRODUCT(ROUND(G26:R26,0))</f>
        <v>0</v>
      </c>
      <c r="F26" s="674"/>
      <c r="G26" s="675"/>
      <c r="H26" s="676"/>
      <c r="I26" s="686"/>
      <c r="J26" s="676"/>
      <c r="K26" s="686"/>
      <c r="L26" s="675"/>
      <c r="M26" s="687"/>
      <c r="N26" s="676"/>
      <c r="O26" s="686"/>
      <c r="P26" s="676"/>
      <c r="Q26" s="686"/>
      <c r="R26" s="690"/>
      <c r="S26" s="105"/>
    </row>
    <row r="27" spans="1:19" ht="18" customHeight="1" x14ac:dyDescent="0.2">
      <c r="A27" s="102"/>
      <c r="B27" s="94"/>
      <c r="C27" s="212" t="str">
        <f>IF(D27="","","für das Jahr")</f>
        <v>für das Jahr</v>
      </c>
      <c r="D27" s="213">
        <f>IF(Jahr3="Jahr 3",3,'Seite 6'!R9)</f>
        <v>3</v>
      </c>
      <c r="E27" s="673">
        <f>SUMPRODUCT(ROUND(G27:R27,0))</f>
        <v>0</v>
      </c>
      <c r="F27" s="674"/>
      <c r="G27" s="675"/>
      <c r="H27" s="676"/>
      <c r="I27" s="686"/>
      <c r="J27" s="676"/>
      <c r="K27" s="686"/>
      <c r="L27" s="675"/>
      <c r="M27" s="687"/>
      <c r="N27" s="676"/>
      <c r="O27" s="686"/>
      <c r="P27" s="676"/>
      <c r="Q27" s="686"/>
      <c r="R27" s="690"/>
      <c r="S27" s="105"/>
    </row>
    <row r="28" spans="1:19" ht="18" customHeight="1" x14ac:dyDescent="0.2">
      <c r="A28" s="102"/>
      <c r="B28" s="214"/>
      <c r="C28" s="212" t="str">
        <f>IF(D28="","","für das Jahr")</f>
        <v>für das Jahr</v>
      </c>
      <c r="D28" s="213">
        <f>IF(Jahr4="Jahr 4",4,'Seite 6'!T9)</f>
        <v>4</v>
      </c>
      <c r="E28" s="682">
        <f>SUMPRODUCT(ROUND(G28:R28,0))</f>
        <v>0</v>
      </c>
      <c r="F28" s="683"/>
      <c r="G28" s="684"/>
      <c r="H28" s="671"/>
      <c r="I28" s="670"/>
      <c r="J28" s="671"/>
      <c r="K28" s="670"/>
      <c r="L28" s="684"/>
      <c r="M28" s="685"/>
      <c r="N28" s="671"/>
      <c r="O28" s="670"/>
      <c r="P28" s="671"/>
      <c r="Q28" s="670"/>
      <c r="R28" s="672"/>
      <c r="S28" s="105"/>
    </row>
    <row r="29" spans="1:19" ht="18" customHeight="1" thickBot="1" x14ac:dyDescent="0.25">
      <c r="A29" s="195"/>
      <c r="B29" s="94"/>
      <c r="C29" s="94"/>
      <c r="D29" s="94"/>
      <c r="E29" s="679">
        <f>SUMPRODUCT(ROUND(G29:R29,0))</f>
        <v>0</v>
      </c>
      <c r="F29" s="680"/>
      <c r="G29" s="681">
        <f>SUMPRODUCT(ROUND(G25:G28,2))</f>
        <v>0</v>
      </c>
      <c r="H29" s="677"/>
      <c r="I29" s="677">
        <f>SUMPRODUCT(ROUND(I25:I28,2))</f>
        <v>0</v>
      </c>
      <c r="J29" s="677"/>
      <c r="K29" s="677">
        <f>SUMPRODUCT(ROUND(K25:K28,2))</f>
        <v>0</v>
      </c>
      <c r="L29" s="678"/>
      <c r="M29" s="681">
        <f>SUMPRODUCT(ROUND(M25:M28,2))</f>
        <v>0</v>
      </c>
      <c r="N29" s="677"/>
      <c r="O29" s="677">
        <f>SUMPRODUCT(ROUND(O25:O28,2))</f>
        <v>0</v>
      </c>
      <c r="P29" s="677"/>
      <c r="Q29" s="677">
        <f>SUMPRODUCT(ROUND(Q25:Q28,2))</f>
        <v>0</v>
      </c>
      <c r="R29" s="678"/>
      <c r="S29" s="105"/>
    </row>
    <row r="30" spans="1:19" ht="12" customHeight="1" thickTop="1" x14ac:dyDescent="0.2">
      <c r="A30" s="192"/>
      <c r="B30" s="94"/>
      <c r="C30" s="94"/>
      <c r="D30" s="94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217"/>
      <c r="Q30" s="217"/>
      <c r="R30" s="217"/>
      <c r="S30" s="105"/>
    </row>
    <row r="31" spans="1:19" ht="18" customHeight="1" x14ac:dyDescent="0.2">
      <c r="A31" s="720" t="s">
        <v>291</v>
      </c>
      <c r="B31" s="721"/>
      <c r="C31" s="721"/>
      <c r="D31" s="721"/>
      <c r="E31" s="117"/>
      <c r="F31" s="118" t="s">
        <v>292</v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21"/>
      <c r="S31" s="313"/>
    </row>
    <row r="32" spans="1:19" ht="5.0999999999999996" customHeight="1" x14ac:dyDescent="0.2">
      <c r="A32" s="720"/>
      <c r="B32" s="721"/>
      <c r="C32" s="721"/>
      <c r="D32" s="721"/>
      <c r="E32" s="94"/>
      <c r="F32" s="94"/>
      <c r="G32" s="94"/>
      <c r="H32" s="94"/>
      <c r="I32" s="94"/>
      <c r="J32" s="150"/>
      <c r="K32" s="150"/>
      <c r="L32" s="150"/>
      <c r="M32" s="150"/>
      <c r="N32" s="150"/>
      <c r="O32" s="191"/>
      <c r="P32" s="94"/>
      <c r="Q32" s="94"/>
      <c r="R32" s="94"/>
      <c r="S32" s="105"/>
    </row>
    <row r="33" spans="1:19" ht="18" customHeight="1" x14ac:dyDescent="0.2">
      <c r="A33" s="720"/>
      <c r="B33" s="721"/>
      <c r="C33" s="721"/>
      <c r="D33" s="721"/>
      <c r="E33" s="117"/>
      <c r="F33" s="118" t="s">
        <v>293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21"/>
      <c r="S33" s="105"/>
    </row>
    <row r="34" spans="1:19" ht="5.0999999999999996" customHeight="1" x14ac:dyDescent="0.2">
      <c r="A34" s="720"/>
      <c r="B34" s="721"/>
      <c r="C34" s="721"/>
      <c r="D34" s="721"/>
      <c r="E34" s="94"/>
      <c r="F34" s="94"/>
      <c r="G34" s="94"/>
      <c r="H34" s="94"/>
      <c r="I34" s="94"/>
      <c r="J34" s="150"/>
      <c r="K34" s="150"/>
      <c r="L34" s="150"/>
      <c r="M34" s="150"/>
      <c r="N34" s="150"/>
      <c r="O34" s="191"/>
      <c r="P34" s="94"/>
      <c r="Q34" s="94"/>
      <c r="R34" s="94"/>
      <c r="S34" s="105"/>
    </row>
    <row r="35" spans="1:19" ht="18" customHeight="1" x14ac:dyDescent="0.2">
      <c r="A35" s="720"/>
      <c r="B35" s="721"/>
      <c r="C35" s="721"/>
      <c r="D35" s="721"/>
      <c r="E35" s="117"/>
      <c r="F35" s="118" t="s">
        <v>349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21"/>
      <c r="S35" s="105"/>
    </row>
    <row r="36" spans="1:19" ht="5.0999999999999996" customHeight="1" x14ac:dyDescent="0.2">
      <c r="A36" s="720"/>
      <c r="B36" s="721"/>
      <c r="C36" s="721"/>
      <c r="D36" s="721"/>
      <c r="E36" s="94"/>
      <c r="F36" s="94"/>
      <c r="G36" s="94"/>
      <c r="H36" s="94"/>
      <c r="I36" s="94"/>
      <c r="J36" s="94"/>
      <c r="K36" s="94"/>
      <c r="L36" s="94"/>
      <c r="M36" s="150"/>
      <c r="N36" s="150"/>
      <c r="O36" s="191"/>
      <c r="P36" s="94"/>
      <c r="Q36" s="94"/>
      <c r="R36" s="94"/>
      <c r="S36" s="105"/>
    </row>
    <row r="37" spans="1:19" ht="18" customHeight="1" x14ac:dyDescent="0.2">
      <c r="A37" s="720"/>
      <c r="B37" s="721"/>
      <c r="C37" s="721"/>
      <c r="D37" s="721"/>
      <c r="E37" s="117"/>
      <c r="F37" s="118" t="s">
        <v>294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21"/>
      <c r="S37" s="105"/>
    </row>
    <row r="38" spans="1:19" ht="12" customHeight="1" x14ac:dyDescent="0.2">
      <c r="A38" s="192"/>
      <c r="B38" s="94"/>
      <c r="C38" s="94"/>
      <c r="D38" s="94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8"/>
      <c r="P38" s="217"/>
      <c r="Q38" s="94"/>
      <c r="R38" s="94"/>
      <c r="S38" s="105"/>
    </row>
    <row r="39" spans="1:19" ht="30" customHeight="1" x14ac:dyDescent="0.2">
      <c r="A39" s="720" t="s">
        <v>298</v>
      </c>
      <c r="B39" s="721"/>
      <c r="C39" s="721"/>
      <c r="D39" s="722"/>
      <c r="E39" s="692" t="s">
        <v>285</v>
      </c>
      <c r="F39" s="723"/>
      <c r="G39" s="693"/>
      <c r="H39" s="724" t="s">
        <v>295</v>
      </c>
      <c r="I39" s="724"/>
      <c r="J39" s="725"/>
      <c r="K39" s="724" t="s">
        <v>296</v>
      </c>
      <c r="L39" s="724"/>
      <c r="M39" s="725"/>
      <c r="N39" s="724" t="s">
        <v>297</v>
      </c>
      <c r="O39" s="724"/>
      <c r="P39" s="725"/>
      <c r="Q39" s="195"/>
      <c r="R39" s="94"/>
      <c r="S39" s="105"/>
    </row>
    <row r="40" spans="1:19" ht="18" customHeight="1" x14ac:dyDescent="0.2">
      <c r="A40" s="192"/>
      <c r="B40" s="94"/>
      <c r="C40" s="212" t="str">
        <f>'Seite 4'!C25</f>
        <v>für das Jahr</v>
      </c>
      <c r="D40" s="213">
        <f>'Seite 4'!D25</f>
        <v>1</v>
      </c>
      <c r="E40" s="704">
        <f>SUMPRODUCT(ROUND(H40:P40,0))</f>
        <v>0</v>
      </c>
      <c r="F40" s="718"/>
      <c r="G40" s="705"/>
      <c r="H40" s="719"/>
      <c r="I40" s="719"/>
      <c r="J40" s="719"/>
      <c r="K40" s="719"/>
      <c r="L40" s="719"/>
      <c r="M40" s="719"/>
      <c r="N40" s="719"/>
      <c r="O40" s="719"/>
      <c r="P40" s="719"/>
      <c r="Q40" s="94"/>
      <c r="R40" s="94"/>
      <c r="S40" s="105"/>
    </row>
    <row r="41" spans="1:19" ht="18" customHeight="1" x14ac:dyDescent="0.2">
      <c r="A41" s="192"/>
      <c r="B41" s="94"/>
      <c r="C41" s="212" t="str">
        <f>'Seite 4'!C26</f>
        <v>für das Jahr</v>
      </c>
      <c r="D41" s="213">
        <f>'Seite 4'!D26</f>
        <v>2</v>
      </c>
      <c r="E41" s="673">
        <f>SUMPRODUCT(ROUND(H41:P41,0))</f>
        <v>0</v>
      </c>
      <c r="F41" s="726"/>
      <c r="G41" s="674"/>
      <c r="H41" s="727"/>
      <c r="I41" s="727"/>
      <c r="J41" s="727"/>
      <c r="K41" s="727"/>
      <c r="L41" s="727"/>
      <c r="M41" s="727"/>
      <c r="N41" s="727"/>
      <c r="O41" s="727"/>
      <c r="P41" s="727"/>
      <c r="Q41" s="94"/>
      <c r="R41" s="94"/>
      <c r="S41" s="105"/>
    </row>
    <row r="42" spans="1:19" ht="18" customHeight="1" x14ac:dyDescent="0.2">
      <c r="A42" s="192"/>
      <c r="B42" s="94"/>
      <c r="C42" s="212" t="str">
        <f>'Seite 4'!C27</f>
        <v>für das Jahr</v>
      </c>
      <c r="D42" s="213">
        <f>'Seite 4'!D27</f>
        <v>3</v>
      </c>
      <c r="E42" s="673">
        <f>SUMPRODUCT(ROUND(H42:P42,0))</f>
        <v>0</v>
      </c>
      <c r="F42" s="726"/>
      <c r="G42" s="674"/>
      <c r="H42" s="727"/>
      <c r="I42" s="727"/>
      <c r="J42" s="727"/>
      <c r="K42" s="727"/>
      <c r="L42" s="727"/>
      <c r="M42" s="727"/>
      <c r="N42" s="727"/>
      <c r="O42" s="727"/>
      <c r="P42" s="727"/>
      <c r="Q42" s="94"/>
      <c r="R42" s="94"/>
      <c r="S42" s="105"/>
    </row>
    <row r="43" spans="1:19" ht="18" customHeight="1" x14ac:dyDescent="0.2">
      <c r="A43" s="192"/>
      <c r="B43" s="94"/>
      <c r="C43" s="212" t="str">
        <f>'Seite 4'!C28</f>
        <v>für das Jahr</v>
      </c>
      <c r="D43" s="213">
        <f>'Seite 4'!D28</f>
        <v>4</v>
      </c>
      <c r="E43" s="728">
        <f>SUMPRODUCT(ROUND(H43:P43,0))</f>
        <v>0</v>
      </c>
      <c r="F43" s="729"/>
      <c r="G43" s="730"/>
      <c r="H43" s="731"/>
      <c r="I43" s="731"/>
      <c r="J43" s="731"/>
      <c r="K43" s="731"/>
      <c r="L43" s="731"/>
      <c r="M43" s="731"/>
      <c r="N43" s="731"/>
      <c r="O43" s="731"/>
      <c r="P43" s="731"/>
      <c r="Q43" s="94"/>
      <c r="R43" s="94"/>
      <c r="S43" s="105"/>
    </row>
    <row r="44" spans="1:19" ht="18" customHeight="1" thickBot="1" x14ac:dyDescent="0.25">
      <c r="A44" s="192"/>
      <c r="B44" s="94"/>
      <c r="C44" s="94"/>
      <c r="D44" s="94"/>
      <c r="E44" s="679">
        <f>SUMPRODUCT(ROUND(H44:P44,0))</f>
        <v>0</v>
      </c>
      <c r="F44" s="732"/>
      <c r="G44" s="680"/>
      <c r="H44" s="679">
        <f>SUMPRODUCT(ROUND(H40:H43,2))</f>
        <v>0</v>
      </c>
      <c r="I44" s="732"/>
      <c r="J44" s="732"/>
      <c r="K44" s="679">
        <f>SUMPRODUCT(ROUND(K40:K43,2))</f>
        <v>0</v>
      </c>
      <c r="L44" s="732"/>
      <c r="M44" s="732"/>
      <c r="N44" s="679">
        <f>SUMPRODUCT(ROUND(N40:N43,2))</f>
        <v>0</v>
      </c>
      <c r="O44" s="732"/>
      <c r="P44" s="680"/>
      <c r="Q44" s="94"/>
      <c r="R44" s="94"/>
      <c r="S44" s="105"/>
    </row>
    <row r="45" spans="1:19" ht="12" customHeight="1" thickTop="1" x14ac:dyDescent="0.2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8"/>
      <c r="P45" s="217"/>
      <c r="Q45" s="217"/>
      <c r="R45" s="217"/>
      <c r="S45" s="219"/>
    </row>
    <row r="46" spans="1:19" ht="12" customHeight="1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191"/>
      <c r="P46" s="94"/>
      <c r="Q46" s="94"/>
      <c r="R46" s="94"/>
      <c r="S46" s="94"/>
    </row>
    <row r="47" spans="1:19" ht="12" customHeight="1" x14ac:dyDescent="0.2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191"/>
      <c r="P47" s="94"/>
      <c r="Q47" s="94"/>
      <c r="R47" s="94"/>
      <c r="S47" s="94"/>
    </row>
    <row r="48" spans="1:19" ht="12" customHeight="1" x14ac:dyDescent="0.2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191"/>
      <c r="P48" s="94"/>
      <c r="Q48" s="94"/>
      <c r="R48" s="94"/>
      <c r="S48" s="94"/>
    </row>
    <row r="49" spans="1:19" ht="12" customHeight="1" x14ac:dyDescent="0.2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191"/>
      <c r="P49" s="94"/>
      <c r="Q49" s="94"/>
      <c r="R49" s="94"/>
      <c r="S49" s="94"/>
    </row>
    <row r="50" spans="1:19" ht="12" customHeight="1" x14ac:dyDescent="0.2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191"/>
      <c r="P50" s="94"/>
      <c r="Q50" s="94"/>
      <c r="R50" s="94"/>
      <c r="S50" s="94"/>
    </row>
    <row r="51" spans="1:19" ht="12" customHeight="1" x14ac:dyDescent="0.2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191"/>
      <c r="P51" s="94"/>
      <c r="Q51" s="94"/>
      <c r="R51" s="94"/>
      <c r="S51" s="94"/>
    </row>
    <row r="52" spans="1:19" ht="12" customHeight="1" x14ac:dyDescent="0.2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91"/>
      <c r="P52" s="94"/>
      <c r="Q52" s="94"/>
      <c r="R52" s="94"/>
      <c r="S52" s="94"/>
    </row>
    <row r="53" spans="1:19" ht="12" customHeight="1" x14ac:dyDescent="0.2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191"/>
      <c r="P53" s="94"/>
      <c r="Q53" s="94"/>
      <c r="R53" s="94"/>
      <c r="S53" s="94"/>
    </row>
    <row r="54" spans="1:19" ht="12" customHeight="1" x14ac:dyDescent="0.2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91"/>
      <c r="P54" s="94"/>
      <c r="Q54" s="94"/>
      <c r="R54" s="94"/>
      <c r="S54" s="94"/>
    </row>
    <row r="55" spans="1:19" ht="5.0999999999999996" customHeight="1" x14ac:dyDescent="0.2">
      <c r="A55" s="180"/>
      <c r="B55" s="179"/>
      <c r="C55" s="179"/>
      <c r="D55" s="94"/>
      <c r="E55" s="94"/>
      <c r="F55" s="94"/>
      <c r="G55" s="94"/>
      <c r="H55" s="94"/>
      <c r="I55" s="94"/>
    </row>
    <row r="56" spans="1:19" s="7" customFormat="1" ht="12" customHeight="1" x14ac:dyDescent="0.2">
      <c r="A56" s="23" t="s">
        <v>227</v>
      </c>
      <c r="B56" s="24" t="s">
        <v>1</v>
      </c>
      <c r="C56" s="23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</row>
    <row r="57" spans="1:19" ht="5.0999999999999996" customHeight="1" x14ac:dyDescent="0.2">
      <c r="A57" s="96"/>
      <c r="B57" s="94"/>
      <c r="C57" s="94"/>
      <c r="D57" s="94"/>
      <c r="E57" s="94"/>
      <c r="F57" s="94"/>
      <c r="G57" s="94"/>
      <c r="H57" s="94"/>
      <c r="I57" s="94"/>
    </row>
    <row r="58" spans="1:19" x14ac:dyDescent="0.2">
      <c r="A58" s="3" t="str">
        <f>'Seite 1'!$A$63</f>
        <v>Antrag Aktivierung - Armutsbekämpfung</v>
      </c>
      <c r="S58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59" spans="1:19" x14ac:dyDescent="0.2">
      <c r="A59" s="3" t="str">
        <f>'Seite 1'!$A$64</f>
        <v>Formularversion: V 1.8 vom 24.05.18</v>
      </c>
      <c r="S59" s="5" t="str">
        <f ca="1">CONCATENATE("Ausdruck vom "&amp;TEXT(TODAY(),"TT.MM.JJ"))</f>
        <v>Ausdruck vom 24.05.18</v>
      </c>
    </row>
  </sheetData>
  <sheetProtection password="8067" sheet="1" objects="1" scenarios="1" selectLockedCells="1" autoFilter="0"/>
  <mergeCells count="91">
    <mergeCell ref="E43:G43"/>
    <mergeCell ref="H43:J43"/>
    <mergeCell ref="K43:M43"/>
    <mergeCell ref="N43:P43"/>
    <mergeCell ref="E44:G44"/>
    <mergeCell ref="H44:J44"/>
    <mergeCell ref="K44:M44"/>
    <mergeCell ref="N44:P44"/>
    <mergeCell ref="E41:G41"/>
    <mergeCell ref="H41:J41"/>
    <mergeCell ref="K41:M41"/>
    <mergeCell ref="N41:P41"/>
    <mergeCell ref="E42:G42"/>
    <mergeCell ref="H42:J42"/>
    <mergeCell ref="K42:M42"/>
    <mergeCell ref="N42:P42"/>
    <mergeCell ref="E40:G40"/>
    <mergeCell ref="H40:J40"/>
    <mergeCell ref="K40:M40"/>
    <mergeCell ref="N40:P40"/>
    <mergeCell ref="A31:D37"/>
    <mergeCell ref="A39:D39"/>
    <mergeCell ref="E39:G39"/>
    <mergeCell ref="H39:J39"/>
    <mergeCell ref="K39:M39"/>
    <mergeCell ref="N39:P39"/>
    <mergeCell ref="A14:D21"/>
    <mergeCell ref="O1:S1"/>
    <mergeCell ref="A5:D12"/>
    <mergeCell ref="E5:R5"/>
    <mergeCell ref="E6:F6"/>
    <mergeCell ref="G6:R6"/>
    <mergeCell ref="E8:R8"/>
    <mergeCell ref="E9:F9"/>
    <mergeCell ref="G9:R9"/>
    <mergeCell ref="E11:R11"/>
    <mergeCell ref="E12:F12"/>
    <mergeCell ref="G12:R12"/>
    <mergeCell ref="E14:R14"/>
    <mergeCell ref="E15:F15"/>
    <mergeCell ref="G15:R15"/>
    <mergeCell ref="E17:R17"/>
    <mergeCell ref="E18:F18"/>
    <mergeCell ref="G18:R18"/>
    <mergeCell ref="E20:R20"/>
    <mergeCell ref="E21:F21"/>
    <mergeCell ref="G21:R21"/>
    <mergeCell ref="E26:F26"/>
    <mergeCell ref="G26:H26"/>
    <mergeCell ref="E23:F24"/>
    <mergeCell ref="G23:L23"/>
    <mergeCell ref="M23:R23"/>
    <mergeCell ref="G24:H24"/>
    <mergeCell ref="I24:J24"/>
    <mergeCell ref="K24:L24"/>
    <mergeCell ref="M24:N24"/>
    <mergeCell ref="O24:P24"/>
    <mergeCell ref="Q24:R24"/>
    <mergeCell ref="E25:F25"/>
    <mergeCell ref="G25:H25"/>
    <mergeCell ref="I25:J25"/>
    <mergeCell ref="K25:L25"/>
    <mergeCell ref="M25:N25"/>
    <mergeCell ref="I27:J27"/>
    <mergeCell ref="K27:L27"/>
    <mergeCell ref="M27:N27"/>
    <mergeCell ref="O27:P27"/>
    <mergeCell ref="Q25:R25"/>
    <mergeCell ref="I26:J26"/>
    <mergeCell ref="K26:L26"/>
    <mergeCell ref="M26:N26"/>
    <mergeCell ref="Q27:R27"/>
    <mergeCell ref="O26:P26"/>
    <mergeCell ref="Q26:R26"/>
    <mergeCell ref="O25:P25"/>
    <mergeCell ref="O28:P28"/>
    <mergeCell ref="Q28:R28"/>
    <mergeCell ref="E27:F27"/>
    <mergeCell ref="G27:H27"/>
    <mergeCell ref="Q29:R29"/>
    <mergeCell ref="E29:F29"/>
    <mergeCell ref="G29:H29"/>
    <mergeCell ref="I29:J29"/>
    <mergeCell ref="K29:L29"/>
    <mergeCell ref="M29:N29"/>
    <mergeCell ref="O29:P29"/>
    <mergeCell ref="E28:F28"/>
    <mergeCell ref="G28:H28"/>
    <mergeCell ref="I28:J28"/>
    <mergeCell ref="K28:L28"/>
    <mergeCell ref="M28:N28"/>
  </mergeCells>
  <conditionalFormatting sqref="O1 E25:F28 E29:R29">
    <cfRule type="cellIs" dxfId="35" priority="2" stopIfTrue="1" operator="equal">
      <formula>0</formula>
    </cfRule>
  </conditionalFormatting>
  <conditionalFormatting sqref="E40:G44 H44:P44">
    <cfRule type="cellIs" dxfId="34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69" r:id="rId4" name="Check Box 17">
              <controlPr defaultSize="0" autoFill="0" autoLine="0" autoPict="0">
                <anchor moveWithCells="1">
                  <from>
                    <xdr:col>4</xdr:col>
                    <xdr:colOff>19050</xdr:colOff>
                    <xdr:row>30</xdr:row>
                    <xdr:rowOff>9525</xdr:rowOff>
                  </from>
                  <to>
                    <xdr:col>4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0" r:id="rId5" name="Check Box 18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9525</xdr:rowOff>
                  </from>
                  <to>
                    <xdr:col>4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1" r:id="rId6" name="Check Box 19">
              <controlPr defaultSize="0" autoFill="0" autoLine="0" autoPict="0">
                <anchor moveWithCells="1">
                  <from>
                    <xdr:col>4</xdr:col>
                    <xdr:colOff>19050</xdr:colOff>
                    <xdr:row>36</xdr:row>
                    <xdr:rowOff>9525</xdr:rowOff>
                  </from>
                  <to>
                    <xdr:col>4</xdr:col>
                    <xdr:colOff>323850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2" r:id="rId7" name="Check Box 20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323850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V54"/>
  <sheetViews>
    <sheetView showGridLines="0" zoomScaleNormal="100" zoomScaleSheetLayoutView="100" workbookViewId="0">
      <selection activeCell="M14" sqref="M14"/>
    </sheetView>
  </sheetViews>
  <sheetFormatPr baseColWidth="10" defaultRowHeight="12" x14ac:dyDescent="0.2"/>
  <cols>
    <col min="1" max="1" width="5.85546875" style="88" customWidth="1"/>
    <col min="2" max="14" width="5.140625" style="88" customWidth="1"/>
    <col min="15" max="15" width="5.140625" style="95" customWidth="1"/>
    <col min="16" max="18" width="5.140625" style="88" customWidth="1"/>
    <col min="19" max="19" width="0.85546875" style="88" customWidth="1"/>
    <col min="20" max="16384" width="11.42578125" style="88"/>
  </cols>
  <sheetData>
    <row r="1" spans="1:22" ht="15" customHeight="1" x14ac:dyDescent="0.2">
      <c r="A1" s="148"/>
      <c r="J1" s="94"/>
      <c r="K1" s="94"/>
      <c r="L1" s="94"/>
      <c r="N1" s="149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</row>
    <row r="2" spans="1:22" ht="12" customHeight="1" x14ac:dyDescent="0.2">
      <c r="A2" s="148"/>
      <c r="J2" s="150"/>
      <c r="K2" s="150"/>
      <c r="L2" s="150"/>
      <c r="M2" s="150"/>
      <c r="N2" s="150"/>
    </row>
    <row r="3" spans="1:22" s="116" customFormat="1" ht="15" customHeight="1" x14ac:dyDescent="0.2">
      <c r="A3" s="122" t="s">
        <v>252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4"/>
    </row>
    <row r="4" spans="1:22" s="116" customFormat="1" ht="5.0999999999999996" customHeight="1" x14ac:dyDescent="0.2">
      <c r="A4" s="125"/>
      <c r="B4" s="126"/>
      <c r="C4" s="126"/>
      <c r="D4" s="126"/>
      <c r="E4" s="126"/>
      <c r="F4" s="126"/>
      <c r="G4" s="126"/>
      <c r="H4" s="126"/>
      <c r="I4" s="126"/>
      <c r="J4" s="125"/>
      <c r="K4" s="126"/>
      <c r="L4" s="127"/>
      <c r="M4" s="128"/>
      <c r="N4" s="129"/>
      <c r="O4" s="129"/>
      <c r="P4" s="125"/>
      <c r="Q4" s="126"/>
      <c r="R4" s="126"/>
      <c r="S4" s="127"/>
      <c r="T4" s="130"/>
    </row>
    <row r="5" spans="1:22" s="116" customFormat="1" ht="12" customHeight="1" x14ac:dyDescent="0.2">
      <c r="A5" s="131" t="s">
        <v>2</v>
      </c>
      <c r="B5" s="132"/>
      <c r="C5" s="132"/>
      <c r="D5" s="132"/>
      <c r="E5" s="132"/>
      <c r="F5" s="132"/>
      <c r="G5" s="130"/>
      <c r="H5" s="130"/>
      <c r="I5" s="130"/>
      <c r="J5" s="738" t="s">
        <v>152</v>
      </c>
      <c r="K5" s="739"/>
      <c r="L5" s="740"/>
      <c r="M5" s="758" t="s">
        <v>153</v>
      </c>
      <c r="N5" s="759"/>
      <c r="O5" s="759"/>
      <c r="P5" s="738" t="s">
        <v>396</v>
      </c>
      <c r="Q5" s="739"/>
      <c r="R5" s="739"/>
      <c r="S5" s="740"/>
    </row>
    <row r="6" spans="1:22" s="116" customFormat="1" ht="12" customHeight="1" x14ac:dyDescent="0.2">
      <c r="A6" s="747" t="s">
        <v>155</v>
      </c>
      <c r="B6" s="751" t="s">
        <v>156</v>
      </c>
      <c r="C6" s="751"/>
      <c r="D6" s="751"/>
      <c r="E6" s="751"/>
      <c r="F6" s="751"/>
      <c r="G6" s="751"/>
      <c r="H6" s="751"/>
      <c r="I6" s="752"/>
      <c r="J6" s="738"/>
      <c r="K6" s="739"/>
      <c r="L6" s="740"/>
      <c r="M6" s="758"/>
      <c r="N6" s="759"/>
      <c r="O6" s="759"/>
      <c r="P6" s="738"/>
      <c r="Q6" s="739"/>
      <c r="R6" s="739"/>
      <c r="S6" s="740"/>
    </row>
    <row r="7" spans="1:22" s="116" customFormat="1" ht="12" customHeight="1" x14ac:dyDescent="0.2">
      <c r="A7" s="747"/>
      <c r="B7" s="751"/>
      <c r="C7" s="751"/>
      <c r="D7" s="751"/>
      <c r="E7" s="751"/>
      <c r="F7" s="751"/>
      <c r="G7" s="751"/>
      <c r="H7" s="751"/>
      <c r="I7" s="752"/>
      <c r="J7" s="738"/>
      <c r="K7" s="739"/>
      <c r="L7" s="740"/>
      <c r="M7" s="758"/>
      <c r="N7" s="759"/>
      <c r="O7" s="759"/>
      <c r="P7" s="738"/>
      <c r="Q7" s="739"/>
      <c r="R7" s="739"/>
      <c r="S7" s="740"/>
    </row>
    <row r="8" spans="1:22" s="116" customFormat="1" ht="12" customHeight="1" x14ac:dyDescent="0.2">
      <c r="A8" s="747"/>
      <c r="B8" s="751"/>
      <c r="C8" s="751"/>
      <c r="D8" s="751"/>
      <c r="E8" s="751"/>
      <c r="F8" s="751"/>
      <c r="G8" s="751"/>
      <c r="H8" s="751"/>
      <c r="I8" s="752"/>
      <c r="J8" s="738"/>
      <c r="K8" s="739"/>
      <c r="L8" s="740"/>
      <c r="M8" s="758"/>
      <c r="N8" s="759"/>
      <c r="O8" s="759"/>
      <c r="P8" s="738"/>
      <c r="Q8" s="739"/>
      <c r="R8" s="739"/>
      <c r="S8" s="740"/>
    </row>
    <row r="9" spans="1:22" s="116" customFormat="1" ht="12" customHeight="1" x14ac:dyDescent="0.2">
      <c r="A9" s="747"/>
      <c r="B9" s="751"/>
      <c r="C9" s="751"/>
      <c r="D9" s="751"/>
      <c r="E9" s="751"/>
      <c r="F9" s="751"/>
      <c r="G9" s="751"/>
      <c r="H9" s="751"/>
      <c r="I9" s="752"/>
      <c r="J9" s="738"/>
      <c r="K9" s="739"/>
      <c r="L9" s="740"/>
      <c r="M9" s="749" t="s">
        <v>157</v>
      </c>
      <c r="N9" s="775" t="s">
        <v>251</v>
      </c>
      <c r="O9" s="760" t="s">
        <v>312</v>
      </c>
      <c r="P9" s="741" t="s">
        <v>421</v>
      </c>
      <c r="Q9" s="767" t="s">
        <v>397</v>
      </c>
      <c r="R9" s="768"/>
      <c r="S9" s="769"/>
    </row>
    <row r="10" spans="1:22" s="116" customFormat="1" ht="12" customHeight="1" x14ac:dyDescent="0.2">
      <c r="A10" s="747"/>
      <c r="B10" s="751"/>
      <c r="C10" s="751"/>
      <c r="D10" s="751"/>
      <c r="E10" s="751"/>
      <c r="F10" s="751"/>
      <c r="G10" s="751"/>
      <c r="H10" s="751"/>
      <c r="I10" s="752"/>
      <c r="J10" s="738"/>
      <c r="K10" s="739"/>
      <c r="L10" s="740"/>
      <c r="M10" s="749"/>
      <c r="N10" s="775"/>
      <c r="O10" s="760"/>
      <c r="P10" s="741"/>
      <c r="Q10" s="767"/>
      <c r="R10" s="768"/>
      <c r="S10" s="769"/>
    </row>
    <row r="11" spans="1:22" s="116" customFormat="1" ht="12" customHeight="1" x14ac:dyDescent="0.2">
      <c r="A11" s="747"/>
      <c r="B11" s="751"/>
      <c r="C11" s="751"/>
      <c r="D11" s="751"/>
      <c r="E11" s="751"/>
      <c r="F11" s="751"/>
      <c r="G11" s="751"/>
      <c r="H11" s="751"/>
      <c r="I11" s="752"/>
      <c r="J11" s="738"/>
      <c r="K11" s="739"/>
      <c r="L11" s="740"/>
      <c r="M11" s="749"/>
      <c r="N11" s="775"/>
      <c r="O11" s="760"/>
      <c r="P11" s="741"/>
      <c r="Q11" s="767"/>
      <c r="R11" s="768"/>
      <c r="S11" s="769"/>
    </row>
    <row r="12" spans="1:22" s="116" customFormat="1" ht="12" customHeight="1" x14ac:dyDescent="0.2">
      <c r="A12" s="747"/>
      <c r="B12" s="751"/>
      <c r="C12" s="751"/>
      <c r="D12" s="751"/>
      <c r="E12" s="751"/>
      <c r="F12" s="751"/>
      <c r="G12" s="751"/>
      <c r="H12" s="751"/>
      <c r="I12" s="752"/>
      <c r="J12" s="738"/>
      <c r="K12" s="739"/>
      <c r="L12" s="740"/>
      <c r="M12" s="749"/>
      <c r="N12" s="775"/>
      <c r="O12" s="760"/>
      <c r="P12" s="741"/>
      <c r="Q12" s="767"/>
      <c r="R12" s="768"/>
      <c r="S12" s="769"/>
    </row>
    <row r="13" spans="1:22" s="116" customFormat="1" ht="12" customHeight="1" x14ac:dyDescent="0.2">
      <c r="A13" s="748"/>
      <c r="B13" s="753"/>
      <c r="C13" s="753"/>
      <c r="D13" s="753"/>
      <c r="E13" s="753"/>
      <c r="F13" s="753"/>
      <c r="G13" s="753"/>
      <c r="H13" s="753"/>
      <c r="I13" s="754"/>
      <c r="J13" s="755"/>
      <c r="K13" s="756"/>
      <c r="L13" s="757"/>
      <c r="M13" s="750"/>
      <c r="N13" s="776"/>
      <c r="O13" s="761"/>
      <c r="P13" s="742"/>
      <c r="Q13" s="770" t="s">
        <v>397</v>
      </c>
      <c r="R13" s="771"/>
      <c r="S13" s="772"/>
    </row>
    <row r="14" spans="1:22" ht="27.95" customHeight="1" x14ac:dyDescent="0.2">
      <c r="A14" s="220" t="s">
        <v>422</v>
      </c>
      <c r="B14" s="777" t="s">
        <v>527</v>
      </c>
      <c r="C14" s="777"/>
      <c r="D14" s="777"/>
      <c r="E14" s="777"/>
      <c r="F14" s="777"/>
      <c r="G14" s="777"/>
      <c r="H14" s="777"/>
      <c r="I14" s="778"/>
      <c r="J14" s="735" t="s">
        <v>310</v>
      </c>
      <c r="K14" s="736"/>
      <c r="L14" s="737"/>
      <c r="M14" s="267"/>
      <c r="N14" s="268"/>
      <c r="O14" s="269"/>
      <c r="P14" s="310"/>
      <c r="Q14" s="743"/>
      <c r="R14" s="744"/>
      <c r="S14" s="311"/>
      <c r="V14" s="151"/>
    </row>
    <row r="15" spans="1:22" ht="27.95" customHeight="1" x14ac:dyDescent="0.2">
      <c r="A15" s="189" t="s">
        <v>474</v>
      </c>
      <c r="B15" s="733" t="s">
        <v>497</v>
      </c>
      <c r="C15" s="733"/>
      <c r="D15" s="733"/>
      <c r="E15" s="733"/>
      <c r="F15" s="733"/>
      <c r="G15" s="733"/>
      <c r="H15" s="733"/>
      <c r="I15" s="734"/>
      <c r="J15" s="735" t="s">
        <v>310</v>
      </c>
      <c r="K15" s="773"/>
      <c r="L15" s="774"/>
      <c r="M15" s="270"/>
      <c r="N15" s="271"/>
      <c r="O15" s="272"/>
      <c r="P15" s="312"/>
      <c r="Q15" s="745"/>
      <c r="R15" s="746"/>
      <c r="S15" s="311"/>
      <c r="V15" s="151"/>
    </row>
    <row r="16" spans="1:22" ht="18" customHeight="1" x14ac:dyDescent="0.2">
      <c r="A16" s="189">
        <v>3</v>
      </c>
      <c r="B16" s="152" t="s">
        <v>299</v>
      </c>
      <c r="C16" s="152"/>
      <c r="D16" s="152"/>
      <c r="E16" s="152"/>
      <c r="F16" s="152"/>
      <c r="G16" s="211"/>
      <c r="H16" s="211"/>
      <c r="I16" s="211"/>
      <c r="J16" s="153" t="s">
        <v>159</v>
      </c>
      <c r="K16" s="221"/>
      <c r="L16" s="140"/>
      <c r="M16" s="270"/>
      <c r="N16" s="271"/>
      <c r="O16" s="272"/>
      <c r="P16" s="312"/>
      <c r="Q16" s="743"/>
      <c r="R16" s="744"/>
      <c r="S16" s="311"/>
      <c r="V16" s="151"/>
    </row>
    <row r="17" spans="1:22" ht="27.95" customHeight="1" x14ac:dyDescent="0.2">
      <c r="A17" s="189" t="s">
        <v>590</v>
      </c>
      <c r="B17" s="733" t="s">
        <v>588</v>
      </c>
      <c r="C17" s="733"/>
      <c r="D17" s="733"/>
      <c r="E17" s="733"/>
      <c r="F17" s="733"/>
      <c r="G17" s="733"/>
      <c r="H17" s="733"/>
      <c r="I17" s="734"/>
      <c r="J17" s="735" t="s">
        <v>310</v>
      </c>
      <c r="K17" s="736"/>
      <c r="L17" s="737"/>
      <c r="M17" s="270"/>
      <c r="N17" s="271"/>
      <c r="O17" s="272"/>
      <c r="P17" s="312"/>
      <c r="Q17" s="743"/>
      <c r="R17" s="744"/>
      <c r="S17" s="311"/>
      <c r="V17" s="151"/>
    </row>
    <row r="18" spans="1:22" ht="18" customHeight="1" x14ac:dyDescent="0.2">
      <c r="A18" s="189">
        <v>5</v>
      </c>
      <c r="B18" s="152" t="s">
        <v>300</v>
      </c>
      <c r="C18" s="152"/>
      <c r="D18" s="152"/>
      <c r="E18" s="152"/>
      <c r="F18" s="152"/>
      <c r="G18" s="211"/>
      <c r="H18" s="211"/>
      <c r="I18" s="211"/>
      <c r="J18" s="153" t="s">
        <v>158</v>
      </c>
      <c r="K18" s="221"/>
      <c r="L18" s="140"/>
      <c r="M18" s="270"/>
      <c r="N18" s="271"/>
      <c r="O18" s="272"/>
      <c r="P18" s="312"/>
      <c r="Q18" s="743"/>
      <c r="R18" s="744"/>
      <c r="S18" s="311"/>
      <c r="V18" s="151"/>
    </row>
    <row r="19" spans="1:22" ht="18" customHeight="1" x14ac:dyDescent="0.2">
      <c r="A19" s="189">
        <v>6</v>
      </c>
      <c r="B19" s="152" t="s">
        <v>301</v>
      </c>
      <c r="C19" s="152"/>
      <c r="D19" s="152"/>
      <c r="E19" s="152"/>
      <c r="F19" s="152"/>
      <c r="G19" s="211"/>
      <c r="H19" s="211"/>
      <c r="I19" s="211"/>
      <c r="J19" s="153" t="s">
        <v>158</v>
      </c>
      <c r="K19" s="221"/>
      <c r="L19" s="140"/>
      <c r="M19" s="270"/>
      <c r="N19" s="271"/>
      <c r="O19" s="272"/>
      <c r="P19" s="312"/>
      <c r="Q19" s="743"/>
      <c r="R19" s="744"/>
      <c r="S19" s="311"/>
      <c r="V19" s="151"/>
    </row>
    <row r="20" spans="1:22" ht="18" customHeight="1" x14ac:dyDescent="0.2">
      <c r="A20" s="189">
        <v>7</v>
      </c>
      <c r="B20" s="152" t="s">
        <v>302</v>
      </c>
      <c r="C20" s="152"/>
      <c r="D20" s="152"/>
      <c r="E20" s="152"/>
      <c r="F20" s="152"/>
      <c r="G20" s="211"/>
      <c r="H20" s="211"/>
      <c r="I20" s="211"/>
      <c r="J20" s="153" t="s">
        <v>159</v>
      </c>
      <c r="K20" s="221"/>
      <c r="L20" s="140"/>
      <c r="M20" s="270"/>
      <c r="N20" s="271"/>
      <c r="O20" s="272"/>
      <c r="P20" s="312"/>
      <c r="Q20" s="743"/>
      <c r="R20" s="744"/>
      <c r="S20" s="311"/>
      <c r="V20" s="151"/>
    </row>
    <row r="21" spans="1:22" ht="27.95" customHeight="1" x14ac:dyDescent="0.2">
      <c r="A21" s="189" t="s">
        <v>595</v>
      </c>
      <c r="B21" s="733" t="s">
        <v>523</v>
      </c>
      <c r="C21" s="733"/>
      <c r="D21" s="733"/>
      <c r="E21" s="733"/>
      <c r="F21" s="733"/>
      <c r="G21" s="733"/>
      <c r="H21" s="733"/>
      <c r="I21" s="734"/>
      <c r="J21" s="735" t="s">
        <v>310</v>
      </c>
      <c r="K21" s="736"/>
      <c r="L21" s="737"/>
      <c r="M21" s="270"/>
      <c r="N21" s="271"/>
      <c r="O21" s="272"/>
      <c r="P21" s="312"/>
      <c r="Q21" s="743"/>
      <c r="R21" s="744"/>
      <c r="S21" s="311"/>
      <c r="V21" s="151"/>
    </row>
    <row r="22" spans="1:22" ht="38.1" customHeight="1" x14ac:dyDescent="0.2">
      <c r="A22" s="189" t="s">
        <v>591</v>
      </c>
      <c r="B22" s="733" t="s">
        <v>479</v>
      </c>
      <c r="C22" s="733"/>
      <c r="D22" s="733"/>
      <c r="E22" s="733"/>
      <c r="F22" s="733"/>
      <c r="G22" s="733"/>
      <c r="H22" s="733"/>
      <c r="I22" s="734"/>
      <c r="J22" s="735" t="s">
        <v>480</v>
      </c>
      <c r="K22" s="736"/>
      <c r="L22" s="737"/>
      <c r="M22" s="270"/>
      <c r="N22" s="271"/>
      <c r="O22" s="272"/>
      <c r="P22" s="312"/>
      <c r="Q22" s="743"/>
      <c r="R22" s="744"/>
      <c r="S22" s="311"/>
      <c r="V22" s="151"/>
    </row>
    <row r="23" spans="1:22" ht="18" customHeight="1" x14ac:dyDescent="0.2">
      <c r="A23" s="189">
        <v>10</v>
      </c>
      <c r="B23" s="152" t="s">
        <v>350</v>
      </c>
      <c r="C23" s="152"/>
      <c r="D23" s="152"/>
      <c r="E23" s="152"/>
      <c r="F23" s="152"/>
      <c r="G23" s="152"/>
      <c r="H23" s="152"/>
      <c r="I23" s="152"/>
      <c r="J23" s="153" t="s">
        <v>159</v>
      </c>
      <c r="K23" s="221"/>
      <c r="L23" s="140"/>
      <c r="M23" s="270"/>
      <c r="N23" s="271"/>
      <c r="O23" s="272"/>
      <c r="P23" s="312"/>
      <c r="Q23" s="743"/>
      <c r="R23" s="744"/>
      <c r="S23" s="311"/>
      <c r="V23" s="151"/>
    </row>
    <row r="24" spans="1:22" ht="18" customHeight="1" x14ac:dyDescent="0.2">
      <c r="A24" s="189">
        <v>11</v>
      </c>
      <c r="B24" s="152" t="s">
        <v>303</v>
      </c>
      <c r="C24" s="152"/>
      <c r="D24" s="152"/>
      <c r="E24" s="152"/>
      <c r="F24" s="152"/>
      <c r="G24" s="211"/>
      <c r="H24" s="211"/>
      <c r="I24" s="211"/>
      <c r="J24" s="153"/>
      <c r="K24" s="221"/>
      <c r="L24" s="140"/>
      <c r="M24" s="270"/>
      <c r="N24" s="271"/>
      <c r="O24" s="272"/>
      <c r="P24" s="312"/>
      <c r="Q24" s="743"/>
      <c r="R24" s="744"/>
      <c r="S24" s="311"/>
      <c r="V24" s="151"/>
    </row>
    <row r="25" spans="1:22" ht="18" customHeight="1" x14ac:dyDescent="0.2">
      <c r="A25" s="189"/>
      <c r="B25" s="152" t="s">
        <v>304</v>
      </c>
      <c r="C25" s="152"/>
      <c r="D25" s="152"/>
      <c r="E25" s="152"/>
      <c r="F25" s="152"/>
      <c r="G25" s="211"/>
      <c r="H25" s="211"/>
      <c r="I25" s="211"/>
      <c r="J25" s="153" t="s">
        <v>158</v>
      </c>
      <c r="K25" s="221"/>
      <c r="L25" s="140"/>
      <c r="M25" s="270"/>
      <c r="N25" s="271"/>
      <c r="O25" s="272"/>
      <c r="P25" s="312"/>
      <c r="Q25" s="743"/>
      <c r="R25" s="744"/>
      <c r="S25" s="311"/>
      <c r="V25" s="151"/>
    </row>
    <row r="26" spans="1:22" ht="18" customHeight="1" x14ac:dyDescent="0.2">
      <c r="A26" s="189"/>
      <c r="B26" s="152" t="s">
        <v>305</v>
      </c>
      <c r="C26" s="152"/>
      <c r="D26" s="152"/>
      <c r="E26" s="152"/>
      <c r="F26" s="152"/>
      <c r="G26" s="211"/>
      <c r="H26" s="211"/>
      <c r="I26" s="211"/>
      <c r="J26" s="153" t="s">
        <v>158</v>
      </c>
      <c r="K26" s="221"/>
      <c r="L26" s="140"/>
      <c r="M26" s="270"/>
      <c r="N26" s="271"/>
      <c r="O26" s="272"/>
      <c r="P26" s="312"/>
      <c r="Q26" s="743"/>
      <c r="R26" s="744"/>
      <c r="S26" s="311"/>
      <c r="V26" s="151"/>
    </row>
    <row r="27" spans="1:22" ht="18" customHeight="1" x14ac:dyDescent="0.2">
      <c r="A27" s="189"/>
      <c r="B27" s="152" t="s">
        <v>306</v>
      </c>
      <c r="C27" s="152"/>
      <c r="D27" s="152"/>
      <c r="E27" s="152"/>
      <c r="F27" s="152"/>
      <c r="G27" s="211"/>
      <c r="H27" s="211"/>
      <c r="I27" s="211"/>
      <c r="J27" s="153" t="s">
        <v>158</v>
      </c>
      <c r="K27" s="221"/>
      <c r="L27" s="140"/>
      <c r="M27" s="270"/>
      <c r="N27" s="271"/>
      <c r="O27" s="272"/>
      <c r="P27" s="312"/>
      <c r="Q27" s="743"/>
      <c r="R27" s="744"/>
      <c r="S27" s="311"/>
      <c r="V27" s="151"/>
    </row>
    <row r="28" spans="1:22" ht="18" customHeight="1" x14ac:dyDescent="0.2">
      <c r="A28" s="189">
        <v>12</v>
      </c>
      <c r="B28" s="152" t="s">
        <v>307</v>
      </c>
      <c r="C28" s="152"/>
      <c r="D28" s="152"/>
      <c r="E28" s="152"/>
      <c r="F28" s="152"/>
      <c r="G28" s="211"/>
      <c r="H28" s="211"/>
      <c r="I28" s="211"/>
      <c r="J28" s="153" t="s">
        <v>311</v>
      </c>
      <c r="K28" s="221"/>
      <c r="L28" s="140"/>
      <c r="M28" s="270"/>
      <c r="N28" s="271"/>
      <c r="O28" s="272"/>
      <c r="P28" s="312"/>
      <c r="Q28" s="743"/>
      <c r="R28" s="744"/>
      <c r="S28" s="311"/>
    </row>
    <row r="29" spans="1:22" ht="18" customHeight="1" x14ac:dyDescent="0.2">
      <c r="A29" s="189">
        <v>13</v>
      </c>
      <c r="B29" s="152" t="s">
        <v>308</v>
      </c>
      <c r="C29" s="152"/>
      <c r="D29" s="152"/>
      <c r="E29" s="152"/>
      <c r="F29" s="152"/>
      <c r="G29" s="211"/>
      <c r="H29" s="211"/>
      <c r="I29" s="211"/>
      <c r="J29" s="153" t="s">
        <v>158</v>
      </c>
      <c r="K29" s="221"/>
      <c r="L29" s="140"/>
      <c r="M29" s="270"/>
      <c r="N29" s="271"/>
      <c r="O29" s="272"/>
      <c r="P29" s="312"/>
      <c r="Q29" s="743"/>
      <c r="R29" s="744"/>
      <c r="S29" s="311"/>
    </row>
    <row r="30" spans="1:22" ht="18" customHeight="1" x14ac:dyDescent="0.2">
      <c r="A30" s="189">
        <v>14</v>
      </c>
      <c r="B30" s="152" t="s">
        <v>309</v>
      </c>
      <c r="C30" s="152"/>
      <c r="D30" s="152"/>
      <c r="E30" s="152"/>
      <c r="F30" s="152"/>
      <c r="G30" s="211"/>
      <c r="H30" s="211"/>
      <c r="I30" s="211"/>
      <c r="J30" s="153" t="s">
        <v>158</v>
      </c>
      <c r="K30" s="221"/>
      <c r="L30" s="140"/>
      <c r="M30" s="270"/>
      <c r="N30" s="271"/>
      <c r="O30" s="272"/>
      <c r="P30" s="312"/>
      <c r="Q30" s="743"/>
      <c r="R30" s="744"/>
      <c r="S30" s="311"/>
    </row>
    <row r="31" spans="1:22" ht="18" customHeight="1" x14ac:dyDescent="0.2">
      <c r="A31" s="189">
        <v>15</v>
      </c>
      <c r="B31" s="152" t="s">
        <v>351</v>
      </c>
      <c r="C31" s="152"/>
      <c r="D31" s="152"/>
      <c r="E31" s="152"/>
      <c r="F31" s="152"/>
      <c r="G31" s="211"/>
      <c r="H31" s="211"/>
      <c r="I31" s="211"/>
      <c r="J31" s="153" t="s">
        <v>158</v>
      </c>
      <c r="K31" s="221"/>
      <c r="L31" s="140"/>
      <c r="M31" s="270"/>
      <c r="N31" s="271"/>
      <c r="O31" s="272"/>
      <c r="P31" s="312"/>
      <c r="Q31" s="743"/>
      <c r="R31" s="744"/>
      <c r="S31" s="311"/>
    </row>
    <row r="32" spans="1:22" ht="18" customHeight="1" x14ac:dyDescent="0.2">
      <c r="A32" s="189">
        <v>16</v>
      </c>
      <c r="B32" s="152" t="s">
        <v>528</v>
      </c>
      <c r="C32" s="152"/>
      <c r="D32" s="152"/>
      <c r="E32" s="152"/>
      <c r="F32" s="152"/>
      <c r="G32" s="211"/>
      <c r="H32" s="211"/>
      <c r="I32" s="211"/>
      <c r="J32" s="153" t="s">
        <v>158</v>
      </c>
      <c r="K32" s="221"/>
      <c r="L32" s="140"/>
      <c r="M32" s="270"/>
      <c r="N32" s="271"/>
      <c r="O32" s="272"/>
      <c r="P32" s="312"/>
      <c r="Q32" s="743"/>
      <c r="R32" s="744"/>
      <c r="S32" s="311"/>
    </row>
    <row r="33" spans="1:19" s="116" customFormat="1" ht="18" customHeight="1" x14ac:dyDescent="0.2">
      <c r="A33" s="189">
        <v>17</v>
      </c>
      <c r="B33" s="152" t="s">
        <v>420</v>
      </c>
      <c r="C33" s="152"/>
      <c r="D33" s="152"/>
      <c r="E33" s="152"/>
      <c r="F33" s="152"/>
      <c r="G33" s="309"/>
      <c r="H33" s="309"/>
      <c r="I33" s="309"/>
      <c r="J33" s="153"/>
      <c r="K33" s="221"/>
      <c r="L33" s="140"/>
      <c r="M33" s="270"/>
      <c r="N33" s="271"/>
      <c r="O33" s="272"/>
      <c r="P33" s="312"/>
      <c r="Q33" s="743"/>
      <c r="R33" s="744"/>
      <c r="S33" s="311"/>
    </row>
    <row r="34" spans="1:19" s="116" customFormat="1" ht="18" customHeight="1" x14ac:dyDescent="0.2">
      <c r="A34" s="133"/>
      <c r="B34" s="762"/>
      <c r="C34" s="762"/>
      <c r="D34" s="762"/>
      <c r="E34" s="762"/>
      <c r="F34" s="762"/>
      <c r="G34" s="762"/>
      <c r="H34" s="762"/>
      <c r="I34" s="763"/>
      <c r="J34" s="764"/>
      <c r="K34" s="765"/>
      <c r="L34" s="766"/>
      <c r="M34" s="270"/>
      <c r="N34" s="271"/>
      <c r="O34" s="272"/>
      <c r="P34" s="312"/>
      <c r="Q34" s="743"/>
      <c r="R34" s="744"/>
      <c r="S34" s="311"/>
    </row>
    <row r="35" spans="1:19" s="116" customFormat="1" ht="18" customHeight="1" x14ac:dyDescent="0.2">
      <c r="A35" s="133"/>
      <c r="B35" s="762"/>
      <c r="C35" s="762"/>
      <c r="D35" s="762"/>
      <c r="E35" s="762"/>
      <c r="F35" s="762"/>
      <c r="G35" s="762"/>
      <c r="H35" s="762"/>
      <c r="I35" s="763"/>
      <c r="J35" s="764"/>
      <c r="K35" s="765"/>
      <c r="L35" s="766"/>
      <c r="M35" s="270"/>
      <c r="N35" s="271"/>
      <c r="O35" s="272"/>
      <c r="P35" s="312"/>
      <c r="Q35" s="743"/>
      <c r="R35" s="744"/>
      <c r="S35" s="311"/>
    </row>
    <row r="36" spans="1:19" s="116" customFormat="1" ht="18" customHeight="1" x14ac:dyDescent="0.2">
      <c r="A36" s="467" t="s">
        <v>579</v>
      </c>
      <c r="B36" s="468"/>
      <c r="C36" s="468"/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9"/>
    </row>
    <row r="37" spans="1:19" s="116" customFormat="1" ht="18" customHeight="1" x14ac:dyDescent="0.2">
      <c r="A37" s="188" t="s">
        <v>580</v>
      </c>
      <c r="B37" s="134"/>
      <c r="C37" s="135"/>
      <c r="D37" s="135"/>
      <c r="E37" s="135"/>
      <c r="F37" s="135"/>
      <c r="G37" s="136"/>
      <c r="H37" s="136"/>
      <c r="I37" s="136"/>
      <c r="J37" s="137"/>
      <c r="K37" s="137"/>
      <c r="L37" s="138"/>
      <c r="M37" s="136"/>
      <c r="N37" s="136"/>
      <c r="O37" s="136"/>
      <c r="P37" s="466"/>
      <c r="Q37" s="134"/>
      <c r="R37" s="134"/>
      <c r="S37" s="139"/>
    </row>
    <row r="38" spans="1:19" ht="12" customHeight="1" x14ac:dyDescent="0.2">
      <c r="A38" s="93"/>
      <c r="B38" s="94"/>
      <c r="C38" s="94"/>
      <c r="D38" s="94"/>
      <c r="E38" s="94"/>
      <c r="F38" s="94"/>
      <c r="G38" s="94"/>
      <c r="H38" s="94"/>
      <c r="I38" s="94"/>
    </row>
    <row r="39" spans="1:19" ht="12" customHeight="1" x14ac:dyDescent="0.2">
      <c r="A39" s="93"/>
      <c r="B39" s="94"/>
      <c r="C39" s="94"/>
      <c r="D39" s="94"/>
      <c r="E39" s="94"/>
      <c r="F39" s="94"/>
      <c r="G39" s="94"/>
      <c r="H39" s="94"/>
      <c r="I39" s="94"/>
    </row>
    <row r="40" spans="1:19" ht="12" customHeight="1" x14ac:dyDescent="0.2">
      <c r="A40" s="93"/>
      <c r="B40" s="94"/>
      <c r="C40" s="94"/>
      <c r="D40" s="94"/>
      <c r="E40" s="94"/>
      <c r="F40" s="94"/>
      <c r="G40" s="94"/>
      <c r="H40" s="94"/>
      <c r="I40" s="94"/>
    </row>
    <row r="41" spans="1:19" ht="12" customHeight="1" x14ac:dyDescent="0.2">
      <c r="A41" s="93"/>
      <c r="B41" s="94"/>
      <c r="C41" s="94"/>
      <c r="D41" s="94"/>
      <c r="E41" s="94"/>
      <c r="F41" s="94"/>
      <c r="G41" s="94"/>
      <c r="H41" s="94"/>
      <c r="I41" s="94"/>
    </row>
    <row r="42" spans="1:19" ht="12" customHeight="1" x14ac:dyDescent="0.2">
      <c r="A42" s="93"/>
      <c r="B42" s="94"/>
      <c r="C42" s="94"/>
      <c r="D42" s="94"/>
      <c r="E42" s="94"/>
      <c r="F42" s="94"/>
      <c r="G42" s="94"/>
      <c r="H42" s="94"/>
      <c r="I42" s="94"/>
    </row>
    <row r="43" spans="1:19" ht="12" customHeight="1" x14ac:dyDescent="0.2">
      <c r="A43" s="93"/>
      <c r="B43" s="94"/>
      <c r="C43" s="94"/>
      <c r="D43" s="94"/>
      <c r="E43" s="94"/>
      <c r="F43" s="94"/>
      <c r="G43" s="94"/>
      <c r="H43" s="94"/>
      <c r="I43" s="94"/>
    </row>
    <row r="44" spans="1:19" ht="12" customHeight="1" x14ac:dyDescent="0.2">
      <c r="A44" s="93"/>
      <c r="B44" s="94"/>
      <c r="C44" s="94"/>
      <c r="D44" s="94"/>
      <c r="E44" s="94"/>
      <c r="F44" s="94"/>
      <c r="G44" s="94"/>
      <c r="H44" s="94"/>
      <c r="I44" s="94"/>
    </row>
    <row r="45" spans="1:19" ht="12" customHeight="1" x14ac:dyDescent="0.2">
      <c r="A45" s="93"/>
      <c r="B45" s="94"/>
      <c r="C45" s="94"/>
      <c r="D45" s="94"/>
      <c r="E45" s="94"/>
      <c r="F45" s="94"/>
      <c r="G45" s="94"/>
      <c r="H45" s="94"/>
      <c r="I45" s="94"/>
    </row>
    <row r="46" spans="1:19" ht="12" customHeight="1" x14ac:dyDescent="0.2">
      <c r="A46" s="93"/>
      <c r="B46" s="94"/>
      <c r="C46" s="94"/>
      <c r="D46" s="94"/>
      <c r="E46" s="94"/>
      <c r="F46" s="94"/>
      <c r="G46" s="94"/>
      <c r="H46" s="94"/>
      <c r="I46" s="94"/>
    </row>
    <row r="47" spans="1:19" ht="12" customHeight="1" x14ac:dyDescent="0.2">
      <c r="A47" s="93"/>
      <c r="B47" s="94"/>
      <c r="C47" s="94"/>
      <c r="D47" s="94"/>
      <c r="E47" s="94"/>
      <c r="F47" s="94"/>
      <c r="G47" s="94"/>
      <c r="H47" s="94"/>
      <c r="I47" s="94"/>
    </row>
    <row r="48" spans="1:19" ht="12" customHeight="1" x14ac:dyDescent="0.2">
      <c r="A48" s="93"/>
      <c r="B48" s="94"/>
      <c r="C48" s="94"/>
      <c r="D48" s="94"/>
      <c r="E48" s="94"/>
      <c r="F48" s="94"/>
      <c r="G48" s="94"/>
      <c r="H48" s="94"/>
      <c r="I48" s="94"/>
    </row>
    <row r="49" spans="1:19" ht="12" customHeight="1" x14ac:dyDescent="0.2">
      <c r="A49" s="93"/>
      <c r="B49" s="94"/>
      <c r="C49" s="94"/>
      <c r="D49" s="94"/>
      <c r="E49" s="94"/>
      <c r="F49" s="94"/>
      <c r="G49" s="94"/>
      <c r="H49" s="94"/>
      <c r="I49" s="94"/>
    </row>
    <row r="50" spans="1:19" ht="5.0999999999999996" customHeight="1" x14ac:dyDescent="0.2">
      <c r="A50" s="180"/>
      <c r="B50" s="179"/>
      <c r="C50" s="179"/>
      <c r="D50" s="94"/>
      <c r="E50" s="94"/>
      <c r="F50" s="94"/>
      <c r="G50" s="94"/>
      <c r="H50" s="94"/>
      <c r="I50" s="94"/>
    </row>
    <row r="51" spans="1:19" s="7" customFormat="1" ht="12" customHeight="1" x14ac:dyDescent="0.2">
      <c r="A51" s="23" t="s">
        <v>227</v>
      </c>
      <c r="B51" s="24" t="s">
        <v>1</v>
      </c>
      <c r="C51" s="23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</row>
    <row r="52" spans="1:19" ht="5.0999999999999996" customHeight="1" x14ac:dyDescent="0.2">
      <c r="A52" s="96"/>
      <c r="B52" s="94"/>
      <c r="C52" s="94"/>
      <c r="D52" s="94"/>
      <c r="E52" s="94"/>
      <c r="F52" s="94"/>
      <c r="G52" s="94"/>
      <c r="H52" s="94"/>
      <c r="I52" s="94"/>
    </row>
    <row r="53" spans="1:19" x14ac:dyDescent="0.2">
      <c r="A53" s="3" t="str">
        <f>'Seite 1'!$A$63</f>
        <v>Antrag Aktivierung - Armutsbekämpfung</v>
      </c>
      <c r="S53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54" spans="1:19" x14ac:dyDescent="0.2">
      <c r="A54" s="3" t="str">
        <f>'Seite 1'!$A$64</f>
        <v>Formularversion: V 1.8 vom 24.05.18</v>
      </c>
      <c r="S54" s="5" t="str">
        <f ca="1">CONCATENATE("Ausdruck vom "&amp;TEXT(TODAY(),"TT.MM.JJ"))</f>
        <v>Ausdruck vom 24.05.18</v>
      </c>
    </row>
  </sheetData>
  <sheetProtection password="8067" sheet="1" objects="1" scenarios="1" selectLockedCells="1" autoFilter="0"/>
  <mergeCells count="47">
    <mergeCell ref="B35:I35"/>
    <mergeCell ref="J35:L35"/>
    <mergeCell ref="Q35:R35"/>
    <mergeCell ref="O1:S1"/>
    <mergeCell ref="Q9:S13"/>
    <mergeCell ref="J34:L34"/>
    <mergeCell ref="J15:L15"/>
    <mergeCell ref="B15:I15"/>
    <mergeCell ref="B34:I34"/>
    <mergeCell ref="N9:N13"/>
    <mergeCell ref="Q26:R26"/>
    <mergeCell ref="B14:I14"/>
    <mergeCell ref="B21:I21"/>
    <mergeCell ref="J22:L22"/>
    <mergeCell ref="Q21:R21"/>
    <mergeCell ref="B22:I22"/>
    <mergeCell ref="A6:A13"/>
    <mergeCell ref="M9:M13"/>
    <mergeCell ref="B6:I13"/>
    <mergeCell ref="J5:L13"/>
    <mergeCell ref="M5:O8"/>
    <mergeCell ref="O9:O13"/>
    <mergeCell ref="Q23:R23"/>
    <mergeCell ref="Q24:R24"/>
    <mergeCell ref="Q25:R25"/>
    <mergeCell ref="Q34:R34"/>
    <mergeCell ref="Q33:R33"/>
    <mergeCell ref="Q27:R27"/>
    <mergeCell ref="Q28:R28"/>
    <mergeCell ref="Q29:R29"/>
    <mergeCell ref="Q30:R30"/>
    <mergeCell ref="Q31:R31"/>
    <mergeCell ref="Q32:R32"/>
    <mergeCell ref="B17:I17"/>
    <mergeCell ref="J17:L17"/>
    <mergeCell ref="P5:S8"/>
    <mergeCell ref="P9:P13"/>
    <mergeCell ref="Q22:R22"/>
    <mergeCell ref="Q20:R20"/>
    <mergeCell ref="Q14:R14"/>
    <mergeCell ref="Q15:R15"/>
    <mergeCell ref="Q16:R16"/>
    <mergeCell ref="Q18:R18"/>
    <mergeCell ref="Q19:R19"/>
    <mergeCell ref="Q17:R17"/>
    <mergeCell ref="J14:L14"/>
    <mergeCell ref="J21:L21"/>
  </mergeCells>
  <conditionalFormatting sqref="O1">
    <cfRule type="cellIs" dxfId="33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D691"/>
  <sheetViews>
    <sheetView showGridLines="0" topLeftCell="B1" zoomScaleNormal="100" zoomScaleSheetLayoutView="130" workbookViewId="0">
      <selection activeCell="N29" sqref="N29:O29"/>
    </sheetView>
  </sheetViews>
  <sheetFormatPr baseColWidth="10" defaultRowHeight="12" x14ac:dyDescent="0.2"/>
  <cols>
    <col min="1" max="1" width="15.7109375" style="509" hidden="1" customWidth="1"/>
    <col min="2" max="2" width="6.7109375" style="82" customWidth="1"/>
    <col min="3" max="11" width="5.140625" style="7" customWidth="1"/>
    <col min="12" max="21" width="6.7109375" style="7" customWidth="1"/>
    <col min="22" max="22" width="0.85546875" style="20" customWidth="1"/>
    <col min="23" max="24" width="10.7109375" style="20" hidden="1" customWidth="1"/>
    <col min="25" max="25" width="40.7109375" style="20" hidden="1" customWidth="1"/>
    <col min="26" max="29" width="11.42578125" style="20"/>
    <col min="30" max="16384" width="11.42578125" style="7"/>
  </cols>
  <sheetData>
    <row r="1" spans="1:29" ht="15" customHeight="1" x14ac:dyDescent="0.2">
      <c r="A1" s="505"/>
      <c r="Q1" s="161" t="str">
        <f>'Seite 1'!$K$21</f>
        <v xml:space="preserve">ID/Aktenzeichen: </v>
      </c>
      <c r="R1" s="608">
        <f>'Seite 1'!$O$21</f>
        <v>0</v>
      </c>
      <c r="S1" s="609"/>
      <c r="T1" s="609"/>
      <c r="U1" s="609"/>
      <c r="V1" s="610"/>
      <c r="W1" s="473"/>
      <c r="X1" s="473"/>
      <c r="Y1" s="473"/>
      <c r="Z1" s="7"/>
      <c r="AA1" s="7"/>
      <c r="AB1" s="7"/>
      <c r="AC1" s="7"/>
    </row>
    <row r="2" spans="1:29" ht="5.0999999999999996" customHeight="1" x14ac:dyDescent="0.2">
      <c r="A2" s="505"/>
      <c r="V2" s="7"/>
      <c r="W2" s="473"/>
      <c r="X2" s="473"/>
      <c r="Y2" s="473"/>
      <c r="Z2" s="7"/>
      <c r="AA2" s="7"/>
      <c r="AB2" s="7"/>
      <c r="AC2" s="7"/>
    </row>
    <row r="3" spans="1:29" ht="18" customHeight="1" x14ac:dyDescent="0.2">
      <c r="A3" s="505"/>
      <c r="B3" s="540" t="s">
        <v>228</v>
      </c>
      <c r="C3" s="284"/>
      <c r="D3" s="284"/>
      <c r="E3" s="284"/>
      <c r="F3" s="779" t="str">
        <f>IF('Seite 1'!E48="","",'Seite 1'!E48)</f>
        <v/>
      </c>
      <c r="G3" s="780"/>
      <c r="H3" s="781"/>
      <c r="I3" s="67"/>
      <c r="V3" s="7"/>
      <c r="W3" s="473"/>
      <c r="X3" s="473"/>
      <c r="Y3" s="473"/>
      <c r="Z3" s="7"/>
      <c r="AA3" s="7"/>
      <c r="AB3" s="7"/>
      <c r="AC3" s="7"/>
    </row>
    <row r="4" spans="1:29" ht="5.0999999999999996" customHeight="1" x14ac:dyDescent="0.2">
      <c r="A4" s="505"/>
      <c r="V4" s="7"/>
      <c r="W4" s="473"/>
      <c r="X4" s="473"/>
      <c r="Y4" s="473"/>
      <c r="Z4" s="7"/>
      <c r="AA4" s="7"/>
      <c r="AB4" s="7"/>
      <c r="AC4" s="7"/>
    </row>
    <row r="5" spans="1:29" ht="18" customHeight="1" x14ac:dyDescent="0.2">
      <c r="A5" s="505"/>
      <c r="B5" s="540" t="s">
        <v>229</v>
      </c>
      <c r="C5" s="67"/>
      <c r="D5" s="67"/>
      <c r="E5" s="67"/>
      <c r="F5" s="779" t="str">
        <f>IF('Seite 1'!M48="","",'Seite 1'!M48)</f>
        <v/>
      </c>
      <c r="G5" s="780"/>
      <c r="H5" s="781"/>
      <c r="J5" s="566" t="str">
        <f>IF(AND(Vorhabensbeginn&gt;0,Vorhabensende&gt;0,Vorhabensende&lt;Vorhabensbeginn),"Fehleingabe!","")</f>
        <v/>
      </c>
      <c r="K5" s="566"/>
      <c r="L5" s="566"/>
      <c r="V5" s="7"/>
      <c r="W5" s="473"/>
      <c r="X5" s="473"/>
      <c r="Y5" s="473"/>
      <c r="Z5" s="7"/>
      <c r="AA5" s="7"/>
      <c r="AB5" s="7"/>
      <c r="AC5" s="7"/>
    </row>
    <row r="6" spans="1:29" ht="12" customHeight="1" x14ac:dyDescent="0.2">
      <c r="A6" s="505"/>
      <c r="V6" s="7"/>
      <c r="W6" s="473"/>
      <c r="X6" s="473"/>
      <c r="Y6" s="473"/>
      <c r="Z6" s="7"/>
      <c r="AA6" s="7"/>
      <c r="AB6" s="7"/>
      <c r="AC6" s="7"/>
    </row>
    <row r="7" spans="1:29" ht="15" customHeight="1" x14ac:dyDescent="0.2">
      <c r="A7" s="505"/>
      <c r="B7" s="17" t="s">
        <v>253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  <c r="W7" s="473"/>
      <c r="X7" s="473"/>
      <c r="Y7" s="473"/>
      <c r="Z7" s="7"/>
      <c r="AA7" s="7"/>
      <c r="AB7" s="7"/>
      <c r="AC7" s="7"/>
    </row>
    <row r="8" spans="1:29" s="35" customFormat="1" ht="5.0999999999999996" customHeight="1" x14ac:dyDescent="0.2">
      <c r="A8" s="205"/>
      <c r="B8" s="81"/>
      <c r="W8" s="197"/>
      <c r="X8" s="197"/>
      <c r="Y8" s="197"/>
    </row>
    <row r="9" spans="1:29" s="480" customFormat="1" ht="15" customHeight="1" x14ac:dyDescent="0.2">
      <c r="A9" s="505"/>
      <c r="B9" s="159" t="s">
        <v>255</v>
      </c>
      <c r="C9" s="222"/>
      <c r="D9" s="223"/>
      <c r="E9" s="223"/>
      <c r="F9" s="223"/>
      <c r="G9" s="223"/>
      <c r="H9" s="223"/>
      <c r="I9" s="471"/>
      <c r="J9" s="471"/>
      <c r="K9" s="471"/>
      <c r="L9" s="471"/>
      <c r="M9" s="224"/>
      <c r="N9" s="802" t="str">
        <f>W12</f>
        <v>Jahr 1</v>
      </c>
      <c r="O9" s="802"/>
      <c r="P9" s="802" t="str">
        <f>W13</f>
        <v>Jahr 2</v>
      </c>
      <c r="Q9" s="802"/>
      <c r="R9" s="802" t="str">
        <f>W14</f>
        <v>Jahr 3</v>
      </c>
      <c r="S9" s="802"/>
      <c r="T9" s="802" t="str">
        <f>W15</f>
        <v>Jahr 4</v>
      </c>
      <c r="U9" s="802"/>
      <c r="V9" s="225"/>
      <c r="W9" s="538"/>
      <c r="X9" s="538"/>
      <c r="Y9" s="538"/>
    </row>
    <row r="10" spans="1:29" s="480" customFormat="1" ht="12" customHeight="1" x14ac:dyDescent="0.2">
      <c r="A10" s="505"/>
      <c r="B10" s="228"/>
      <c r="C10" s="229"/>
      <c r="D10" s="230"/>
      <c r="E10" s="230"/>
      <c r="F10" s="230"/>
      <c r="G10" s="230"/>
      <c r="H10" s="230"/>
      <c r="I10" s="165"/>
      <c r="J10" s="165"/>
      <c r="K10" s="165"/>
      <c r="L10" s="165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W10" s="538"/>
      <c r="X10" s="538"/>
      <c r="Y10" s="538"/>
    </row>
    <row r="11" spans="1:29" s="480" customFormat="1" ht="15" customHeight="1" x14ac:dyDescent="0.2">
      <c r="A11" s="505"/>
      <c r="B11" s="521" t="s">
        <v>115</v>
      </c>
      <c r="C11" s="522" t="s">
        <v>313</v>
      </c>
      <c r="D11" s="486"/>
      <c r="E11" s="486"/>
      <c r="F11" s="486"/>
      <c r="G11" s="486"/>
      <c r="H11" s="486"/>
      <c r="I11" s="486"/>
      <c r="J11" s="487"/>
      <c r="K11" s="487"/>
      <c r="L11" s="487"/>
      <c r="M11" s="488"/>
      <c r="N11" s="488"/>
      <c r="O11" s="488"/>
      <c r="P11" s="488"/>
      <c r="Q11" s="488"/>
      <c r="R11" s="488"/>
      <c r="S11" s="488"/>
      <c r="T11" s="488"/>
      <c r="U11" s="488"/>
      <c r="V11" s="227"/>
      <c r="W11" s="538"/>
      <c r="X11" s="538"/>
      <c r="Y11" s="538"/>
    </row>
    <row r="12" spans="1:29" s="480" customFormat="1" ht="15" customHeight="1" x14ac:dyDescent="0.2">
      <c r="A12" s="505"/>
      <c r="B12" s="523" t="s">
        <v>95</v>
      </c>
      <c r="C12" s="163" t="s">
        <v>594</v>
      </c>
      <c r="D12" s="489"/>
      <c r="E12" s="489"/>
      <c r="F12" s="489"/>
      <c r="G12" s="489"/>
      <c r="H12" s="489"/>
      <c r="I12" s="489"/>
      <c r="J12" s="487"/>
      <c r="K12" s="487"/>
      <c r="L12" s="803">
        <f>SUMPRODUCT(($N$9:$U$9&lt;&gt;"")*(ROUND(N12:U12,2)))</f>
        <v>0</v>
      </c>
      <c r="M12" s="804"/>
      <c r="N12" s="813">
        <f>SUM(N13:N14)</f>
        <v>0</v>
      </c>
      <c r="O12" s="814"/>
      <c r="P12" s="813">
        <f>SUM(P13:P14)</f>
        <v>0</v>
      </c>
      <c r="Q12" s="814"/>
      <c r="R12" s="813">
        <f>SUM(R13:R14)</f>
        <v>0</v>
      </c>
      <c r="S12" s="814"/>
      <c r="T12" s="813">
        <f>SUM(T13:T14)</f>
        <v>0</v>
      </c>
      <c r="U12" s="814"/>
      <c r="V12" s="227"/>
      <c r="W12" s="541" t="str">
        <f>IF(OR($F$3="",$F$5=""),"Jahr 1",YEAR($F$3))</f>
        <v>Jahr 1</v>
      </c>
      <c r="X12" s="542" t="str">
        <f>IF(W12="",0,W12)</f>
        <v>Jahr 1</v>
      </c>
      <c r="Y12" s="538"/>
    </row>
    <row r="13" spans="1:29" s="480" customFormat="1" ht="15" customHeight="1" x14ac:dyDescent="0.2">
      <c r="A13" s="533" t="s">
        <v>596</v>
      </c>
      <c r="B13" s="523" t="s">
        <v>407</v>
      </c>
      <c r="C13" s="163" t="s">
        <v>398</v>
      </c>
      <c r="D13" s="489"/>
      <c r="E13" s="489"/>
      <c r="F13" s="489"/>
      <c r="G13" s="489"/>
      <c r="H13" s="489"/>
      <c r="I13" s="489"/>
      <c r="J13" s="487"/>
      <c r="K13" s="487"/>
      <c r="L13" s="790">
        <f t="shared" ref="L13:L15" si="0">SUMPRODUCT(($N$9:$U$9&lt;&gt;"")*(ROUND(N13:U13,2)))</f>
        <v>0</v>
      </c>
      <c r="M13" s="791"/>
      <c r="N13" s="800">
        <f>'Anl 2 Personalausgaben - Jahr 1'!$Y$39</f>
        <v>0</v>
      </c>
      <c r="O13" s="801"/>
      <c r="P13" s="800">
        <f>IF(Jahr2="",0,'Anl 2 Personalausgaben - Jahr 2'!$Y$39)</f>
        <v>0</v>
      </c>
      <c r="Q13" s="801"/>
      <c r="R13" s="800">
        <f>'Anl 2 Personalausgaben - Jahr 3'!$Y$39</f>
        <v>0</v>
      </c>
      <c r="S13" s="801"/>
      <c r="T13" s="800">
        <f>'Anl 2 Personalausgaben - Jahr 4'!$Y$39</f>
        <v>0</v>
      </c>
      <c r="U13" s="801"/>
      <c r="V13" s="227"/>
      <c r="W13" s="541" t="str">
        <f>IF(OR($F$3="",$F$5=""),"Jahr 2",IF((YEAR($F$5)-YEAR($F$3)&lt;1),"",W12+1))</f>
        <v>Jahr 2</v>
      </c>
      <c r="X13" s="542" t="str">
        <f t="shared" ref="X13" si="1">IF(W13="",0,W13)</f>
        <v>Jahr 2</v>
      </c>
      <c r="Y13" s="538"/>
    </row>
    <row r="14" spans="1:29" s="480" customFormat="1" ht="15" customHeight="1" x14ac:dyDescent="0.2">
      <c r="A14" s="533" t="s">
        <v>597</v>
      </c>
      <c r="B14" s="523" t="s">
        <v>406</v>
      </c>
      <c r="C14" s="163" t="s">
        <v>425</v>
      </c>
      <c r="D14" s="489"/>
      <c r="E14" s="489"/>
      <c r="F14" s="489"/>
      <c r="G14" s="489"/>
      <c r="H14" s="489"/>
      <c r="I14" s="489"/>
      <c r="J14" s="487"/>
      <c r="K14" s="487"/>
      <c r="L14" s="790">
        <f t="shared" si="0"/>
        <v>0</v>
      </c>
      <c r="M14" s="791"/>
      <c r="N14" s="800">
        <f>'Anl 2 Personalausgaben - Jahr 1'!$AB$41</f>
        <v>0</v>
      </c>
      <c r="O14" s="801"/>
      <c r="P14" s="800">
        <f>'Anl 2 Personalausgaben - Jahr 2'!$AB$41</f>
        <v>0</v>
      </c>
      <c r="Q14" s="801"/>
      <c r="R14" s="800">
        <f>'Anl 2 Personalausgaben - Jahr 3'!$AB$41</f>
        <v>0</v>
      </c>
      <c r="S14" s="801"/>
      <c r="T14" s="800">
        <f>'Anl 2 Personalausgaben - Jahr 4'!$AB$41</f>
        <v>0</v>
      </c>
      <c r="U14" s="801"/>
      <c r="V14" s="227"/>
      <c r="W14" s="541" t="str">
        <f>IF(OR($F$3="",$F$5=""),"Jahr 3",IF((YEAR($F$5)-YEAR($F$3)&lt;2),"",W13+1))</f>
        <v>Jahr 3</v>
      </c>
      <c r="X14" s="542" t="str">
        <f>IF(W14="",0,W14)</f>
        <v>Jahr 3</v>
      </c>
      <c r="Y14" s="538"/>
    </row>
    <row r="15" spans="1:29" s="480" customFormat="1" ht="15" customHeight="1" x14ac:dyDescent="0.2">
      <c r="A15" s="533" t="s">
        <v>598</v>
      </c>
      <c r="B15" s="523" t="s">
        <v>96</v>
      </c>
      <c r="C15" s="163" t="s">
        <v>399</v>
      </c>
      <c r="D15" s="489"/>
      <c r="E15" s="489"/>
      <c r="F15" s="489"/>
      <c r="G15" s="489"/>
      <c r="H15" s="489"/>
      <c r="I15" s="489"/>
      <c r="J15" s="487"/>
      <c r="K15" s="487"/>
      <c r="L15" s="796">
        <f t="shared" si="0"/>
        <v>0</v>
      </c>
      <c r="M15" s="797"/>
      <c r="N15" s="817">
        <f>'Anl 3 Honorarausgaben - Jahr 1'!$Y$35</f>
        <v>0</v>
      </c>
      <c r="O15" s="818"/>
      <c r="P15" s="817">
        <f>'Anl 3 Honorarausgaben - Jahr 2'!$Y$35</f>
        <v>0</v>
      </c>
      <c r="Q15" s="818"/>
      <c r="R15" s="817">
        <f>'Anl 3 Honorarausgaben - Jahr 3'!$Y$35</f>
        <v>0</v>
      </c>
      <c r="S15" s="818"/>
      <c r="T15" s="817">
        <f>'Anl 3 Honorarausgaben - Jahr 4'!$Y$35</f>
        <v>0</v>
      </c>
      <c r="U15" s="818"/>
      <c r="V15" s="227"/>
      <c r="W15" s="541" t="str">
        <f>IF(OR($F$3="",$F$5=""),"Jahr 4",IF((YEAR($F$5)-YEAR($F$3)&lt;3),"",W14+1))</f>
        <v>Jahr 4</v>
      </c>
      <c r="X15" s="542" t="str">
        <f>IF(W15="",0,W15)</f>
        <v>Jahr 4</v>
      </c>
      <c r="Y15" s="538"/>
    </row>
    <row r="16" spans="1:29" s="480" customFormat="1" ht="15" customHeight="1" thickBot="1" x14ac:dyDescent="0.25">
      <c r="A16" s="533"/>
      <c r="B16" s="523"/>
      <c r="C16" s="524" t="s">
        <v>314</v>
      </c>
      <c r="D16" s="490"/>
      <c r="E16" s="490"/>
      <c r="F16" s="490"/>
      <c r="G16" s="490"/>
      <c r="H16" s="490"/>
      <c r="I16" s="490"/>
      <c r="J16" s="487"/>
      <c r="K16" s="487"/>
      <c r="L16" s="785">
        <f>SUMPRODUCT(($N$9:$U$9&lt;&gt;"")*(ROUND(N16:U16,2)))</f>
        <v>0</v>
      </c>
      <c r="M16" s="786"/>
      <c r="N16" s="785">
        <f>SUM(N13:N15)</f>
        <v>0</v>
      </c>
      <c r="O16" s="786"/>
      <c r="P16" s="785">
        <f>SUM(P13:P15)</f>
        <v>0</v>
      </c>
      <c r="Q16" s="786"/>
      <c r="R16" s="785">
        <f>SUM(R13:R15)</f>
        <v>0</v>
      </c>
      <c r="S16" s="786"/>
      <c r="T16" s="785">
        <f>SUM(T13:T15)</f>
        <v>0</v>
      </c>
      <c r="U16" s="786"/>
      <c r="V16" s="227"/>
      <c r="W16" s="538"/>
      <c r="X16" s="538"/>
      <c r="Y16" s="538"/>
    </row>
    <row r="17" spans="1:29" s="480" customFormat="1" ht="12" hidden="1" customHeight="1" thickTop="1" x14ac:dyDescent="0.2">
      <c r="A17" s="533"/>
      <c r="B17" s="525"/>
      <c r="C17" s="526"/>
      <c r="D17" s="511"/>
      <c r="E17" s="511"/>
      <c r="F17" s="511"/>
      <c r="G17" s="511"/>
      <c r="H17" s="511"/>
      <c r="I17" s="512"/>
      <c r="J17" s="512"/>
      <c r="K17" s="512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3"/>
      <c r="W17" s="538"/>
      <c r="X17" s="538"/>
      <c r="Y17" s="538"/>
    </row>
    <row r="18" spans="1:29" s="480" customFormat="1" ht="12" hidden="1" customHeight="1" x14ac:dyDescent="0.2">
      <c r="A18" s="533"/>
      <c r="B18" s="525"/>
      <c r="C18" s="526"/>
      <c r="D18" s="511"/>
      <c r="E18" s="511"/>
      <c r="F18" s="511"/>
      <c r="G18" s="511"/>
      <c r="H18" s="511"/>
      <c r="I18" s="512"/>
      <c r="J18" s="512"/>
      <c r="K18" s="512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3"/>
      <c r="W18" s="538" t="b">
        <f>'Seite 3'!T5</f>
        <v>0</v>
      </c>
      <c r="X18" s="515">
        <v>61</v>
      </c>
      <c r="Y18" s="514" t="s">
        <v>607</v>
      </c>
    </row>
    <row r="19" spans="1:29" s="480" customFormat="1" ht="12" hidden="1" customHeight="1" x14ac:dyDescent="0.2">
      <c r="A19" s="533"/>
      <c r="B19" s="525"/>
      <c r="C19" s="526"/>
      <c r="D19" s="511"/>
      <c r="E19" s="511"/>
      <c r="F19" s="511"/>
      <c r="G19" s="511"/>
      <c r="H19" s="511"/>
      <c r="I19" s="512"/>
      <c r="J19" s="512"/>
      <c r="K19" s="512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3"/>
      <c r="W19" s="538" t="b">
        <f>'Seite 3'!T7</f>
        <v>0</v>
      </c>
      <c r="X19" s="515">
        <v>196</v>
      </c>
      <c r="Y19" s="514" t="s">
        <v>608</v>
      </c>
    </row>
    <row r="20" spans="1:29" s="480" customFormat="1" ht="12" hidden="1" customHeight="1" x14ac:dyDescent="0.2">
      <c r="A20" s="533"/>
      <c r="B20" s="525"/>
      <c r="C20" s="526"/>
      <c r="D20" s="511"/>
      <c r="E20" s="511"/>
      <c r="F20" s="511"/>
      <c r="G20" s="511"/>
      <c r="H20" s="511"/>
      <c r="I20" s="512"/>
      <c r="J20" s="512"/>
      <c r="K20" s="512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3"/>
      <c r="W20" s="538" t="b">
        <f>'Seite 3'!T9</f>
        <v>0</v>
      </c>
      <c r="X20" s="515">
        <v>220</v>
      </c>
      <c r="Y20" s="514" t="s">
        <v>609</v>
      </c>
    </row>
    <row r="21" spans="1:29" s="480" customFormat="1" ht="12" hidden="1" customHeight="1" x14ac:dyDescent="0.2">
      <c r="A21" s="533"/>
      <c r="B21" s="525"/>
      <c r="C21" s="526"/>
      <c r="D21" s="511"/>
      <c r="E21" s="511"/>
      <c r="F21" s="511"/>
      <c r="G21" s="511"/>
      <c r="H21" s="511"/>
      <c r="I21" s="512"/>
      <c r="J21" s="512"/>
      <c r="K21" s="512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3"/>
      <c r="W21" s="538"/>
      <c r="X21" s="538"/>
      <c r="Y21" s="538"/>
    </row>
    <row r="22" spans="1:29" s="480" customFormat="1" ht="12" hidden="1" customHeight="1" x14ac:dyDescent="0.2">
      <c r="A22" s="533"/>
      <c r="B22" s="525"/>
      <c r="C22" s="526"/>
      <c r="D22" s="511"/>
      <c r="E22" s="511"/>
      <c r="F22" s="511"/>
      <c r="G22" s="511"/>
      <c r="H22" s="511"/>
      <c r="I22" s="512"/>
      <c r="J22" s="512"/>
      <c r="K22" s="512"/>
      <c r="L22" s="517"/>
      <c r="M22" s="517"/>
      <c r="N22" s="517"/>
      <c r="O22" s="517"/>
      <c r="P22" s="517"/>
      <c r="Q22" s="517"/>
      <c r="R22" s="517"/>
      <c r="S22" s="517"/>
      <c r="T22" s="517"/>
      <c r="U22" s="517"/>
      <c r="V22" s="513"/>
      <c r="W22" s="538"/>
      <c r="X22" s="538"/>
      <c r="Y22" s="538"/>
    </row>
    <row r="23" spans="1:29" s="480" customFormat="1" ht="12" customHeight="1" thickTop="1" x14ac:dyDescent="0.2">
      <c r="A23" s="533"/>
      <c r="B23" s="527"/>
      <c r="C23" s="528"/>
      <c r="D23" s="491"/>
      <c r="E23" s="491"/>
      <c r="F23" s="491"/>
      <c r="G23" s="491"/>
      <c r="H23" s="491"/>
      <c r="I23" s="487"/>
      <c r="J23" s="487"/>
      <c r="K23" s="487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227"/>
      <c r="W23" s="538"/>
      <c r="X23" s="538"/>
      <c r="Y23" s="538"/>
    </row>
    <row r="24" spans="1:29" s="480" customFormat="1" ht="12" customHeight="1" x14ac:dyDescent="0.2">
      <c r="A24" s="533"/>
      <c r="B24" s="521" t="s">
        <v>117</v>
      </c>
      <c r="C24" s="529" t="s">
        <v>423</v>
      </c>
      <c r="D24" s="491"/>
      <c r="E24" s="491"/>
      <c r="F24" s="491"/>
      <c r="G24" s="491"/>
      <c r="H24" s="491"/>
      <c r="I24" s="487"/>
      <c r="J24" s="487"/>
      <c r="K24" s="487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227"/>
      <c r="W24" s="538"/>
      <c r="X24" s="538"/>
      <c r="Y24" s="538"/>
    </row>
    <row r="25" spans="1:29" s="480" customFormat="1" ht="15" customHeight="1" thickBot="1" x14ac:dyDescent="0.25">
      <c r="A25" s="533"/>
      <c r="B25" s="534"/>
      <c r="C25" s="516" t="str">
        <f>IFERROR(VLOOKUP(TRUE,W18:Y20,3,FALSE),"Fördergegenstand")</f>
        <v>Fördergegenstand</v>
      </c>
      <c r="E25" s="491"/>
      <c r="F25" s="491"/>
      <c r="G25" s="491"/>
      <c r="H25" s="491"/>
      <c r="I25" s="487"/>
      <c r="J25" s="487"/>
      <c r="K25" s="487"/>
      <c r="L25" s="785">
        <f t="shared" ref="L25" si="2">SUMPRODUCT(($N$9:$U$9&lt;&gt;"")*(ROUND(N25:U25,2)))</f>
        <v>0</v>
      </c>
      <c r="M25" s="786"/>
      <c r="N25" s="798">
        <f>'Anl 4 Sachausgaben - Jahr 1'!$Y$35</f>
        <v>0</v>
      </c>
      <c r="O25" s="799"/>
      <c r="P25" s="798">
        <f>'Anl 4 Sachausgaben - Jahr 2'!$Y$35</f>
        <v>0</v>
      </c>
      <c r="Q25" s="799"/>
      <c r="R25" s="798">
        <f>'Anl 4 Sachausgaben - Jahr 3'!$Y$35</f>
        <v>0</v>
      </c>
      <c r="S25" s="799"/>
      <c r="T25" s="798">
        <f>'Anl 4 Sachausgaben - Jahr 4'!$Y$35</f>
        <v>0</v>
      </c>
      <c r="U25" s="799"/>
      <c r="V25" s="227"/>
      <c r="W25" s="538"/>
      <c r="X25" s="538"/>
      <c r="Y25" s="538"/>
    </row>
    <row r="26" spans="1:29" s="480" customFormat="1" ht="12" customHeight="1" thickTop="1" x14ac:dyDescent="0.2">
      <c r="A26" s="533"/>
      <c r="B26" s="527"/>
      <c r="C26" s="528"/>
      <c r="D26" s="491"/>
      <c r="E26" s="491"/>
      <c r="F26" s="491"/>
      <c r="G26" s="491"/>
      <c r="H26" s="491"/>
      <c r="I26" s="487"/>
      <c r="J26" s="487"/>
      <c r="K26" s="487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227"/>
      <c r="W26" s="538"/>
      <c r="X26" s="538"/>
      <c r="Y26" s="538"/>
    </row>
    <row r="27" spans="1:29" s="480" customFormat="1" ht="15" customHeight="1" thickBot="1" x14ac:dyDescent="0.25">
      <c r="A27" s="533"/>
      <c r="B27" s="530" t="s">
        <v>412</v>
      </c>
      <c r="C27" s="531"/>
      <c r="D27" s="492"/>
      <c r="E27" s="492"/>
      <c r="F27" s="492"/>
      <c r="G27" s="492"/>
      <c r="H27" s="492"/>
      <c r="I27" s="492"/>
      <c r="J27" s="492"/>
      <c r="K27" s="493"/>
      <c r="L27" s="785">
        <f t="shared" ref="L27" si="3">SUMPRODUCT(($N$9:$U$9&lt;&gt;"")*(ROUND(N27:U27,2)))</f>
        <v>0</v>
      </c>
      <c r="M27" s="786"/>
      <c r="N27" s="785">
        <f>SUM(N16:O25)</f>
        <v>0</v>
      </c>
      <c r="O27" s="786"/>
      <c r="P27" s="785">
        <f t="shared" ref="P27" si="4">SUM(P16:Q25)</f>
        <v>0</v>
      </c>
      <c r="Q27" s="786"/>
      <c r="R27" s="785">
        <f t="shared" ref="R27" si="5">SUM(R16:S25)</f>
        <v>0</v>
      </c>
      <c r="S27" s="786"/>
      <c r="T27" s="785">
        <f t="shared" ref="T27" si="6">SUM(T16:U25)</f>
        <v>0</v>
      </c>
      <c r="U27" s="786"/>
      <c r="V27" s="481"/>
      <c r="W27" s="538"/>
      <c r="X27" s="538"/>
      <c r="Y27" s="538"/>
    </row>
    <row r="28" spans="1:29" ht="12" customHeight="1" thickTop="1" x14ac:dyDescent="0.2">
      <c r="A28" s="533"/>
      <c r="B28" s="532"/>
      <c r="C28" s="163"/>
      <c r="D28" s="489"/>
      <c r="E28" s="489"/>
      <c r="F28" s="489"/>
      <c r="G28" s="489"/>
      <c r="H28" s="489"/>
      <c r="I28" s="489"/>
      <c r="J28" s="489"/>
      <c r="K28" s="489"/>
      <c r="L28" s="518"/>
      <c r="M28" s="518"/>
      <c r="N28" s="518"/>
      <c r="O28" s="518"/>
      <c r="P28" s="518"/>
      <c r="Q28" s="518"/>
      <c r="R28" s="520"/>
      <c r="S28" s="520"/>
      <c r="T28" s="520"/>
      <c r="U28" s="520"/>
      <c r="V28" s="103"/>
      <c r="W28" s="473"/>
      <c r="X28" s="473"/>
      <c r="Y28" s="473"/>
    </row>
    <row r="29" spans="1:29" s="480" customFormat="1" ht="15" customHeight="1" x14ac:dyDescent="0.2">
      <c r="A29" s="533"/>
      <c r="B29" s="521" t="s">
        <v>118</v>
      </c>
      <c r="C29" s="529" t="s">
        <v>352</v>
      </c>
      <c r="D29" s="495"/>
      <c r="E29" s="495"/>
      <c r="F29" s="495"/>
      <c r="G29" s="495"/>
      <c r="H29" s="495"/>
      <c r="I29" s="495"/>
      <c r="J29" s="495"/>
      <c r="K29" s="495"/>
      <c r="L29" s="807">
        <f t="shared" ref="L29" si="7">SUMPRODUCT(($N$9:$U$9&lt;&gt;"")*(ROUND(N29:U29,2)))</f>
        <v>0</v>
      </c>
      <c r="M29" s="808"/>
      <c r="N29" s="809"/>
      <c r="O29" s="810"/>
      <c r="P29" s="809"/>
      <c r="Q29" s="810"/>
      <c r="R29" s="809"/>
      <c r="S29" s="810"/>
      <c r="T29" s="809"/>
      <c r="U29" s="810"/>
      <c r="V29" s="482"/>
      <c r="W29" s="538"/>
      <c r="X29" s="538"/>
      <c r="Y29" s="538"/>
    </row>
    <row r="30" spans="1:29" ht="12" customHeight="1" x14ac:dyDescent="0.2">
      <c r="A30" s="533"/>
      <c r="B30" s="16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4"/>
      <c r="P30" s="234"/>
      <c r="Q30" s="234"/>
      <c r="R30" s="62"/>
      <c r="S30" s="62"/>
      <c r="T30" s="62"/>
      <c r="U30" s="62"/>
      <c r="V30" s="204"/>
      <c r="W30" s="473"/>
      <c r="X30" s="473"/>
      <c r="Y30" s="473"/>
    </row>
    <row r="31" spans="1:29" s="35" customFormat="1" ht="12" customHeight="1" x14ac:dyDescent="0.2">
      <c r="A31" s="205"/>
      <c r="B31" s="81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  <c r="P31" s="164"/>
      <c r="Q31" s="164"/>
      <c r="V31" s="80"/>
      <c r="W31" s="197"/>
      <c r="X31" s="197"/>
      <c r="Y31" s="197"/>
      <c r="Z31" s="80"/>
      <c r="AA31" s="80"/>
      <c r="AB31" s="80"/>
      <c r="AC31" s="80"/>
    </row>
    <row r="32" spans="1:29" s="480" customFormat="1" ht="15" customHeight="1" x14ac:dyDescent="0.2">
      <c r="A32" s="505"/>
      <c r="B32" s="159" t="s">
        <v>256</v>
      </c>
      <c r="C32" s="222"/>
      <c r="D32" s="223"/>
      <c r="E32" s="223"/>
      <c r="F32" s="223"/>
      <c r="G32" s="223"/>
      <c r="H32" s="223"/>
      <c r="I32" s="471"/>
      <c r="J32" s="471"/>
      <c r="K32" s="471"/>
      <c r="L32" s="471"/>
      <c r="M32" s="224"/>
      <c r="N32" s="802" t="str">
        <f>N9</f>
        <v>Jahr 1</v>
      </c>
      <c r="O32" s="802"/>
      <c r="P32" s="802" t="str">
        <f>P9</f>
        <v>Jahr 2</v>
      </c>
      <c r="Q32" s="802"/>
      <c r="R32" s="802" t="str">
        <f>R9</f>
        <v>Jahr 3</v>
      </c>
      <c r="S32" s="802"/>
      <c r="T32" s="802" t="str">
        <f>T9</f>
        <v>Jahr 4</v>
      </c>
      <c r="U32" s="802"/>
      <c r="V32" s="225"/>
      <c r="W32" s="538"/>
      <c r="X32" s="538"/>
      <c r="Y32" s="538"/>
    </row>
    <row r="33" spans="1:25" ht="12" customHeight="1" x14ac:dyDescent="0.2">
      <c r="A33" s="505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9"/>
      <c r="W33" s="473"/>
      <c r="X33" s="473"/>
      <c r="Y33" s="473"/>
    </row>
    <row r="34" spans="1:25" s="480" customFormat="1" ht="15" customHeight="1" x14ac:dyDescent="0.2">
      <c r="A34" s="505"/>
      <c r="B34" s="521" t="s">
        <v>115</v>
      </c>
      <c r="C34" s="522" t="s">
        <v>315</v>
      </c>
      <c r="D34" s="486"/>
      <c r="E34" s="486"/>
      <c r="F34" s="486"/>
      <c r="G34" s="486"/>
      <c r="H34" s="486"/>
      <c r="I34" s="486"/>
      <c r="J34" s="487"/>
      <c r="K34" s="487"/>
      <c r="L34" s="487"/>
      <c r="M34" s="488"/>
      <c r="N34" s="488"/>
      <c r="O34" s="488"/>
      <c r="P34" s="488"/>
      <c r="Q34" s="488"/>
      <c r="R34" s="488"/>
      <c r="S34" s="488"/>
      <c r="T34" s="488"/>
      <c r="U34" s="488"/>
      <c r="V34" s="227"/>
      <c r="W34" s="538"/>
      <c r="X34" s="538"/>
      <c r="Y34" s="538"/>
    </row>
    <row r="35" spans="1:25" s="480" customFormat="1" ht="15" customHeight="1" x14ac:dyDescent="0.2">
      <c r="A35" s="505" t="s">
        <v>599</v>
      </c>
      <c r="B35" s="523" t="s">
        <v>95</v>
      </c>
      <c r="C35" s="163" t="s">
        <v>400</v>
      </c>
      <c r="D35" s="489"/>
      <c r="E35" s="489"/>
      <c r="F35" s="489"/>
      <c r="G35" s="489"/>
      <c r="H35" s="489"/>
      <c r="I35" s="489"/>
      <c r="J35" s="487"/>
      <c r="K35" s="487"/>
      <c r="L35" s="803">
        <f>SUMPRODUCT(($N$9:$U$9&lt;&gt;"")*(ROUND(N35:U35,2)))</f>
        <v>0</v>
      </c>
      <c r="M35" s="804"/>
      <c r="N35" s="805"/>
      <c r="O35" s="806"/>
      <c r="P35" s="805"/>
      <c r="Q35" s="806"/>
      <c r="R35" s="805"/>
      <c r="S35" s="806"/>
      <c r="T35" s="805"/>
      <c r="U35" s="806"/>
      <c r="V35" s="227"/>
      <c r="W35" s="538"/>
      <c r="X35" s="538"/>
      <c r="Y35" s="538"/>
    </row>
    <row r="36" spans="1:25" s="480" customFormat="1" ht="15" customHeight="1" x14ac:dyDescent="0.2">
      <c r="A36" s="505" t="s">
        <v>600</v>
      </c>
      <c r="B36" s="523" t="s">
        <v>96</v>
      </c>
      <c r="C36" s="163" t="s">
        <v>424</v>
      </c>
      <c r="D36" s="489"/>
      <c r="E36" s="489"/>
      <c r="F36" s="489"/>
      <c r="G36" s="489"/>
      <c r="H36" s="489"/>
      <c r="I36" s="489"/>
      <c r="J36" s="487"/>
      <c r="K36" s="487"/>
      <c r="L36" s="790">
        <f t="shared" ref="L36:L37" si="8">SUMPRODUCT(($N$9:$U$9&lt;&gt;"")*(ROUND(N36:U36,2)))</f>
        <v>0</v>
      </c>
      <c r="M36" s="791"/>
      <c r="N36" s="792"/>
      <c r="O36" s="793"/>
      <c r="P36" s="792"/>
      <c r="Q36" s="793"/>
      <c r="R36" s="792"/>
      <c r="S36" s="793"/>
      <c r="T36" s="792"/>
      <c r="U36" s="793"/>
      <c r="V36" s="227"/>
      <c r="W36" s="538"/>
      <c r="X36" s="538"/>
      <c r="Y36" s="538"/>
    </row>
    <row r="37" spans="1:25" s="480" customFormat="1" ht="15" customHeight="1" x14ac:dyDescent="0.2">
      <c r="A37" s="505" t="s">
        <v>601</v>
      </c>
      <c r="B37" s="523" t="s">
        <v>116</v>
      </c>
      <c r="C37" s="163" t="s">
        <v>401</v>
      </c>
      <c r="D37" s="489"/>
      <c r="E37" s="489"/>
      <c r="F37" s="489"/>
      <c r="G37" s="489"/>
      <c r="H37" s="489"/>
      <c r="I37" s="489"/>
      <c r="J37" s="487"/>
      <c r="K37" s="487"/>
      <c r="L37" s="796">
        <f t="shared" si="8"/>
        <v>0</v>
      </c>
      <c r="M37" s="797"/>
      <c r="N37" s="811"/>
      <c r="O37" s="812"/>
      <c r="P37" s="811"/>
      <c r="Q37" s="812"/>
      <c r="R37" s="811"/>
      <c r="S37" s="812"/>
      <c r="T37" s="811"/>
      <c r="U37" s="812"/>
      <c r="V37" s="227"/>
      <c r="W37" s="538"/>
      <c r="X37" s="538"/>
      <c r="Y37" s="538"/>
    </row>
    <row r="38" spans="1:25" s="480" customFormat="1" ht="15" customHeight="1" thickBot="1" x14ac:dyDescent="0.25">
      <c r="A38" s="505"/>
      <c r="B38" s="523"/>
      <c r="C38" s="524" t="s">
        <v>316</v>
      </c>
      <c r="D38" s="490"/>
      <c r="E38" s="490"/>
      <c r="F38" s="490"/>
      <c r="G38" s="490"/>
      <c r="H38" s="490"/>
      <c r="I38" s="490"/>
      <c r="J38" s="487"/>
      <c r="K38" s="487"/>
      <c r="L38" s="785">
        <f>SUMPRODUCT(($N$9:$U$9&lt;&gt;"")*(ROUND(N38:U38,2)))</f>
        <v>0</v>
      </c>
      <c r="M38" s="786"/>
      <c r="N38" s="785">
        <f>SUMPRODUCT(ROUND(N35:N37,2))</f>
        <v>0</v>
      </c>
      <c r="O38" s="786"/>
      <c r="P38" s="785">
        <f>SUMPRODUCT(ROUND(P35:P37,2))</f>
        <v>0</v>
      </c>
      <c r="Q38" s="786"/>
      <c r="R38" s="785">
        <f>SUMPRODUCT(ROUND(R35:R37,2))</f>
        <v>0</v>
      </c>
      <c r="S38" s="786"/>
      <c r="T38" s="785">
        <f>SUMPRODUCT(ROUND(T35:T37,2))</f>
        <v>0</v>
      </c>
      <c r="U38" s="786"/>
      <c r="V38" s="227"/>
      <c r="W38" s="538"/>
      <c r="X38" s="538"/>
      <c r="Y38" s="538"/>
    </row>
    <row r="39" spans="1:25" ht="12" customHeight="1" thickTop="1" x14ac:dyDescent="0.2">
      <c r="A39" s="505"/>
      <c r="B39" s="104"/>
      <c r="C39" s="35"/>
      <c r="D39" s="494"/>
      <c r="E39" s="494"/>
      <c r="F39" s="494"/>
      <c r="G39" s="494"/>
      <c r="H39" s="494"/>
      <c r="I39" s="494"/>
      <c r="J39" s="494"/>
      <c r="K39" s="494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84"/>
      <c r="W39" s="473"/>
      <c r="X39" s="473"/>
      <c r="Y39" s="473"/>
    </row>
    <row r="40" spans="1:25" s="480" customFormat="1" ht="15" customHeight="1" x14ac:dyDescent="0.2">
      <c r="A40" s="505"/>
      <c r="B40" s="521" t="s">
        <v>117</v>
      </c>
      <c r="C40" s="522" t="s">
        <v>606</v>
      </c>
      <c r="D40" s="486"/>
      <c r="E40" s="486"/>
      <c r="F40" s="486"/>
      <c r="G40" s="486"/>
      <c r="H40" s="486"/>
      <c r="I40" s="486"/>
      <c r="J40" s="487"/>
      <c r="K40" s="487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227"/>
      <c r="W40" s="538"/>
      <c r="X40" s="538"/>
      <c r="Y40" s="538"/>
    </row>
    <row r="41" spans="1:25" s="480" customFormat="1" ht="15" customHeight="1" x14ac:dyDescent="0.2">
      <c r="A41" s="505" t="s">
        <v>602</v>
      </c>
      <c r="B41" s="523" t="s">
        <v>97</v>
      </c>
      <c r="C41" s="163" t="s">
        <v>402</v>
      </c>
      <c r="D41" s="489"/>
      <c r="E41" s="489"/>
      <c r="F41" s="489"/>
      <c r="G41" s="489"/>
      <c r="H41" s="489"/>
      <c r="I41" s="489"/>
      <c r="J41" s="487"/>
      <c r="K41" s="487"/>
      <c r="L41" s="803">
        <f>SUMPRODUCT(($N$9:$U$9&lt;&gt;"")*(ROUND(N41:U41,2)))</f>
        <v>0</v>
      </c>
      <c r="M41" s="804"/>
      <c r="N41" s="805"/>
      <c r="O41" s="806"/>
      <c r="P41" s="805"/>
      <c r="Q41" s="806"/>
      <c r="R41" s="805"/>
      <c r="S41" s="806"/>
      <c r="T41" s="805"/>
      <c r="U41" s="806"/>
      <c r="V41" s="227"/>
      <c r="W41" s="538"/>
      <c r="X41" s="538"/>
      <c r="Y41" s="538"/>
    </row>
    <row r="42" spans="1:25" s="480" customFormat="1" ht="15" customHeight="1" x14ac:dyDescent="0.2">
      <c r="A42" s="505" t="s">
        <v>603</v>
      </c>
      <c r="B42" s="523" t="s">
        <v>98</v>
      </c>
      <c r="C42" s="163" t="s">
        <v>403</v>
      </c>
      <c r="D42" s="489"/>
      <c r="E42" s="489"/>
      <c r="F42" s="489"/>
      <c r="G42" s="489"/>
      <c r="H42" s="489"/>
      <c r="I42" s="489"/>
      <c r="J42" s="487"/>
      <c r="K42" s="487"/>
      <c r="L42" s="790">
        <f t="shared" ref="L42:L45" si="9">SUMPRODUCT(($N$9:$U$9&lt;&gt;"")*(ROUND(N42:U42,2)))</f>
        <v>0</v>
      </c>
      <c r="M42" s="791"/>
      <c r="N42" s="792"/>
      <c r="O42" s="793"/>
      <c r="P42" s="792"/>
      <c r="Q42" s="793"/>
      <c r="R42" s="792"/>
      <c r="S42" s="793"/>
      <c r="T42" s="792"/>
      <c r="U42" s="793"/>
      <c r="V42" s="227"/>
      <c r="W42" s="538"/>
      <c r="X42" s="538"/>
      <c r="Y42" s="538"/>
    </row>
    <row r="43" spans="1:25" s="480" customFormat="1" ht="15" customHeight="1" x14ac:dyDescent="0.2">
      <c r="A43" s="505" t="s">
        <v>604</v>
      </c>
      <c r="B43" s="523" t="s">
        <v>241</v>
      </c>
      <c r="C43" s="163" t="s">
        <v>404</v>
      </c>
      <c r="D43" s="489"/>
      <c r="E43" s="489"/>
      <c r="F43" s="489"/>
      <c r="G43" s="489"/>
      <c r="H43" s="489"/>
      <c r="I43" s="489"/>
      <c r="J43" s="487"/>
      <c r="K43" s="487"/>
      <c r="L43" s="790">
        <f t="shared" si="9"/>
        <v>0</v>
      </c>
      <c r="M43" s="791"/>
      <c r="N43" s="792"/>
      <c r="O43" s="793"/>
      <c r="P43" s="792"/>
      <c r="Q43" s="793"/>
      <c r="R43" s="792"/>
      <c r="S43" s="793"/>
      <c r="T43" s="792"/>
      <c r="U43" s="793"/>
      <c r="V43" s="227"/>
      <c r="W43" s="538"/>
      <c r="X43" s="538"/>
      <c r="Y43" s="538"/>
    </row>
    <row r="44" spans="1:25" s="480" customFormat="1" ht="15" customHeight="1" x14ac:dyDescent="0.2">
      <c r="A44" s="505" t="s">
        <v>605</v>
      </c>
      <c r="B44" s="523" t="s">
        <v>242</v>
      </c>
      <c r="C44" s="163" t="s">
        <v>405</v>
      </c>
      <c r="D44" s="489"/>
      <c r="E44" s="489"/>
      <c r="F44" s="489"/>
      <c r="G44" s="489"/>
      <c r="H44" s="489"/>
      <c r="I44" s="489"/>
      <c r="J44" s="487"/>
      <c r="K44" s="487"/>
      <c r="L44" s="796">
        <f t="shared" si="9"/>
        <v>0</v>
      </c>
      <c r="M44" s="797"/>
      <c r="N44" s="792"/>
      <c r="O44" s="793"/>
      <c r="P44" s="792"/>
      <c r="Q44" s="793"/>
      <c r="R44" s="792"/>
      <c r="S44" s="793"/>
      <c r="T44" s="792"/>
      <c r="U44" s="793"/>
      <c r="V44" s="227"/>
      <c r="W44" s="538"/>
      <c r="X44" s="538"/>
      <c r="Y44" s="538"/>
    </row>
    <row r="45" spans="1:25" s="480" customFormat="1" ht="15" customHeight="1" thickBot="1" x14ac:dyDescent="0.25">
      <c r="A45" s="505"/>
      <c r="B45" s="523"/>
      <c r="C45" s="524" t="s">
        <v>317</v>
      </c>
      <c r="D45" s="490"/>
      <c r="E45" s="490"/>
      <c r="F45" s="490"/>
      <c r="G45" s="490"/>
      <c r="H45" s="490"/>
      <c r="I45" s="490"/>
      <c r="J45" s="487"/>
      <c r="K45" s="487"/>
      <c r="L45" s="785">
        <f t="shared" si="9"/>
        <v>0</v>
      </c>
      <c r="M45" s="786"/>
      <c r="N45" s="785">
        <f>SUMPRODUCT(ROUND(N41:N44,2))</f>
        <v>0</v>
      </c>
      <c r="O45" s="786"/>
      <c r="P45" s="785">
        <f>SUMPRODUCT(ROUND(P41:P44,2))</f>
        <v>0</v>
      </c>
      <c r="Q45" s="786"/>
      <c r="R45" s="785">
        <f>SUMPRODUCT(ROUND(R41:R44,2))</f>
        <v>0</v>
      </c>
      <c r="S45" s="786"/>
      <c r="T45" s="785">
        <f>SUMPRODUCT(ROUND(T41:T44,2))</f>
        <v>0</v>
      </c>
      <c r="U45" s="786"/>
      <c r="V45" s="227"/>
      <c r="W45" s="538"/>
      <c r="X45" s="538"/>
      <c r="Y45" s="538"/>
    </row>
    <row r="46" spans="1:25" ht="12" customHeight="1" thickTop="1" x14ac:dyDescent="0.2">
      <c r="A46" s="505"/>
      <c r="B46" s="104"/>
      <c r="C46" s="35"/>
      <c r="D46" s="494"/>
      <c r="E46" s="494"/>
      <c r="F46" s="494"/>
      <c r="G46" s="494"/>
      <c r="H46" s="494"/>
      <c r="I46" s="494"/>
      <c r="J46" s="494"/>
      <c r="K46" s="494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84"/>
      <c r="W46" s="473"/>
      <c r="X46" s="473"/>
      <c r="Y46" s="473"/>
    </row>
    <row r="47" spans="1:25" s="480" customFormat="1" ht="15" customHeight="1" thickBot="1" x14ac:dyDescent="0.25">
      <c r="A47" s="505"/>
      <c r="B47" s="521" t="s">
        <v>118</v>
      </c>
      <c r="C47" s="529" t="s">
        <v>318</v>
      </c>
      <c r="D47" s="495"/>
      <c r="E47" s="495"/>
      <c r="F47" s="495"/>
      <c r="G47" s="495"/>
      <c r="H47" s="495"/>
      <c r="I47" s="495"/>
      <c r="J47" s="495"/>
      <c r="K47" s="495"/>
      <c r="L47" s="785">
        <f t="shared" ref="L47" si="10">SUMPRODUCT(($N$9:$U$9&lt;&gt;"")*(ROUND(N47:U47,2)))</f>
        <v>0</v>
      </c>
      <c r="M47" s="786"/>
      <c r="N47" s="794"/>
      <c r="O47" s="795"/>
      <c r="P47" s="794"/>
      <c r="Q47" s="795"/>
      <c r="R47" s="794"/>
      <c r="S47" s="795"/>
      <c r="T47" s="794"/>
      <c r="U47" s="795"/>
      <c r="V47" s="482"/>
      <c r="W47" s="538"/>
      <c r="X47" s="538"/>
      <c r="Y47" s="538"/>
    </row>
    <row r="48" spans="1:25" s="363" customFormat="1" ht="12" customHeight="1" thickTop="1" x14ac:dyDescent="0.2">
      <c r="A48" s="506"/>
      <c r="B48" s="497"/>
      <c r="C48" s="816" t="str">
        <f>IF(OR(N49&gt;0,P49&gt;0,R49&gt;0,T49&gt;0),"Die für den Regelfall mögliche Zuwendung aus ESF-Mitteln
(max. 80% der zuwendungsfähigen Gesamtausgaben) beträgt:","")</f>
        <v/>
      </c>
      <c r="D48" s="816"/>
      <c r="E48" s="816"/>
      <c r="F48" s="816"/>
      <c r="G48" s="816"/>
      <c r="H48" s="816"/>
      <c r="I48" s="816"/>
      <c r="J48" s="816"/>
      <c r="K48" s="816"/>
      <c r="L48" s="498"/>
      <c r="M48" s="498"/>
      <c r="N48" s="498"/>
      <c r="O48" s="498"/>
      <c r="P48" s="498"/>
      <c r="Q48" s="498"/>
      <c r="R48" s="498"/>
      <c r="S48" s="498"/>
      <c r="T48" s="498"/>
      <c r="U48" s="498"/>
      <c r="V48" s="401"/>
      <c r="W48" s="539"/>
      <c r="X48" s="539"/>
      <c r="Y48" s="539"/>
    </row>
    <row r="49" spans="1:28" s="363" customFormat="1" ht="15" customHeight="1" x14ac:dyDescent="0.2">
      <c r="A49" s="506"/>
      <c r="B49" s="497"/>
      <c r="C49" s="816"/>
      <c r="D49" s="816"/>
      <c r="E49" s="816"/>
      <c r="F49" s="816"/>
      <c r="G49" s="816"/>
      <c r="H49" s="816"/>
      <c r="I49" s="816"/>
      <c r="J49" s="816"/>
      <c r="K49" s="816"/>
      <c r="L49" s="498"/>
      <c r="M49" s="498"/>
      <c r="N49" s="815">
        <f>IF(N47&gt;ROUNDDOWN(N27*0.8,2),ROUNDDOWN(N27*0.8,2),0)</f>
        <v>0</v>
      </c>
      <c r="O49" s="815"/>
      <c r="P49" s="815">
        <f>IF(P47&gt;ROUNDDOWN(P27*0.8,2),ROUNDDOWN(P27*0.8,2),0)</f>
        <v>0</v>
      </c>
      <c r="Q49" s="815"/>
      <c r="R49" s="815">
        <f>IF(R47&gt;ROUNDDOWN(R27*0.8,2),ROUNDDOWN(R27*0.8,2),0)</f>
        <v>0</v>
      </c>
      <c r="S49" s="815"/>
      <c r="T49" s="815">
        <f>IF(T47&gt;ROUNDDOWN(T27*0.8,2),ROUNDDOWN(T27*0.8,2),0)</f>
        <v>0</v>
      </c>
      <c r="U49" s="815"/>
      <c r="V49" s="483"/>
      <c r="W49" s="539"/>
      <c r="X49" s="539"/>
      <c r="Y49" s="539"/>
    </row>
    <row r="50" spans="1:28" ht="12" customHeight="1" x14ac:dyDescent="0.2">
      <c r="A50" s="505"/>
      <c r="B50" s="496"/>
      <c r="C50" s="494"/>
      <c r="D50" s="494"/>
      <c r="E50" s="494"/>
      <c r="F50" s="494"/>
      <c r="G50" s="494"/>
      <c r="H50" s="494"/>
      <c r="I50" s="494"/>
      <c r="J50" s="494"/>
      <c r="K50" s="494"/>
      <c r="L50" s="499"/>
      <c r="M50" s="499"/>
      <c r="N50" s="494"/>
      <c r="O50" s="494"/>
      <c r="P50" s="494"/>
      <c r="Q50" s="494"/>
      <c r="R50" s="494"/>
      <c r="S50" s="494"/>
      <c r="T50" s="494"/>
      <c r="U50" s="494"/>
      <c r="V50" s="84"/>
      <c r="W50" s="473"/>
      <c r="X50" s="473"/>
      <c r="Y50" s="473"/>
    </row>
    <row r="51" spans="1:28" s="480" customFormat="1" ht="15" customHeight="1" thickBot="1" x14ac:dyDescent="0.25">
      <c r="A51" s="505"/>
      <c r="B51" s="530" t="s">
        <v>319</v>
      </c>
      <c r="C51" s="500"/>
      <c r="D51" s="501"/>
      <c r="E51" s="501"/>
      <c r="F51" s="501"/>
      <c r="G51" s="501"/>
      <c r="H51" s="501"/>
      <c r="I51" s="492"/>
      <c r="J51" s="502"/>
      <c r="K51" s="502"/>
      <c r="L51" s="785">
        <f t="shared" ref="L51" si="11">SUMPRODUCT(($N$9:$U$9&lt;&gt;"")*(ROUND(N51:U51,2)))</f>
        <v>0</v>
      </c>
      <c r="M51" s="786"/>
      <c r="N51" s="785">
        <f>N38+N45+ROUND(N47,2)</f>
        <v>0</v>
      </c>
      <c r="O51" s="786"/>
      <c r="P51" s="785">
        <f>P38+P45+ROUND(P47,2)</f>
        <v>0</v>
      </c>
      <c r="Q51" s="786"/>
      <c r="R51" s="785">
        <f>R38+R45+ROUND(R47,2)</f>
        <v>0</v>
      </c>
      <c r="S51" s="786"/>
      <c r="T51" s="785">
        <f>T38+T45+ROUND(T47,2)</f>
        <v>0</v>
      </c>
      <c r="U51" s="786"/>
      <c r="V51" s="481"/>
      <c r="W51" s="538"/>
      <c r="X51" s="538"/>
      <c r="Y51" s="538"/>
    </row>
    <row r="52" spans="1:28" ht="5.0999999999999996" customHeight="1" thickTop="1" x14ac:dyDescent="0.2">
      <c r="A52" s="505"/>
      <c r="B52" s="20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3"/>
      <c r="W52" s="473"/>
      <c r="X52" s="473"/>
      <c r="Y52" s="473"/>
    </row>
    <row r="53" spans="1:28" ht="12" customHeight="1" x14ac:dyDescent="0.2">
      <c r="A53" s="50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O53" s="35"/>
      <c r="P53" s="35"/>
      <c r="Q53" s="35"/>
      <c r="R53" s="35"/>
      <c r="S53" s="35"/>
      <c r="T53" s="35"/>
      <c r="U53" s="35"/>
      <c r="V53" s="35"/>
      <c r="W53" s="473"/>
      <c r="X53" s="473"/>
      <c r="Y53" s="473"/>
    </row>
    <row r="54" spans="1:28" ht="12" customHeight="1" x14ac:dyDescent="0.2">
      <c r="A54" s="505"/>
      <c r="B54" s="35"/>
      <c r="C54" s="35"/>
      <c r="D54" s="35"/>
      <c r="E54" s="35"/>
      <c r="F54" s="35"/>
      <c r="G54" s="35"/>
      <c r="H54" s="35"/>
      <c r="I54" s="35"/>
      <c r="J54" s="35"/>
      <c r="V54" s="484"/>
      <c r="W54" s="473"/>
      <c r="X54" s="473"/>
      <c r="Y54" s="473"/>
    </row>
    <row r="55" spans="1:28" ht="12" customHeight="1" x14ac:dyDescent="0.2">
      <c r="A55" s="50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O55" s="35"/>
      <c r="P55" s="35"/>
      <c r="Q55" s="35"/>
      <c r="R55" s="35"/>
      <c r="S55" s="35"/>
      <c r="T55" s="35"/>
      <c r="U55" s="35"/>
      <c r="V55" s="35"/>
      <c r="W55" s="473"/>
      <c r="X55" s="473"/>
      <c r="Y55" s="473"/>
    </row>
    <row r="56" spans="1:28" ht="12" customHeight="1" x14ac:dyDescent="0.2">
      <c r="A56" s="50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O56" s="35"/>
      <c r="P56" s="35"/>
      <c r="Q56" s="35"/>
      <c r="R56" s="35"/>
      <c r="S56" s="35"/>
      <c r="T56" s="35"/>
      <c r="U56" s="35"/>
      <c r="V56" s="35"/>
      <c r="W56" s="473"/>
      <c r="X56" s="473"/>
      <c r="Y56" s="473"/>
      <c r="Z56" s="7"/>
      <c r="AA56" s="7"/>
      <c r="AB56" s="7"/>
    </row>
    <row r="57" spans="1:28" ht="12" customHeight="1" x14ac:dyDescent="0.2">
      <c r="A57" s="505"/>
      <c r="B57" s="35"/>
      <c r="C57" s="35"/>
      <c r="D57" s="35"/>
      <c r="E57" s="35"/>
      <c r="F57" s="35"/>
      <c r="G57" s="35"/>
      <c r="H57" s="35"/>
      <c r="I57" s="35"/>
      <c r="J57" s="402" t="str">
        <f>IF(L57=0,"","Kontrolle: Ausgaben zu Finanzierung")</f>
        <v/>
      </c>
      <c r="L57" s="789">
        <f>L27-L51</f>
        <v>0</v>
      </c>
      <c r="M57" s="789"/>
      <c r="N57" s="789">
        <f>N27-N51</f>
        <v>0</v>
      </c>
      <c r="O57" s="789"/>
      <c r="P57" s="789">
        <f>P27-P51</f>
        <v>0</v>
      </c>
      <c r="Q57" s="789"/>
      <c r="R57" s="789">
        <f>R27-R51</f>
        <v>0</v>
      </c>
      <c r="S57" s="789"/>
      <c r="T57" s="789">
        <f>T27-T51</f>
        <v>0</v>
      </c>
      <c r="U57" s="789"/>
      <c r="V57" s="35"/>
      <c r="W57" s="473"/>
      <c r="X57" s="473"/>
      <c r="Y57" s="473"/>
    </row>
    <row r="58" spans="1:28" s="68" customFormat="1" ht="12" customHeight="1" x14ac:dyDescent="0.2">
      <c r="A58" s="507"/>
      <c r="B58" s="787"/>
      <c r="C58" s="787"/>
      <c r="D58" s="787"/>
      <c r="E58" s="787"/>
      <c r="F58" s="787"/>
      <c r="G58" s="787"/>
      <c r="H58" s="787"/>
      <c r="I58" s="787"/>
      <c r="J58" s="787"/>
      <c r="K58" s="35"/>
      <c r="L58" s="788"/>
      <c r="M58" s="788"/>
      <c r="N58" s="788"/>
      <c r="O58" s="788"/>
      <c r="P58" s="788"/>
      <c r="Q58" s="788"/>
      <c r="R58" s="788"/>
      <c r="S58" s="788"/>
      <c r="T58" s="788"/>
      <c r="U58" s="788"/>
      <c r="V58" s="788"/>
      <c r="W58" s="477"/>
      <c r="X58" s="477"/>
      <c r="Y58" s="477"/>
    </row>
    <row r="59" spans="1:28" s="68" customFormat="1" ht="12" customHeight="1" x14ac:dyDescent="0.2">
      <c r="A59" s="507"/>
      <c r="B59" s="782"/>
      <c r="C59" s="782"/>
      <c r="D59" s="782"/>
      <c r="E59" s="782"/>
      <c r="F59" s="782"/>
      <c r="G59" s="782"/>
      <c r="H59" s="782"/>
      <c r="I59" s="783">
        <f ca="1">IF('Seite 1'!$O$20="","",'Seite 1'!$O$20)</f>
        <v>43244</v>
      </c>
      <c r="J59" s="783"/>
      <c r="K59" s="35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477"/>
      <c r="X59" s="477"/>
      <c r="Y59" s="477"/>
    </row>
    <row r="60" spans="1:28" s="79" customFormat="1" ht="12" customHeight="1" x14ac:dyDescent="0.2">
      <c r="A60" s="507"/>
      <c r="B60" s="69" t="s">
        <v>107</v>
      </c>
      <c r="C60" s="485"/>
      <c r="D60" s="485"/>
      <c r="E60" s="485"/>
      <c r="F60" s="485"/>
      <c r="G60" s="485"/>
      <c r="H60" s="485"/>
      <c r="I60" s="485"/>
      <c r="J60" s="485"/>
      <c r="K60" s="35"/>
      <c r="L60" s="69" t="s">
        <v>320</v>
      </c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77"/>
      <c r="X60" s="477"/>
      <c r="Y60" s="477"/>
    </row>
    <row r="61" spans="1:28" s="79" customFormat="1" ht="12" customHeight="1" x14ac:dyDescent="0.2">
      <c r="A61" s="507"/>
      <c r="B61" s="67"/>
      <c r="C61" s="67"/>
      <c r="D61" s="67"/>
      <c r="E61" s="67"/>
      <c r="F61" s="67"/>
      <c r="G61" s="67"/>
      <c r="H61" s="67"/>
      <c r="I61" s="67"/>
      <c r="J61" s="67"/>
      <c r="K61" s="35"/>
      <c r="L61" s="156" t="s">
        <v>540</v>
      </c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477"/>
      <c r="X61" s="477"/>
      <c r="Y61" s="477"/>
    </row>
    <row r="62" spans="1:28" s="79" customFormat="1" ht="12" customHeight="1" x14ac:dyDescent="0.2">
      <c r="A62" s="507"/>
      <c r="B62" s="67"/>
      <c r="C62" s="67"/>
      <c r="D62" s="67"/>
      <c r="E62" s="67"/>
      <c r="F62" s="67"/>
      <c r="G62" s="67"/>
      <c r="H62" s="67"/>
      <c r="I62" s="67"/>
      <c r="J62" s="67"/>
      <c r="K62" s="35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</row>
    <row r="63" spans="1:28" s="79" customFormat="1" ht="12" customHeight="1" x14ac:dyDescent="0.2">
      <c r="A63" s="507"/>
      <c r="B63" s="67"/>
      <c r="C63" s="67"/>
      <c r="D63" s="67"/>
      <c r="E63" s="67"/>
      <c r="F63" s="67"/>
      <c r="G63" s="67"/>
      <c r="H63" s="67"/>
      <c r="I63" s="67"/>
      <c r="J63" s="67"/>
      <c r="K63" s="35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</row>
    <row r="64" spans="1:28" s="79" customFormat="1" ht="12" customHeight="1" x14ac:dyDescent="0.2">
      <c r="A64" s="507"/>
      <c r="B64" s="67"/>
      <c r="C64" s="67"/>
      <c r="D64" s="67"/>
      <c r="E64" s="67"/>
      <c r="F64" s="67"/>
      <c r="G64" s="67"/>
      <c r="H64" s="67"/>
      <c r="I64" s="67"/>
      <c r="J64" s="67"/>
      <c r="K64" s="35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</row>
    <row r="65" spans="1:22" s="79" customFormat="1" ht="12" customHeight="1" x14ac:dyDescent="0.2">
      <c r="A65" s="507"/>
      <c r="B65" s="67"/>
      <c r="C65" s="67"/>
      <c r="D65" s="67"/>
      <c r="E65" s="67"/>
      <c r="F65" s="67"/>
      <c r="G65" s="67"/>
      <c r="H65" s="67"/>
      <c r="I65" s="67"/>
      <c r="J65" s="67"/>
      <c r="K65" s="35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</row>
    <row r="66" spans="1:22" s="79" customFormat="1" ht="12" customHeight="1" x14ac:dyDescent="0.2">
      <c r="A66" s="507"/>
      <c r="B66" s="67"/>
      <c r="C66" s="67"/>
      <c r="D66" s="67"/>
      <c r="E66" s="67"/>
      <c r="F66" s="67"/>
      <c r="G66" s="67"/>
      <c r="H66" s="67"/>
      <c r="I66" s="67"/>
      <c r="J66" s="67"/>
      <c r="K66" s="35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</row>
    <row r="67" spans="1:22" s="79" customFormat="1" ht="12" customHeight="1" x14ac:dyDescent="0.2">
      <c r="A67" s="507"/>
      <c r="B67" s="67"/>
      <c r="C67" s="67"/>
      <c r="D67" s="67"/>
      <c r="E67" s="67"/>
      <c r="F67" s="67"/>
      <c r="G67" s="67"/>
      <c r="H67" s="67"/>
      <c r="I67" s="67"/>
      <c r="J67" s="67"/>
      <c r="K67" s="35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</row>
    <row r="68" spans="1:22" s="79" customFormat="1" ht="12" customHeight="1" x14ac:dyDescent="0.2">
      <c r="A68" s="507"/>
      <c r="B68" s="67"/>
      <c r="C68" s="67"/>
      <c r="D68" s="67"/>
      <c r="E68" s="67"/>
      <c r="F68" s="67"/>
      <c r="G68" s="67"/>
      <c r="H68" s="67"/>
      <c r="I68" s="67"/>
      <c r="J68" s="67"/>
      <c r="K68" s="35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</row>
    <row r="69" spans="1:22" s="79" customFormat="1" ht="12" customHeight="1" x14ac:dyDescent="0.2">
      <c r="A69" s="507"/>
      <c r="B69" s="67"/>
      <c r="C69" s="67"/>
      <c r="D69" s="67"/>
      <c r="E69" s="67"/>
      <c r="F69" s="67"/>
      <c r="G69" s="67"/>
      <c r="H69" s="67"/>
      <c r="I69" s="67"/>
      <c r="J69" s="67"/>
      <c r="K69" s="35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</row>
    <row r="70" spans="1:22" s="79" customFormat="1" ht="12" customHeight="1" x14ac:dyDescent="0.2">
      <c r="A70" s="507"/>
      <c r="B70" s="67"/>
      <c r="C70" s="67"/>
      <c r="D70" s="67"/>
      <c r="E70" s="67"/>
      <c r="F70" s="67"/>
      <c r="G70" s="67"/>
      <c r="H70" s="67"/>
      <c r="I70" s="67"/>
      <c r="J70" s="67"/>
      <c r="K70" s="35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s="79" customFormat="1" ht="12" customHeight="1" x14ac:dyDescent="0.2">
      <c r="A71" s="507"/>
      <c r="B71" s="67"/>
      <c r="C71" s="67"/>
      <c r="D71" s="67"/>
      <c r="E71" s="67"/>
      <c r="F71" s="67"/>
      <c r="G71" s="67"/>
      <c r="H71" s="67"/>
      <c r="I71" s="67"/>
      <c r="J71" s="67"/>
      <c r="K71" s="35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22" s="79" customFormat="1" ht="12" customHeight="1" x14ac:dyDescent="0.2">
      <c r="A72" s="507"/>
      <c r="B72" s="67"/>
      <c r="C72" s="67"/>
      <c r="D72" s="67"/>
      <c r="E72" s="67"/>
      <c r="F72" s="67"/>
      <c r="G72" s="67"/>
      <c r="H72" s="67"/>
      <c r="I72" s="67"/>
      <c r="J72" s="67"/>
      <c r="K72" s="35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</row>
    <row r="73" spans="1:22" s="79" customFormat="1" ht="12" customHeight="1" x14ac:dyDescent="0.2">
      <c r="A73" s="507"/>
      <c r="B73" s="67"/>
      <c r="C73" s="67"/>
      <c r="D73" s="67"/>
      <c r="E73" s="67"/>
      <c r="F73" s="67"/>
      <c r="G73" s="67"/>
      <c r="H73" s="67"/>
      <c r="I73" s="67"/>
      <c r="J73" s="67"/>
      <c r="K73" s="35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</row>
    <row r="74" spans="1:22" s="79" customFormat="1" ht="12" customHeight="1" x14ac:dyDescent="0.2">
      <c r="A74" s="507"/>
      <c r="B74" s="67"/>
      <c r="C74" s="67"/>
      <c r="D74" s="67"/>
      <c r="E74" s="67"/>
      <c r="F74" s="67"/>
      <c r="G74" s="67"/>
      <c r="H74" s="67"/>
      <c r="I74" s="67"/>
      <c r="J74" s="67"/>
      <c r="K74" s="35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:22" s="79" customFormat="1" ht="12" customHeight="1" x14ac:dyDescent="0.2">
      <c r="A75" s="507"/>
      <c r="B75" s="67"/>
      <c r="C75" s="67"/>
      <c r="D75" s="67"/>
      <c r="E75" s="67"/>
      <c r="F75" s="67"/>
      <c r="G75" s="67"/>
      <c r="H75" s="67"/>
      <c r="I75" s="67"/>
      <c r="J75" s="67"/>
      <c r="K75" s="35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</row>
    <row r="76" spans="1:22" s="79" customFormat="1" ht="12" customHeight="1" x14ac:dyDescent="0.2">
      <c r="A76" s="507"/>
      <c r="B76" s="67"/>
      <c r="C76" s="67"/>
      <c r="D76" s="67"/>
      <c r="E76" s="67"/>
      <c r="F76" s="67"/>
      <c r="G76" s="67"/>
      <c r="H76" s="67"/>
      <c r="I76" s="67"/>
      <c r="J76" s="67"/>
      <c r="K76" s="35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</row>
    <row r="77" spans="1:22" s="79" customFormat="1" ht="12" customHeight="1" x14ac:dyDescent="0.2">
      <c r="A77" s="507"/>
      <c r="B77" s="67"/>
      <c r="C77" s="67"/>
      <c r="D77" s="67"/>
      <c r="E77" s="67"/>
      <c r="F77" s="67"/>
      <c r="G77" s="67"/>
      <c r="H77" s="67"/>
      <c r="I77" s="67"/>
      <c r="J77" s="67"/>
      <c r="K77" s="35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</row>
    <row r="78" spans="1:22" s="79" customFormat="1" ht="12" customHeight="1" x14ac:dyDescent="0.2">
      <c r="A78" s="507"/>
      <c r="B78" s="67"/>
      <c r="C78" s="67"/>
      <c r="D78" s="67"/>
      <c r="E78" s="67"/>
      <c r="F78" s="67"/>
      <c r="G78" s="67"/>
      <c r="H78" s="67"/>
      <c r="I78" s="67"/>
      <c r="J78" s="67"/>
      <c r="K78" s="35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</row>
    <row r="79" spans="1:22" s="79" customFormat="1" ht="12" customHeight="1" x14ac:dyDescent="0.2">
      <c r="A79" s="507"/>
      <c r="B79" s="67"/>
      <c r="C79" s="67"/>
      <c r="D79" s="67"/>
      <c r="E79" s="67"/>
      <c r="F79" s="67"/>
      <c r="G79" s="67"/>
      <c r="H79" s="67"/>
      <c r="I79" s="67"/>
      <c r="J79" s="67"/>
      <c r="K79" s="35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</row>
    <row r="80" spans="1:22" s="79" customFormat="1" ht="12" customHeight="1" x14ac:dyDescent="0.2">
      <c r="A80" s="507"/>
      <c r="B80" s="67"/>
      <c r="C80" s="67"/>
      <c r="D80" s="67"/>
      <c r="E80" s="67"/>
      <c r="F80" s="67"/>
      <c r="G80" s="67"/>
      <c r="H80" s="67"/>
      <c r="I80" s="67"/>
      <c r="J80" s="67"/>
      <c r="K80" s="35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</row>
    <row r="81" spans="1:22" s="79" customFormat="1" ht="12" customHeight="1" x14ac:dyDescent="0.2">
      <c r="A81" s="507"/>
      <c r="B81" s="67"/>
      <c r="C81" s="67"/>
      <c r="D81" s="67"/>
      <c r="E81" s="67"/>
      <c r="F81" s="67"/>
      <c r="G81" s="67"/>
      <c r="H81" s="67"/>
      <c r="I81" s="67"/>
      <c r="J81" s="67"/>
      <c r="K81" s="35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</row>
    <row r="82" spans="1:22" s="79" customFormat="1" ht="12" customHeight="1" x14ac:dyDescent="0.2">
      <c r="A82" s="507"/>
      <c r="B82" s="67"/>
      <c r="C82" s="67"/>
      <c r="D82" s="67"/>
      <c r="E82" s="67"/>
      <c r="F82" s="67"/>
      <c r="G82" s="67"/>
      <c r="H82" s="67"/>
      <c r="I82" s="67"/>
      <c r="J82" s="67"/>
      <c r="K82" s="35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s="79" customFormat="1" ht="12" customHeight="1" x14ac:dyDescent="0.2">
      <c r="A83" s="507"/>
      <c r="B83" s="67"/>
      <c r="C83" s="67"/>
      <c r="D83" s="67"/>
      <c r="E83" s="67"/>
      <c r="F83" s="67"/>
      <c r="G83" s="67"/>
      <c r="H83" s="67"/>
      <c r="I83" s="67"/>
      <c r="J83" s="67"/>
      <c r="K83" s="35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</row>
    <row r="84" spans="1:22" s="79" customFormat="1" ht="12" customHeight="1" x14ac:dyDescent="0.2">
      <c r="A84" s="507"/>
      <c r="B84" s="67"/>
      <c r="C84" s="67"/>
      <c r="D84" s="67"/>
      <c r="E84" s="67"/>
      <c r="F84" s="67"/>
      <c r="G84" s="67"/>
      <c r="H84" s="67"/>
      <c r="I84" s="67"/>
      <c r="J84" s="67"/>
      <c r="K84" s="35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</row>
    <row r="85" spans="1:22" ht="12" customHeight="1" x14ac:dyDescent="0.2">
      <c r="A85" s="50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O85" s="35"/>
      <c r="P85" s="35"/>
      <c r="Q85" s="35"/>
      <c r="R85" s="35"/>
      <c r="S85" s="35"/>
      <c r="T85" s="35"/>
      <c r="U85" s="35"/>
      <c r="V85" s="35"/>
    </row>
    <row r="86" spans="1:22" s="88" customFormat="1" ht="5.0999999999999996" customHeight="1" x14ac:dyDescent="0.2">
      <c r="A86" s="508"/>
      <c r="B86" s="180"/>
      <c r="C86" s="179"/>
      <c r="D86" s="179"/>
      <c r="E86" s="94"/>
      <c r="F86" s="94"/>
      <c r="G86" s="94"/>
      <c r="H86" s="94"/>
      <c r="I86" s="94"/>
      <c r="J86" s="94"/>
      <c r="K86" s="94"/>
      <c r="L86" s="94"/>
      <c r="R86" s="95"/>
    </row>
    <row r="87" spans="1:22" s="88" customFormat="1" ht="12" customHeight="1" x14ac:dyDescent="0.2">
      <c r="A87" s="508"/>
      <c r="B87" s="166" t="s">
        <v>227</v>
      </c>
      <c r="C87" s="167" t="s">
        <v>1</v>
      </c>
      <c r="D87" s="94"/>
      <c r="E87" s="94"/>
      <c r="F87" s="94"/>
      <c r="G87" s="94"/>
      <c r="H87" s="94"/>
      <c r="I87" s="94"/>
      <c r="J87" s="94"/>
      <c r="K87" s="94"/>
      <c r="L87" s="94"/>
      <c r="R87" s="95"/>
    </row>
    <row r="88" spans="1:22" s="88" customFormat="1" ht="5.0999999999999996" customHeight="1" x14ac:dyDescent="0.2">
      <c r="A88" s="508"/>
      <c r="B88" s="96"/>
      <c r="C88" s="94"/>
      <c r="D88" s="94"/>
      <c r="E88" s="94"/>
      <c r="F88" s="94"/>
      <c r="G88" s="94"/>
      <c r="H88" s="94"/>
      <c r="I88" s="94"/>
      <c r="J88" s="94"/>
      <c r="K88" s="94"/>
      <c r="L88" s="94"/>
      <c r="R88" s="95"/>
    </row>
    <row r="89" spans="1:22" s="88" customFormat="1" x14ac:dyDescent="0.2">
      <c r="A89" s="508"/>
      <c r="B89" s="3" t="str">
        <f>'Seite 1'!$A$63</f>
        <v>Antrag Aktivierung - Armutsbekämpfung</v>
      </c>
      <c r="R89" s="95"/>
      <c r="V89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90" spans="1:22" s="88" customFormat="1" x14ac:dyDescent="0.2">
      <c r="A90" s="508"/>
      <c r="B90" s="3" t="str">
        <f>'Seite 1'!$A$64</f>
        <v>Formularversion: V 1.8 vom 24.05.18</v>
      </c>
      <c r="R90" s="95"/>
      <c r="V90" s="5" t="str">
        <f ca="1">CONCATENATE("Ausdruck vom "&amp;TEXT(TODAY(),"TT.MM.JJ"))</f>
        <v>Ausdruck vom 24.05.18</v>
      </c>
    </row>
    <row r="91" spans="1:22" x14ac:dyDescent="0.2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2" x14ac:dyDescent="0.2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2" x14ac:dyDescent="0.2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2" x14ac:dyDescent="0.2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2" x14ac:dyDescent="0.2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2" x14ac:dyDescent="0.2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2:21" x14ac:dyDescent="0.2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2:21" x14ac:dyDescent="0.2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2:21" x14ac:dyDescent="0.2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2:21" x14ac:dyDescent="0.2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2:21" x14ac:dyDescent="0.2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2:21" x14ac:dyDescent="0.2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2:21" x14ac:dyDescent="0.2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2:21" x14ac:dyDescent="0.2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2:21" x14ac:dyDescent="0.2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2:21" ht="13.15" customHeight="1" x14ac:dyDescent="0.2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2:21" ht="13.15" customHeight="1" x14ac:dyDescent="0.2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2:21" ht="13.15" customHeight="1" x14ac:dyDescent="0.2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2:21" ht="13.15" customHeight="1" x14ac:dyDescent="0.2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2:21" ht="13.15" customHeight="1" x14ac:dyDescent="0.2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2:21" ht="13.15" customHeight="1" x14ac:dyDescent="0.2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2:21" ht="13.15" customHeight="1" x14ac:dyDescent="0.2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2:21" ht="13.15" customHeight="1" x14ac:dyDescent="0.2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2:21" ht="13.15" customHeight="1" x14ac:dyDescent="0.2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2:21" ht="13.15" customHeight="1" x14ac:dyDescent="0.2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2:21" ht="13.15" customHeight="1" x14ac:dyDescent="0.2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2:21" ht="13.15" customHeight="1" x14ac:dyDescent="0.2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2:21" ht="13.15" customHeight="1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2:21" ht="13.15" customHeigh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2:21" ht="13.15" customHeigh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2:21" ht="13.15" customHeigh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2:21" ht="13.15" customHeigh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2:21" ht="13.15" customHeigh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2:21" ht="13.15" customHeigh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2:21" ht="13.15" customHeigh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2:21" ht="13.15" customHeigh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2:21" ht="13.15" customHeigh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2:21" ht="13.15" customHeigh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30" s="20" customFormat="1" ht="13.15" customHeight="1" x14ac:dyDescent="0.2">
      <c r="A129" s="510"/>
      <c r="AD129" s="7"/>
    </row>
    <row r="130" spans="1:30" s="20" customFormat="1" ht="13.15" customHeight="1" x14ac:dyDescent="0.2">
      <c r="A130" s="510"/>
      <c r="AD130" s="7"/>
    </row>
    <row r="131" spans="1:30" s="20" customFormat="1" ht="13.15" customHeight="1" x14ac:dyDescent="0.2">
      <c r="A131" s="510"/>
      <c r="AD131" s="7"/>
    </row>
    <row r="132" spans="1:30" s="20" customFormat="1" ht="13.15" customHeight="1" x14ac:dyDescent="0.2">
      <c r="A132" s="510"/>
      <c r="AD132" s="7"/>
    </row>
    <row r="133" spans="1:30" s="20" customFormat="1" ht="13.15" customHeight="1" x14ac:dyDescent="0.2">
      <c r="A133" s="510"/>
      <c r="AD133" s="7"/>
    </row>
    <row r="134" spans="1:30" s="20" customFormat="1" ht="13.15" customHeight="1" x14ac:dyDescent="0.2">
      <c r="A134" s="510"/>
      <c r="AD134" s="7"/>
    </row>
    <row r="135" spans="1:30" s="20" customFormat="1" ht="13.15" customHeight="1" x14ac:dyDescent="0.2">
      <c r="A135" s="510"/>
      <c r="AD135" s="7"/>
    </row>
    <row r="136" spans="1:30" s="20" customFormat="1" ht="13.15" customHeight="1" x14ac:dyDescent="0.2">
      <c r="A136" s="510"/>
      <c r="AD136" s="7"/>
    </row>
    <row r="137" spans="1:30" s="20" customFormat="1" ht="13.15" customHeight="1" x14ac:dyDescent="0.2">
      <c r="A137" s="510"/>
      <c r="AD137" s="7"/>
    </row>
    <row r="138" spans="1:30" s="20" customFormat="1" ht="13.15" customHeight="1" x14ac:dyDescent="0.2">
      <c r="A138" s="510"/>
      <c r="AD138" s="7"/>
    </row>
    <row r="139" spans="1:30" s="20" customFormat="1" ht="13.15" customHeight="1" x14ac:dyDescent="0.2">
      <c r="A139" s="510"/>
      <c r="AD139" s="7"/>
    </row>
    <row r="140" spans="1:30" s="20" customFormat="1" ht="13.15" customHeight="1" x14ac:dyDescent="0.2">
      <c r="A140" s="510"/>
      <c r="AD140" s="7"/>
    </row>
    <row r="141" spans="1:30" s="20" customFormat="1" ht="13.15" customHeight="1" x14ac:dyDescent="0.2">
      <c r="A141" s="510"/>
      <c r="AD141" s="7"/>
    </row>
    <row r="142" spans="1:30" s="20" customFormat="1" ht="13.15" customHeight="1" x14ac:dyDescent="0.2">
      <c r="A142" s="510"/>
      <c r="AD142" s="7"/>
    </row>
    <row r="143" spans="1:30" s="20" customFormat="1" ht="13.15" customHeight="1" x14ac:dyDescent="0.2">
      <c r="A143" s="510"/>
      <c r="AD143" s="7"/>
    </row>
    <row r="144" spans="1:30" s="20" customFormat="1" ht="13.15" customHeight="1" x14ac:dyDescent="0.2">
      <c r="A144" s="510"/>
    </row>
    <row r="145" spans="1:1" s="20" customFormat="1" ht="13.15" customHeight="1" x14ac:dyDescent="0.2">
      <c r="A145" s="510"/>
    </row>
    <row r="146" spans="1:1" s="20" customFormat="1" ht="13.15" customHeight="1" x14ac:dyDescent="0.2">
      <c r="A146" s="510"/>
    </row>
    <row r="147" spans="1:1" s="20" customFormat="1" ht="13.15" customHeight="1" x14ac:dyDescent="0.2">
      <c r="A147" s="510"/>
    </row>
    <row r="148" spans="1:1" s="20" customFormat="1" ht="13.15" customHeight="1" x14ac:dyDescent="0.2">
      <c r="A148" s="510"/>
    </row>
    <row r="149" spans="1:1" s="20" customFormat="1" ht="13.15" customHeight="1" x14ac:dyDescent="0.2">
      <c r="A149" s="510"/>
    </row>
    <row r="150" spans="1:1" s="20" customFormat="1" ht="13.15" customHeight="1" x14ac:dyDescent="0.2">
      <c r="A150" s="510"/>
    </row>
    <row r="151" spans="1:1" s="20" customFormat="1" ht="13.15" customHeight="1" x14ac:dyDescent="0.2">
      <c r="A151" s="510"/>
    </row>
    <row r="152" spans="1:1" s="20" customFormat="1" ht="13.15" customHeight="1" x14ac:dyDescent="0.2">
      <c r="A152" s="510"/>
    </row>
    <row r="153" spans="1:1" s="20" customFormat="1" ht="13.15" customHeight="1" x14ac:dyDescent="0.2">
      <c r="A153" s="510"/>
    </row>
    <row r="154" spans="1:1" s="20" customFormat="1" ht="13.15" customHeight="1" x14ac:dyDescent="0.2">
      <c r="A154" s="510"/>
    </row>
    <row r="155" spans="1:1" s="20" customFormat="1" ht="13.15" customHeight="1" x14ac:dyDescent="0.2">
      <c r="A155" s="510"/>
    </row>
    <row r="156" spans="1:1" s="20" customFormat="1" ht="13.15" customHeight="1" x14ac:dyDescent="0.2">
      <c r="A156" s="510"/>
    </row>
    <row r="157" spans="1:1" s="20" customFormat="1" ht="13.15" customHeight="1" x14ac:dyDescent="0.2">
      <c r="A157" s="510"/>
    </row>
    <row r="158" spans="1:1" s="20" customFormat="1" ht="13.15" customHeight="1" x14ac:dyDescent="0.2">
      <c r="A158" s="510"/>
    </row>
    <row r="159" spans="1:1" s="20" customFormat="1" ht="13.15" customHeight="1" x14ac:dyDescent="0.2">
      <c r="A159" s="510"/>
    </row>
    <row r="160" spans="1:1" s="20" customFormat="1" ht="13.15" customHeight="1" x14ac:dyDescent="0.2">
      <c r="A160" s="510"/>
    </row>
    <row r="161" spans="1:1" s="20" customFormat="1" ht="13.15" customHeight="1" x14ac:dyDescent="0.2">
      <c r="A161" s="510"/>
    </row>
    <row r="162" spans="1:1" s="20" customFormat="1" ht="13.15" customHeight="1" x14ac:dyDescent="0.2">
      <c r="A162" s="510"/>
    </row>
    <row r="163" spans="1:1" s="20" customFormat="1" ht="13.15" customHeight="1" x14ac:dyDescent="0.2">
      <c r="A163" s="510"/>
    </row>
    <row r="164" spans="1:1" s="20" customFormat="1" ht="13.15" customHeight="1" x14ac:dyDescent="0.2">
      <c r="A164" s="510"/>
    </row>
    <row r="165" spans="1:1" s="20" customFormat="1" ht="13.15" customHeight="1" x14ac:dyDescent="0.2">
      <c r="A165" s="510"/>
    </row>
    <row r="166" spans="1:1" s="20" customFormat="1" ht="13.15" customHeight="1" x14ac:dyDescent="0.2">
      <c r="A166" s="510"/>
    </row>
    <row r="167" spans="1:1" s="20" customFormat="1" ht="13.15" customHeight="1" x14ac:dyDescent="0.2">
      <c r="A167" s="510"/>
    </row>
    <row r="168" spans="1:1" s="20" customFormat="1" ht="13.15" customHeight="1" x14ac:dyDescent="0.2">
      <c r="A168" s="510"/>
    </row>
    <row r="169" spans="1:1" s="20" customFormat="1" ht="13.15" customHeight="1" x14ac:dyDescent="0.2">
      <c r="A169" s="510"/>
    </row>
    <row r="170" spans="1:1" s="20" customFormat="1" ht="13.15" customHeight="1" x14ac:dyDescent="0.2">
      <c r="A170" s="510"/>
    </row>
    <row r="171" spans="1:1" s="20" customFormat="1" ht="13.15" customHeight="1" x14ac:dyDescent="0.2">
      <c r="A171" s="510"/>
    </row>
    <row r="172" spans="1:1" s="20" customFormat="1" ht="13.15" customHeight="1" x14ac:dyDescent="0.2">
      <c r="A172" s="510"/>
    </row>
    <row r="173" spans="1:1" s="20" customFormat="1" ht="13.15" customHeight="1" x14ac:dyDescent="0.2">
      <c r="A173" s="510"/>
    </row>
    <row r="174" spans="1:1" s="20" customFormat="1" ht="13.15" customHeight="1" x14ac:dyDescent="0.2">
      <c r="A174" s="510"/>
    </row>
    <row r="175" spans="1:1" s="20" customFormat="1" ht="13.15" customHeight="1" x14ac:dyDescent="0.2">
      <c r="A175" s="510"/>
    </row>
    <row r="176" spans="1:1" s="20" customFormat="1" ht="13.15" customHeight="1" x14ac:dyDescent="0.2">
      <c r="A176" s="510"/>
    </row>
    <row r="177" spans="1:1" s="20" customFormat="1" ht="13.15" customHeight="1" x14ac:dyDescent="0.2">
      <c r="A177" s="510"/>
    </row>
    <row r="178" spans="1:1" s="20" customFormat="1" ht="13.15" customHeight="1" x14ac:dyDescent="0.2">
      <c r="A178" s="510"/>
    </row>
    <row r="179" spans="1:1" s="20" customFormat="1" ht="13.15" customHeight="1" x14ac:dyDescent="0.2">
      <c r="A179" s="510"/>
    </row>
    <row r="180" spans="1:1" s="20" customFormat="1" ht="13.15" customHeight="1" x14ac:dyDescent="0.2">
      <c r="A180" s="510"/>
    </row>
    <row r="181" spans="1:1" s="20" customFormat="1" ht="13.15" customHeight="1" x14ac:dyDescent="0.2">
      <c r="A181" s="510"/>
    </row>
    <row r="182" spans="1:1" s="20" customFormat="1" ht="13.15" customHeight="1" x14ac:dyDescent="0.2">
      <c r="A182" s="510"/>
    </row>
    <row r="183" spans="1:1" s="20" customFormat="1" ht="13.15" customHeight="1" x14ac:dyDescent="0.2">
      <c r="A183" s="510"/>
    </row>
    <row r="184" spans="1:1" s="20" customFormat="1" ht="13.15" customHeight="1" x14ac:dyDescent="0.2">
      <c r="A184" s="510"/>
    </row>
    <row r="185" spans="1:1" s="20" customFormat="1" ht="13.15" customHeight="1" x14ac:dyDescent="0.2">
      <c r="A185" s="510"/>
    </row>
    <row r="186" spans="1:1" s="20" customFormat="1" ht="13.15" customHeight="1" x14ac:dyDescent="0.2">
      <c r="A186" s="510"/>
    </row>
    <row r="187" spans="1:1" s="20" customFormat="1" ht="13.15" customHeight="1" x14ac:dyDescent="0.2">
      <c r="A187" s="510"/>
    </row>
    <row r="188" spans="1:1" s="20" customFormat="1" ht="13.15" customHeight="1" x14ac:dyDescent="0.2">
      <c r="A188" s="510"/>
    </row>
    <row r="189" spans="1:1" s="20" customFormat="1" ht="13.15" customHeight="1" x14ac:dyDescent="0.2">
      <c r="A189" s="510"/>
    </row>
    <row r="190" spans="1:1" s="20" customFormat="1" ht="13.15" customHeight="1" x14ac:dyDescent="0.2">
      <c r="A190" s="510"/>
    </row>
    <row r="191" spans="1:1" s="20" customFormat="1" ht="13.15" customHeight="1" x14ac:dyDescent="0.2">
      <c r="A191" s="510"/>
    </row>
    <row r="192" spans="1:1" s="20" customFormat="1" ht="13.15" customHeight="1" x14ac:dyDescent="0.2">
      <c r="A192" s="510"/>
    </row>
    <row r="193" spans="1:1" s="20" customFormat="1" ht="13.15" customHeight="1" x14ac:dyDescent="0.2">
      <c r="A193" s="510"/>
    </row>
    <row r="194" spans="1:1" s="20" customFormat="1" ht="13.15" customHeight="1" x14ac:dyDescent="0.2">
      <c r="A194" s="510"/>
    </row>
    <row r="195" spans="1:1" s="20" customFormat="1" ht="13.15" customHeight="1" x14ac:dyDescent="0.2">
      <c r="A195" s="510"/>
    </row>
    <row r="196" spans="1:1" s="20" customFormat="1" ht="13.15" customHeight="1" x14ac:dyDescent="0.2">
      <c r="A196" s="510"/>
    </row>
    <row r="197" spans="1:1" s="20" customFormat="1" ht="13.15" customHeight="1" x14ac:dyDescent="0.2">
      <c r="A197" s="510"/>
    </row>
    <row r="198" spans="1:1" s="20" customFormat="1" ht="13.15" customHeight="1" x14ac:dyDescent="0.2">
      <c r="A198" s="510"/>
    </row>
    <row r="199" spans="1:1" s="20" customFormat="1" ht="13.15" customHeight="1" x14ac:dyDescent="0.2">
      <c r="A199" s="510"/>
    </row>
    <row r="200" spans="1:1" s="20" customFormat="1" x14ac:dyDescent="0.2">
      <c r="A200" s="510"/>
    </row>
    <row r="201" spans="1:1" s="20" customFormat="1" x14ac:dyDescent="0.2">
      <c r="A201" s="510"/>
    </row>
    <row r="202" spans="1:1" s="20" customFormat="1" x14ac:dyDescent="0.2">
      <c r="A202" s="510"/>
    </row>
    <row r="203" spans="1:1" s="20" customFormat="1" x14ac:dyDescent="0.2">
      <c r="A203" s="510"/>
    </row>
    <row r="204" spans="1:1" s="20" customFormat="1" x14ac:dyDescent="0.2">
      <c r="A204" s="510"/>
    </row>
    <row r="205" spans="1:1" s="20" customFormat="1" x14ac:dyDescent="0.2">
      <c r="A205" s="510"/>
    </row>
    <row r="206" spans="1:1" s="20" customFormat="1" x14ac:dyDescent="0.2">
      <c r="A206" s="510"/>
    </row>
    <row r="207" spans="1:1" s="20" customFormat="1" x14ac:dyDescent="0.2">
      <c r="A207" s="510"/>
    </row>
    <row r="208" spans="1:1" s="20" customFormat="1" x14ac:dyDescent="0.2">
      <c r="A208" s="510"/>
    </row>
    <row r="209" spans="1:1" s="20" customFormat="1" x14ac:dyDescent="0.2">
      <c r="A209" s="510"/>
    </row>
    <row r="210" spans="1:1" s="20" customFormat="1" x14ac:dyDescent="0.2">
      <c r="A210" s="510"/>
    </row>
    <row r="211" spans="1:1" s="20" customFormat="1" x14ac:dyDescent="0.2">
      <c r="A211" s="510"/>
    </row>
    <row r="212" spans="1:1" s="20" customFormat="1" x14ac:dyDescent="0.2">
      <c r="A212" s="510"/>
    </row>
    <row r="213" spans="1:1" s="20" customFormat="1" x14ac:dyDescent="0.2">
      <c r="A213" s="510"/>
    </row>
    <row r="214" spans="1:1" s="20" customFormat="1" x14ac:dyDescent="0.2">
      <c r="A214" s="510"/>
    </row>
    <row r="215" spans="1:1" s="20" customFormat="1" x14ac:dyDescent="0.2">
      <c r="A215" s="510"/>
    </row>
    <row r="216" spans="1:1" s="20" customFormat="1" x14ac:dyDescent="0.2">
      <c r="A216" s="510"/>
    </row>
    <row r="217" spans="1:1" s="20" customFormat="1" x14ac:dyDescent="0.2">
      <c r="A217" s="510"/>
    </row>
    <row r="218" spans="1:1" s="20" customFormat="1" x14ac:dyDescent="0.2">
      <c r="A218" s="510"/>
    </row>
    <row r="219" spans="1:1" s="20" customFormat="1" x14ac:dyDescent="0.2">
      <c r="A219" s="510"/>
    </row>
    <row r="220" spans="1:1" s="20" customFormat="1" x14ac:dyDescent="0.2">
      <c r="A220" s="510"/>
    </row>
    <row r="221" spans="1:1" s="20" customFormat="1" x14ac:dyDescent="0.2">
      <c r="A221" s="510"/>
    </row>
    <row r="222" spans="1:1" s="20" customFormat="1" x14ac:dyDescent="0.2">
      <c r="A222" s="510"/>
    </row>
    <row r="223" spans="1:1" s="20" customFormat="1" x14ac:dyDescent="0.2">
      <c r="A223" s="510"/>
    </row>
    <row r="224" spans="1:1" s="20" customFormat="1" x14ac:dyDescent="0.2">
      <c r="A224" s="510"/>
    </row>
    <row r="225" spans="1:1" s="20" customFormat="1" x14ac:dyDescent="0.2">
      <c r="A225" s="510"/>
    </row>
    <row r="226" spans="1:1" s="20" customFormat="1" x14ac:dyDescent="0.2">
      <c r="A226" s="510"/>
    </row>
    <row r="227" spans="1:1" s="20" customFormat="1" x14ac:dyDescent="0.2">
      <c r="A227" s="510"/>
    </row>
    <row r="228" spans="1:1" s="20" customFormat="1" x14ac:dyDescent="0.2">
      <c r="A228" s="510"/>
    </row>
    <row r="229" spans="1:1" s="20" customFormat="1" x14ac:dyDescent="0.2">
      <c r="A229" s="510"/>
    </row>
    <row r="230" spans="1:1" s="20" customFormat="1" x14ac:dyDescent="0.2">
      <c r="A230" s="510"/>
    </row>
    <row r="231" spans="1:1" s="20" customFormat="1" x14ac:dyDescent="0.2">
      <c r="A231" s="510"/>
    </row>
    <row r="232" spans="1:1" s="20" customFormat="1" x14ac:dyDescent="0.2">
      <c r="A232" s="510"/>
    </row>
    <row r="233" spans="1:1" s="20" customFormat="1" x14ac:dyDescent="0.2">
      <c r="A233" s="510"/>
    </row>
    <row r="234" spans="1:1" s="20" customFormat="1" x14ac:dyDescent="0.2">
      <c r="A234" s="510"/>
    </row>
    <row r="235" spans="1:1" s="20" customFormat="1" x14ac:dyDescent="0.2">
      <c r="A235" s="510"/>
    </row>
    <row r="236" spans="1:1" s="20" customFormat="1" x14ac:dyDescent="0.2">
      <c r="A236" s="510"/>
    </row>
    <row r="237" spans="1:1" s="20" customFormat="1" x14ac:dyDescent="0.2">
      <c r="A237" s="510"/>
    </row>
    <row r="238" spans="1:1" s="20" customFormat="1" x14ac:dyDescent="0.2">
      <c r="A238" s="510"/>
    </row>
    <row r="239" spans="1:1" s="20" customFormat="1" x14ac:dyDescent="0.2">
      <c r="A239" s="510"/>
    </row>
    <row r="240" spans="1:1" s="20" customFormat="1" x14ac:dyDescent="0.2">
      <c r="A240" s="510"/>
    </row>
    <row r="241" spans="1:1" s="20" customFormat="1" x14ac:dyDescent="0.2">
      <c r="A241" s="510"/>
    </row>
    <row r="242" spans="1:1" s="20" customFormat="1" x14ac:dyDescent="0.2">
      <c r="A242" s="510"/>
    </row>
    <row r="243" spans="1:1" s="20" customFormat="1" x14ac:dyDescent="0.2">
      <c r="A243" s="510"/>
    </row>
    <row r="244" spans="1:1" s="20" customFormat="1" x14ac:dyDescent="0.2">
      <c r="A244" s="510"/>
    </row>
    <row r="245" spans="1:1" s="20" customFormat="1" x14ac:dyDescent="0.2">
      <c r="A245" s="510"/>
    </row>
    <row r="246" spans="1:1" s="20" customFormat="1" x14ac:dyDescent="0.2">
      <c r="A246" s="510"/>
    </row>
    <row r="247" spans="1:1" s="20" customFormat="1" x14ac:dyDescent="0.2">
      <c r="A247" s="510"/>
    </row>
    <row r="248" spans="1:1" s="20" customFormat="1" x14ac:dyDescent="0.2">
      <c r="A248" s="510"/>
    </row>
    <row r="249" spans="1:1" s="20" customFormat="1" x14ac:dyDescent="0.2">
      <c r="A249" s="510"/>
    </row>
    <row r="250" spans="1:1" s="20" customFormat="1" x14ac:dyDescent="0.2">
      <c r="A250" s="510"/>
    </row>
    <row r="251" spans="1:1" s="20" customFormat="1" x14ac:dyDescent="0.2">
      <c r="A251" s="510"/>
    </row>
    <row r="252" spans="1:1" s="20" customFormat="1" x14ac:dyDescent="0.2">
      <c r="A252" s="510"/>
    </row>
    <row r="253" spans="1:1" s="20" customFormat="1" x14ac:dyDescent="0.2">
      <c r="A253" s="510"/>
    </row>
    <row r="254" spans="1:1" s="20" customFormat="1" x14ac:dyDescent="0.2">
      <c r="A254" s="510"/>
    </row>
    <row r="255" spans="1:1" s="20" customFormat="1" x14ac:dyDescent="0.2">
      <c r="A255" s="510"/>
    </row>
    <row r="256" spans="1:1" s="20" customFormat="1" x14ac:dyDescent="0.2">
      <c r="A256" s="510"/>
    </row>
    <row r="257" spans="1:1" s="20" customFormat="1" x14ac:dyDescent="0.2">
      <c r="A257" s="510"/>
    </row>
    <row r="258" spans="1:1" s="20" customFormat="1" x14ac:dyDescent="0.2">
      <c r="A258" s="510"/>
    </row>
    <row r="259" spans="1:1" s="20" customFormat="1" x14ac:dyDescent="0.2">
      <c r="A259" s="510"/>
    </row>
    <row r="260" spans="1:1" s="20" customFormat="1" x14ac:dyDescent="0.2">
      <c r="A260" s="510"/>
    </row>
    <row r="261" spans="1:1" s="20" customFormat="1" x14ac:dyDescent="0.2">
      <c r="A261" s="510"/>
    </row>
    <row r="262" spans="1:1" s="20" customFormat="1" x14ac:dyDescent="0.2">
      <c r="A262" s="510"/>
    </row>
    <row r="263" spans="1:1" s="20" customFormat="1" x14ac:dyDescent="0.2">
      <c r="A263" s="510"/>
    </row>
    <row r="264" spans="1:1" s="20" customFormat="1" x14ac:dyDescent="0.2">
      <c r="A264" s="510"/>
    </row>
    <row r="265" spans="1:1" s="20" customFormat="1" x14ac:dyDescent="0.2">
      <c r="A265" s="510"/>
    </row>
    <row r="266" spans="1:1" s="20" customFormat="1" x14ac:dyDescent="0.2">
      <c r="A266" s="510"/>
    </row>
    <row r="267" spans="1:1" s="20" customFormat="1" x14ac:dyDescent="0.2">
      <c r="A267" s="510"/>
    </row>
    <row r="268" spans="1:1" s="20" customFormat="1" x14ac:dyDescent="0.2">
      <c r="A268" s="510"/>
    </row>
    <row r="269" spans="1:1" s="20" customFormat="1" x14ac:dyDescent="0.2">
      <c r="A269" s="510"/>
    </row>
    <row r="270" spans="1:1" s="20" customFormat="1" x14ac:dyDescent="0.2">
      <c r="A270" s="510"/>
    </row>
    <row r="271" spans="1:1" s="20" customFormat="1" x14ac:dyDescent="0.2">
      <c r="A271" s="510"/>
    </row>
    <row r="272" spans="1:1" s="20" customFormat="1" x14ac:dyDescent="0.2">
      <c r="A272" s="510"/>
    </row>
    <row r="273" spans="1:1" s="20" customFormat="1" x14ac:dyDescent="0.2">
      <c r="A273" s="510"/>
    </row>
    <row r="274" spans="1:1" s="20" customFormat="1" x14ac:dyDescent="0.2">
      <c r="A274" s="510"/>
    </row>
    <row r="275" spans="1:1" s="20" customFormat="1" x14ac:dyDescent="0.2">
      <c r="A275" s="510"/>
    </row>
    <row r="276" spans="1:1" s="20" customFormat="1" x14ac:dyDescent="0.2">
      <c r="A276" s="510"/>
    </row>
    <row r="277" spans="1:1" s="20" customFormat="1" x14ac:dyDescent="0.2">
      <c r="A277" s="510"/>
    </row>
    <row r="278" spans="1:1" s="20" customFormat="1" x14ac:dyDescent="0.2">
      <c r="A278" s="510"/>
    </row>
    <row r="279" spans="1:1" s="20" customFormat="1" x14ac:dyDescent="0.2">
      <c r="A279" s="510"/>
    </row>
    <row r="280" spans="1:1" s="20" customFormat="1" x14ac:dyDescent="0.2">
      <c r="A280" s="510"/>
    </row>
    <row r="281" spans="1:1" s="20" customFormat="1" x14ac:dyDescent="0.2">
      <c r="A281" s="510"/>
    </row>
    <row r="282" spans="1:1" s="20" customFormat="1" x14ac:dyDescent="0.2">
      <c r="A282" s="510"/>
    </row>
    <row r="283" spans="1:1" s="20" customFormat="1" x14ac:dyDescent="0.2">
      <c r="A283" s="510"/>
    </row>
    <row r="284" spans="1:1" s="20" customFormat="1" x14ac:dyDescent="0.2">
      <c r="A284" s="510"/>
    </row>
    <row r="285" spans="1:1" s="20" customFormat="1" x14ac:dyDescent="0.2">
      <c r="A285" s="510"/>
    </row>
    <row r="286" spans="1:1" s="20" customFormat="1" x14ac:dyDescent="0.2">
      <c r="A286" s="510"/>
    </row>
    <row r="287" spans="1:1" s="20" customFormat="1" x14ac:dyDescent="0.2">
      <c r="A287" s="510"/>
    </row>
    <row r="288" spans="1:1" s="20" customFormat="1" x14ac:dyDescent="0.2">
      <c r="A288" s="510"/>
    </row>
    <row r="289" spans="1:1" s="20" customFormat="1" x14ac:dyDescent="0.2">
      <c r="A289" s="510"/>
    </row>
    <row r="290" spans="1:1" s="20" customFormat="1" x14ac:dyDescent="0.2">
      <c r="A290" s="510"/>
    </row>
    <row r="291" spans="1:1" s="20" customFormat="1" x14ac:dyDescent="0.2">
      <c r="A291" s="510"/>
    </row>
    <row r="292" spans="1:1" s="20" customFormat="1" x14ac:dyDescent="0.2">
      <c r="A292" s="510"/>
    </row>
    <row r="293" spans="1:1" s="20" customFormat="1" x14ac:dyDescent="0.2">
      <c r="A293" s="510"/>
    </row>
    <row r="294" spans="1:1" s="20" customFormat="1" x14ac:dyDescent="0.2">
      <c r="A294" s="510"/>
    </row>
    <row r="295" spans="1:1" s="20" customFormat="1" x14ac:dyDescent="0.2">
      <c r="A295" s="510"/>
    </row>
    <row r="296" spans="1:1" s="20" customFormat="1" x14ac:dyDescent="0.2">
      <c r="A296" s="510"/>
    </row>
    <row r="297" spans="1:1" s="20" customFormat="1" x14ac:dyDescent="0.2">
      <c r="A297" s="510"/>
    </row>
    <row r="298" spans="1:1" s="20" customFormat="1" x14ac:dyDescent="0.2">
      <c r="A298" s="510"/>
    </row>
    <row r="299" spans="1:1" s="20" customFormat="1" x14ac:dyDescent="0.2">
      <c r="A299" s="510"/>
    </row>
    <row r="300" spans="1:1" s="20" customFormat="1" x14ac:dyDescent="0.2">
      <c r="A300" s="510"/>
    </row>
    <row r="301" spans="1:1" s="20" customFormat="1" x14ac:dyDescent="0.2">
      <c r="A301" s="510"/>
    </row>
    <row r="302" spans="1:1" s="20" customFormat="1" x14ac:dyDescent="0.2">
      <c r="A302" s="510"/>
    </row>
    <row r="303" spans="1:1" s="20" customFormat="1" x14ac:dyDescent="0.2">
      <c r="A303" s="510"/>
    </row>
    <row r="304" spans="1:1" s="20" customFormat="1" x14ac:dyDescent="0.2">
      <c r="A304" s="510"/>
    </row>
    <row r="305" spans="1:1" s="20" customFormat="1" x14ac:dyDescent="0.2">
      <c r="A305" s="510"/>
    </row>
    <row r="306" spans="1:1" s="20" customFormat="1" x14ac:dyDescent="0.2">
      <c r="A306" s="510"/>
    </row>
    <row r="307" spans="1:1" s="20" customFormat="1" x14ac:dyDescent="0.2">
      <c r="A307" s="510"/>
    </row>
    <row r="308" spans="1:1" s="20" customFormat="1" x14ac:dyDescent="0.2">
      <c r="A308" s="510"/>
    </row>
    <row r="309" spans="1:1" s="20" customFormat="1" x14ac:dyDescent="0.2">
      <c r="A309" s="510"/>
    </row>
    <row r="310" spans="1:1" s="20" customFormat="1" x14ac:dyDescent="0.2">
      <c r="A310" s="510"/>
    </row>
    <row r="311" spans="1:1" s="20" customFormat="1" x14ac:dyDescent="0.2">
      <c r="A311" s="510"/>
    </row>
    <row r="312" spans="1:1" s="20" customFormat="1" x14ac:dyDescent="0.2">
      <c r="A312" s="510"/>
    </row>
    <row r="313" spans="1:1" s="20" customFormat="1" x14ac:dyDescent="0.2">
      <c r="A313" s="510"/>
    </row>
    <row r="314" spans="1:1" s="20" customFormat="1" x14ac:dyDescent="0.2">
      <c r="A314" s="510"/>
    </row>
    <row r="315" spans="1:1" s="20" customFormat="1" x14ac:dyDescent="0.2">
      <c r="A315" s="510"/>
    </row>
    <row r="316" spans="1:1" s="20" customFormat="1" x14ac:dyDescent="0.2">
      <c r="A316" s="510"/>
    </row>
    <row r="317" spans="1:1" s="20" customFormat="1" x14ac:dyDescent="0.2">
      <c r="A317" s="510"/>
    </row>
    <row r="318" spans="1:1" s="20" customFormat="1" x14ac:dyDescent="0.2">
      <c r="A318" s="510"/>
    </row>
    <row r="319" spans="1:1" s="20" customFormat="1" x14ac:dyDescent="0.2">
      <c r="A319" s="510"/>
    </row>
    <row r="320" spans="1:1" s="20" customFormat="1" x14ac:dyDescent="0.2">
      <c r="A320" s="510"/>
    </row>
    <row r="321" spans="1:1" s="20" customFormat="1" x14ac:dyDescent="0.2">
      <c r="A321" s="510"/>
    </row>
    <row r="322" spans="1:1" s="20" customFormat="1" x14ac:dyDescent="0.2">
      <c r="A322" s="510"/>
    </row>
    <row r="323" spans="1:1" s="20" customFormat="1" x14ac:dyDescent="0.2">
      <c r="A323" s="510"/>
    </row>
    <row r="324" spans="1:1" s="20" customFormat="1" x14ac:dyDescent="0.2">
      <c r="A324" s="510"/>
    </row>
    <row r="325" spans="1:1" s="20" customFormat="1" x14ac:dyDescent="0.2">
      <c r="A325" s="510"/>
    </row>
    <row r="326" spans="1:1" s="20" customFormat="1" x14ac:dyDescent="0.2">
      <c r="A326" s="510"/>
    </row>
    <row r="327" spans="1:1" s="20" customFormat="1" x14ac:dyDescent="0.2">
      <c r="A327" s="510"/>
    </row>
    <row r="328" spans="1:1" s="20" customFormat="1" x14ac:dyDescent="0.2">
      <c r="A328" s="510"/>
    </row>
    <row r="329" spans="1:1" s="20" customFormat="1" x14ac:dyDescent="0.2">
      <c r="A329" s="510"/>
    </row>
    <row r="330" spans="1:1" s="20" customFormat="1" x14ac:dyDescent="0.2">
      <c r="A330" s="510"/>
    </row>
    <row r="331" spans="1:1" s="20" customFormat="1" x14ac:dyDescent="0.2">
      <c r="A331" s="510"/>
    </row>
    <row r="332" spans="1:1" s="20" customFormat="1" x14ac:dyDescent="0.2">
      <c r="A332" s="510"/>
    </row>
    <row r="333" spans="1:1" s="20" customFormat="1" x14ac:dyDescent="0.2">
      <c r="A333" s="510"/>
    </row>
    <row r="334" spans="1:1" s="20" customFormat="1" x14ac:dyDescent="0.2">
      <c r="A334" s="510"/>
    </row>
    <row r="335" spans="1:1" s="20" customFormat="1" x14ac:dyDescent="0.2">
      <c r="A335" s="510"/>
    </row>
    <row r="336" spans="1:1" s="20" customFormat="1" x14ac:dyDescent="0.2">
      <c r="A336" s="510"/>
    </row>
    <row r="337" spans="1:1" s="20" customFormat="1" x14ac:dyDescent="0.2">
      <c r="A337" s="510"/>
    </row>
    <row r="338" spans="1:1" s="20" customFormat="1" x14ac:dyDescent="0.2">
      <c r="A338" s="510"/>
    </row>
    <row r="339" spans="1:1" s="20" customFormat="1" x14ac:dyDescent="0.2">
      <c r="A339" s="510"/>
    </row>
    <row r="340" spans="1:1" s="20" customFormat="1" x14ac:dyDescent="0.2">
      <c r="A340" s="510"/>
    </row>
    <row r="341" spans="1:1" s="20" customFormat="1" x14ac:dyDescent="0.2">
      <c r="A341" s="510"/>
    </row>
    <row r="342" spans="1:1" s="20" customFormat="1" x14ac:dyDescent="0.2">
      <c r="A342" s="510"/>
    </row>
    <row r="343" spans="1:1" s="20" customFormat="1" x14ac:dyDescent="0.2">
      <c r="A343" s="510"/>
    </row>
    <row r="344" spans="1:1" s="20" customFormat="1" x14ac:dyDescent="0.2">
      <c r="A344" s="510"/>
    </row>
    <row r="345" spans="1:1" s="20" customFormat="1" x14ac:dyDescent="0.2">
      <c r="A345" s="510"/>
    </row>
    <row r="346" spans="1:1" s="20" customFormat="1" x14ac:dyDescent="0.2">
      <c r="A346" s="510"/>
    </row>
    <row r="347" spans="1:1" s="20" customFormat="1" x14ac:dyDescent="0.2">
      <c r="A347" s="510"/>
    </row>
    <row r="348" spans="1:1" s="20" customFormat="1" x14ac:dyDescent="0.2">
      <c r="A348" s="510"/>
    </row>
    <row r="349" spans="1:1" s="20" customFormat="1" x14ac:dyDescent="0.2">
      <c r="A349" s="510"/>
    </row>
    <row r="350" spans="1:1" s="20" customFormat="1" x14ac:dyDescent="0.2">
      <c r="A350" s="510"/>
    </row>
    <row r="351" spans="1:1" s="20" customFormat="1" x14ac:dyDescent="0.2">
      <c r="A351" s="510"/>
    </row>
    <row r="352" spans="1:1" s="20" customFormat="1" x14ac:dyDescent="0.2">
      <c r="A352" s="510"/>
    </row>
    <row r="353" spans="1:1" s="20" customFormat="1" x14ac:dyDescent="0.2">
      <c r="A353" s="510"/>
    </row>
    <row r="354" spans="1:1" s="20" customFormat="1" x14ac:dyDescent="0.2">
      <c r="A354" s="510"/>
    </row>
    <row r="355" spans="1:1" s="20" customFormat="1" x14ac:dyDescent="0.2">
      <c r="A355" s="510"/>
    </row>
    <row r="356" spans="1:1" s="20" customFormat="1" x14ac:dyDescent="0.2">
      <c r="A356" s="510"/>
    </row>
    <row r="357" spans="1:1" s="20" customFormat="1" x14ac:dyDescent="0.2">
      <c r="A357" s="510"/>
    </row>
    <row r="358" spans="1:1" s="20" customFormat="1" x14ac:dyDescent="0.2">
      <c r="A358" s="510"/>
    </row>
    <row r="359" spans="1:1" s="20" customFormat="1" x14ac:dyDescent="0.2">
      <c r="A359" s="510"/>
    </row>
    <row r="360" spans="1:1" s="20" customFormat="1" x14ac:dyDescent="0.2">
      <c r="A360" s="510"/>
    </row>
    <row r="361" spans="1:1" s="20" customFormat="1" x14ac:dyDescent="0.2">
      <c r="A361" s="510"/>
    </row>
    <row r="362" spans="1:1" s="20" customFormat="1" x14ac:dyDescent="0.2">
      <c r="A362" s="510"/>
    </row>
    <row r="363" spans="1:1" s="20" customFormat="1" x14ac:dyDescent="0.2">
      <c r="A363" s="510"/>
    </row>
    <row r="364" spans="1:1" s="20" customFormat="1" x14ac:dyDescent="0.2">
      <c r="A364" s="510"/>
    </row>
    <row r="365" spans="1:1" s="20" customFormat="1" x14ac:dyDescent="0.2">
      <c r="A365" s="510"/>
    </row>
    <row r="366" spans="1:1" s="20" customFormat="1" x14ac:dyDescent="0.2">
      <c r="A366" s="510"/>
    </row>
    <row r="367" spans="1:1" s="20" customFormat="1" x14ac:dyDescent="0.2">
      <c r="A367" s="510"/>
    </row>
    <row r="368" spans="1:1" s="20" customFormat="1" x14ac:dyDescent="0.2">
      <c r="A368" s="510"/>
    </row>
    <row r="369" spans="1:1" s="20" customFormat="1" x14ac:dyDescent="0.2">
      <c r="A369" s="510"/>
    </row>
    <row r="370" spans="1:1" s="20" customFormat="1" x14ac:dyDescent="0.2">
      <c r="A370" s="510"/>
    </row>
    <row r="371" spans="1:1" s="20" customFormat="1" x14ac:dyDescent="0.2">
      <c r="A371" s="510"/>
    </row>
    <row r="372" spans="1:1" s="20" customFormat="1" x14ac:dyDescent="0.2">
      <c r="A372" s="510"/>
    </row>
    <row r="373" spans="1:1" s="20" customFormat="1" x14ac:dyDescent="0.2">
      <c r="A373" s="510"/>
    </row>
    <row r="374" spans="1:1" s="20" customFormat="1" x14ac:dyDescent="0.2">
      <c r="A374" s="510"/>
    </row>
    <row r="375" spans="1:1" s="20" customFormat="1" x14ac:dyDescent="0.2">
      <c r="A375" s="510"/>
    </row>
    <row r="376" spans="1:1" s="20" customFormat="1" x14ac:dyDescent="0.2">
      <c r="A376" s="510"/>
    </row>
    <row r="377" spans="1:1" s="20" customFormat="1" x14ac:dyDescent="0.2">
      <c r="A377" s="510"/>
    </row>
    <row r="378" spans="1:1" s="20" customFormat="1" x14ac:dyDescent="0.2">
      <c r="A378" s="510"/>
    </row>
    <row r="379" spans="1:1" s="20" customFormat="1" x14ac:dyDescent="0.2">
      <c r="A379" s="510"/>
    </row>
    <row r="380" spans="1:1" s="20" customFormat="1" x14ac:dyDescent="0.2">
      <c r="A380" s="510"/>
    </row>
    <row r="381" spans="1:1" s="20" customFormat="1" x14ac:dyDescent="0.2">
      <c r="A381" s="510"/>
    </row>
    <row r="382" spans="1:1" s="20" customFormat="1" x14ac:dyDescent="0.2">
      <c r="A382" s="510"/>
    </row>
    <row r="383" spans="1:1" s="20" customFormat="1" x14ac:dyDescent="0.2">
      <c r="A383" s="510"/>
    </row>
    <row r="384" spans="1:1" s="20" customFormat="1" x14ac:dyDescent="0.2">
      <c r="A384" s="510"/>
    </row>
    <row r="385" spans="1:1" s="20" customFormat="1" x14ac:dyDescent="0.2">
      <c r="A385" s="510"/>
    </row>
    <row r="386" spans="1:1" s="20" customFormat="1" x14ac:dyDescent="0.2">
      <c r="A386" s="510"/>
    </row>
    <row r="387" spans="1:1" s="20" customFormat="1" x14ac:dyDescent="0.2">
      <c r="A387" s="510"/>
    </row>
    <row r="388" spans="1:1" s="20" customFormat="1" x14ac:dyDescent="0.2">
      <c r="A388" s="510"/>
    </row>
    <row r="389" spans="1:1" s="20" customFormat="1" x14ac:dyDescent="0.2">
      <c r="A389" s="510"/>
    </row>
    <row r="390" spans="1:1" s="20" customFormat="1" x14ac:dyDescent="0.2">
      <c r="A390" s="510"/>
    </row>
    <row r="391" spans="1:1" s="20" customFormat="1" x14ac:dyDescent="0.2">
      <c r="A391" s="510"/>
    </row>
    <row r="392" spans="1:1" s="20" customFormat="1" x14ac:dyDescent="0.2">
      <c r="A392" s="510"/>
    </row>
    <row r="393" spans="1:1" s="20" customFormat="1" x14ac:dyDescent="0.2">
      <c r="A393" s="510"/>
    </row>
    <row r="394" spans="1:1" s="20" customFormat="1" x14ac:dyDescent="0.2">
      <c r="A394" s="510"/>
    </row>
    <row r="395" spans="1:1" s="20" customFormat="1" x14ac:dyDescent="0.2">
      <c r="A395" s="510"/>
    </row>
    <row r="396" spans="1:1" s="20" customFormat="1" x14ac:dyDescent="0.2">
      <c r="A396" s="510"/>
    </row>
    <row r="397" spans="1:1" s="20" customFormat="1" x14ac:dyDescent="0.2">
      <c r="A397" s="510"/>
    </row>
    <row r="398" spans="1:1" s="20" customFormat="1" x14ac:dyDescent="0.2">
      <c r="A398" s="510"/>
    </row>
    <row r="399" spans="1:1" s="20" customFormat="1" x14ac:dyDescent="0.2">
      <c r="A399" s="510"/>
    </row>
    <row r="400" spans="1:1" s="20" customFormat="1" x14ac:dyDescent="0.2">
      <c r="A400" s="510"/>
    </row>
    <row r="401" spans="1:1" s="20" customFormat="1" x14ac:dyDescent="0.2">
      <c r="A401" s="510"/>
    </row>
    <row r="402" spans="1:1" s="20" customFormat="1" x14ac:dyDescent="0.2">
      <c r="A402" s="510"/>
    </row>
    <row r="403" spans="1:1" s="20" customFormat="1" x14ac:dyDescent="0.2">
      <c r="A403" s="510"/>
    </row>
    <row r="404" spans="1:1" s="20" customFormat="1" x14ac:dyDescent="0.2">
      <c r="A404" s="510"/>
    </row>
    <row r="405" spans="1:1" s="20" customFormat="1" x14ac:dyDescent="0.2">
      <c r="A405" s="510"/>
    </row>
    <row r="406" spans="1:1" s="20" customFormat="1" x14ac:dyDescent="0.2">
      <c r="A406" s="510"/>
    </row>
    <row r="407" spans="1:1" s="20" customFormat="1" x14ac:dyDescent="0.2">
      <c r="A407" s="510"/>
    </row>
    <row r="408" spans="1:1" s="20" customFormat="1" x14ac:dyDescent="0.2">
      <c r="A408" s="510"/>
    </row>
    <row r="409" spans="1:1" s="20" customFormat="1" x14ac:dyDescent="0.2">
      <c r="A409" s="510"/>
    </row>
    <row r="410" spans="1:1" s="20" customFormat="1" x14ac:dyDescent="0.2">
      <c r="A410" s="510"/>
    </row>
    <row r="411" spans="1:1" s="20" customFormat="1" x14ac:dyDescent="0.2">
      <c r="A411" s="510"/>
    </row>
    <row r="412" spans="1:1" s="20" customFormat="1" x14ac:dyDescent="0.2">
      <c r="A412" s="510"/>
    </row>
    <row r="413" spans="1:1" s="20" customFormat="1" x14ac:dyDescent="0.2">
      <c r="A413" s="510"/>
    </row>
    <row r="414" spans="1:1" s="20" customFormat="1" x14ac:dyDescent="0.2">
      <c r="A414" s="510"/>
    </row>
    <row r="415" spans="1:1" s="20" customFormat="1" x14ac:dyDescent="0.2">
      <c r="A415" s="510"/>
    </row>
    <row r="416" spans="1:1" s="20" customFormat="1" x14ac:dyDescent="0.2">
      <c r="A416" s="510"/>
    </row>
    <row r="417" spans="1:1" s="20" customFormat="1" x14ac:dyDescent="0.2">
      <c r="A417" s="510"/>
    </row>
    <row r="418" spans="1:1" s="20" customFormat="1" x14ac:dyDescent="0.2">
      <c r="A418" s="510"/>
    </row>
    <row r="419" spans="1:1" s="20" customFormat="1" x14ac:dyDescent="0.2">
      <c r="A419" s="510"/>
    </row>
    <row r="420" spans="1:1" s="20" customFormat="1" x14ac:dyDescent="0.2">
      <c r="A420" s="510"/>
    </row>
    <row r="421" spans="1:1" s="20" customFormat="1" x14ac:dyDescent="0.2">
      <c r="A421" s="510"/>
    </row>
    <row r="422" spans="1:1" s="20" customFormat="1" x14ac:dyDescent="0.2">
      <c r="A422" s="510"/>
    </row>
    <row r="423" spans="1:1" s="20" customFormat="1" x14ac:dyDescent="0.2">
      <c r="A423" s="510"/>
    </row>
    <row r="424" spans="1:1" s="20" customFormat="1" x14ac:dyDescent="0.2">
      <c r="A424" s="510"/>
    </row>
    <row r="425" spans="1:1" s="20" customFormat="1" x14ac:dyDescent="0.2">
      <c r="A425" s="510"/>
    </row>
    <row r="426" spans="1:1" s="20" customFormat="1" x14ac:dyDescent="0.2">
      <c r="A426" s="510"/>
    </row>
    <row r="427" spans="1:1" s="20" customFormat="1" x14ac:dyDescent="0.2">
      <c r="A427" s="510"/>
    </row>
    <row r="428" spans="1:1" s="20" customFormat="1" x14ac:dyDescent="0.2">
      <c r="A428" s="510"/>
    </row>
    <row r="429" spans="1:1" s="20" customFormat="1" x14ac:dyDescent="0.2">
      <c r="A429" s="510"/>
    </row>
    <row r="430" spans="1:1" s="20" customFormat="1" x14ac:dyDescent="0.2">
      <c r="A430" s="510"/>
    </row>
    <row r="431" spans="1:1" s="20" customFormat="1" x14ac:dyDescent="0.2">
      <c r="A431" s="510"/>
    </row>
    <row r="432" spans="1:1" s="20" customFormat="1" x14ac:dyDescent="0.2">
      <c r="A432" s="510"/>
    </row>
    <row r="433" spans="1:1" s="20" customFormat="1" x14ac:dyDescent="0.2">
      <c r="A433" s="510"/>
    </row>
    <row r="434" spans="1:1" s="20" customFormat="1" x14ac:dyDescent="0.2">
      <c r="A434" s="510"/>
    </row>
    <row r="435" spans="1:1" s="20" customFormat="1" x14ac:dyDescent="0.2">
      <c r="A435" s="510"/>
    </row>
    <row r="436" spans="1:1" s="20" customFormat="1" x14ac:dyDescent="0.2">
      <c r="A436" s="510"/>
    </row>
    <row r="437" spans="1:1" s="20" customFormat="1" x14ac:dyDescent="0.2">
      <c r="A437" s="510"/>
    </row>
    <row r="438" spans="1:1" s="20" customFormat="1" x14ac:dyDescent="0.2">
      <c r="A438" s="510"/>
    </row>
    <row r="439" spans="1:1" s="20" customFormat="1" x14ac:dyDescent="0.2">
      <c r="A439" s="510"/>
    </row>
    <row r="440" spans="1:1" s="20" customFormat="1" x14ac:dyDescent="0.2">
      <c r="A440" s="510"/>
    </row>
    <row r="441" spans="1:1" s="20" customFormat="1" x14ac:dyDescent="0.2">
      <c r="A441" s="510"/>
    </row>
    <row r="442" spans="1:1" s="20" customFormat="1" x14ac:dyDescent="0.2">
      <c r="A442" s="510"/>
    </row>
    <row r="443" spans="1:1" s="20" customFormat="1" x14ac:dyDescent="0.2">
      <c r="A443" s="510"/>
    </row>
    <row r="444" spans="1:1" s="20" customFormat="1" x14ac:dyDescent="0.2">
      <c r="A444" s="510"/>
    </row>
    <row r="445" spans="1:1" s="20" customFormat="1" x14ac:dyDescent="0.2">
      <c r="A445" s="510"/>
    </row>
    <row r="446" spans="1:1" s="20" customFormat="1" x14ac:dyDescent="0.2">
      <c r="A446" s="510"/>
    </row>
    <row r="447" spans="1:1" s="20" customFormat="1" x14ac:dyDescent="0.2">
      <c r="A447" s="510"/>
    </row>
    <row r="448" spans="1:1" s="20" customFormat="1" x14ac:dyDescent="0.2">
      <c r="A448" s="510"/>
    </row>
    <row r="449" spans="1:1" s="20" customFormat="1" x14ac:dyDescent="0.2">
      <c r="A449" s="510"/>
    </row>
    <row r="450" spans="1:1" s="20" customFormat="1" x14ac:dyDescent="0.2">
      <c r="A450" s="510"/>
    </row>
    <row r="451" spans="1:1" s="20" customFormat="1" x14ac:dyDescent="0.2">
      <c r="A451" s="510"/>
    </row>
    <row r="452" spans="1:1" s="20" customFormat="1" x14ac:dyDescent="0.2">
      <c r="A452" s="510"/>
    </row>
    <row r="453" spans="1:1" s="20" customFormat="1" x14ac:dyDescent="0.2">
      <c r="A453" s="510"/>
    </row>
    <row r="454" spans="1:1" s="20" customFormat="1" x14ac:dyDescent="0.2">
      <c r="A454" s="510"/>
    </row>
    <row r="455" spans="1:1" s="20" customFormat="1" x14ac:dyDescent="0.2">
      <c r="A455" s="510"/>
    </row>
    <row r="456" spans="1:1" s="20" customFormat="1" x14ac:dyDescent="0.2">
      <c r="A456" s="510"/>
    </row>
    <row r="457" spans="1:1" s="20" customFormat="1" x14ac:dyDescent="0.2">
      <c r="A457" s="510"/>
    </row>
    <row r="458" spans="1:1" s="20" customFormat="1" x14ac:dyDescent="0.2">
      <c r="A458" s="510"/>
    </row>
    <row r="459" spans="1:1" s="20" customFormat="1" x14ac:dyDescent="0.2">
      <c r="A459" s="510"/>
    </row>
    <row r="460" spans="1:1" s="20" customFormat="1" x14ac:dyDescent="0.2">
      <c r="A460" s="510"/>
    </row>
    <row r="461" spans="1:1" s="20" customFormat="1" x14ac:dyDescent="0.2">
      <c r="A461" s="510"/>
    </row>
    <row r="462" spans="1:1" s="20" customFormat="1" x14ac:dyDescent="0.2">
      <c r="A462" s="510"/>
    </row>
    <row r="463" spans="1:1" s="20" customFormat="1" x14ac:dyDescent="0.2">
      <c r="A463" s="510"/>
    </row>
    <row r="464" spans="1:1" s="20" customFormat="1" x14ac:dyDescent="0.2">
      <c r="A464" s="510"/>
    </row>
    <row r="465" spans="1:1" s="20" customFormat="1" x14ac:dyDescent="0.2">
      <c r="A465" s="510"/>
    </row>
    <row r="466" spans="1:1" s="20" customFormat="1" x14ac:dyDescent="0.2">
      <c r="A466" s="510"/>
    </row>
    <row r="467" spans="1:1" s="20" customFormat="1" x14ac:dyDescent="0.2">
      <c r="A467" s="510"/>
    </row>
    <row r="468" spans="1:1" s="20" customFormat="1" x14ac:dyDescent="0.2">
      <c r="A468" s="510"/>
    </row>
    <row r="469" spans="1:1" s="20" customFormat="1" x14ac:dyDescent="0.2">
      <c r="A469" s="510"/>
    </row>
    <row r="470" spans="1:1" s="20" customFormat="1" x14ac:dyDescent="0.2">
      <c r="A470" s="510"/>
    </row>
    <row r="471" spans="1:1" s="20" customFormat="1" x14ac:dyDescent="0.2">
      <c r="A471" s="510"/>
    </row>
    <row r="472" spans="1:1" s="20" customFormat="1" x14ac:dyDescent="0.2">
      <c r="A472" s="510"/>
    </row>
    <row r="473" spans="1:1" s="20" customFormat="1" x14ac:dyDescent="0.2">
      <c r="A473" s="510"/>
    </row>
    <row r="474" spans="1:1" s="20" customFormat="1" x14ac:dyDescent="0.2">
      <c r="A474" s="510"/>
    </row>
    <row r="475" spans="1:1" s="20" customFormat="1" x14ac:dyDescent="0.2">
      <c r="A475" s="510"/>
    </row>
    <row r="476" spans="1:1" s="20" customFormat="1" x14ac:dyDescent="0.2">
      <c r="A476" s="510"/>
    </row>
    <row r="477" spans="1:1" s="20" customFormat="1" x14ac:dyDescent="0.2">
      <c r="A477" s="510"/>
    </row>
    <row r="478" spans="1:1" s="20" customFormat="1" x14ac:dyDescent="0.2">
      <c r="A478" s="510"/>
    </row>
    <row r="479" spans="1:1" s="20" customFormat="1" x14ac:dyDescent="0.2">
      <c r="A479" s="510"/>
    </row>
    <row r="480" spans="1:1" s="20" customFormat="1" x14ac:dyDescent="0.2">
      <c r="A480" s="510"/>
    </row>
    <row r="481" spans="1:1" s="20" customFormat="1" x14ac:dyDescent="0.2">
      <c r="A481" s="510"/>
    </row>
    <row r="482" spans="1:1" s="20" customFormat="1" x14ac:dyDescent="0.2">
      <c r="A482" s="510"/>
    </row>
    <row r="483" spans="1:1" s="20" customFormat="1" x14ac:dyDescent="0.2">
      <c r="A483" s="510"/>
    </row>
    <row r="484" spans="1:1" s="20" customFormat="1" x14ac:dyDescent="0.2">
      <c r="A484" s="510"/>
    </row>
    <row r="485" spans="1:1" s="20" customFormat="1" x14ac:dyDescent="0.2">
      <c r="A485" s="510"/>
    </row>
    <row r="486" spans="1:1" s="20" customFormat="1" x14ac:dyDescent="0.2">
      <c r="A486" s="510"/>
    </row>
    <row r="487" spans="1:1" s="20" customFormat="1" x14ac:dyDescent="0.2">
      <c r="A487" s="510"/>
    </row>
    <row r="488" spans="1:1" s="20" customFormat="1" x14ac:dyDescent="0.2">
      <c r="A488" s="510"/>
    </row>
    <row r="489" spans="1:1" s="20" customFormat="1" x14ac:dyDescent="0.2">
      <c r="A489" s="510"/>
    </row>
    <row r="490" spans="1:1" s="20" customFormat="1" x14ac:dyDescent="0.2">
      <c r="A490" s="510"/>
    </row>
    <row r="491" spans="1:1" s="20" customFormat="1" x14ac:dyDescent="0.2">
      <c r="A491" s="510"/>
    </row>
    <row r="492" spans="1:1" s="20" customFormat="1" x14ac:dyDescent="0.2">
      <c r="A492" s="510"/>
    </row>
    <row r="493" spans="1:1" s="20" customFormat="1" x14ac:dyDescent="0.2">
      <c r="A493" s="510"/>
    </row>
    <row r="494" spans="1:1" s="20" customFormat="1" x14ac:dyDescent="0.2">
      <c r="A494" s="510"/>
    </row>
    <row r="495" spans="1:1" s="20" customFormat="1" x14ac:dyDescent="0.2">
      <c r="A495" s="510"/>
    </row>
    <row r="496" spans="1:1" s="20" customFormat="1" x14ac:dyDescent="0.2">
      <c r="A496" s="510"/>
    </row>
    <row r="497" spans="1:1" s="20" customFormat="1" x14ac:dyDescent="0.2">
      <c r="A497" s="510"/>
    </row>
    <row r="498" spans="1:1" s="20" customFormat="1" x14ac:dyDescent="0.2">
      <c r="A498" s="510"/>
    </row>
    <row r="499" spans="1:1" s="20" customFormat="1" x14ac:dyDescent="0.2">
      <c r="A499" s="510"/>
    </row>
    <row r="500" spans="1:1" s="20" customFormat="1" x14ac:dyDescent="0.2">
      <c r="A500" s="510"/>
    </row>
    <row r="501" spans="1:1" s="20" customFormat="1" x14ac:dyDescent="0.2">
      <c r="A501" s="510"/>
    </row>
    <row r="502" spans="1:1" s="20" customFormat="1" x14ac:dyDescent="0.2">
      <c r="A502" s="510"/>
    </row>
    <row r="503" spans="1:1" s="20" customFormat="1" x14ac:dyDescent="0.2">
      <c r="A503" s="510"/>
    </row>
    <row r="504" spans="1:1" s="20" customFormat="1" x14ac:dyDescent="0.2">
      <c r="A504" s="510"/>
    </row>
    <row r="505" spans="1:1" s="20" customFormat="1" x14ac:dyDescent="0.2">
      <c r="A505" s="510"/>
    </row>
    <row r="506" spans="1:1" s="20" customFormat="1" x14ac:dyDescent="0.2">
      <c r="A506" s="510"/>
    </row>
    <row r="507" spans="1:1" s="20" customFormat="1" x14ac:dyDescent="0.2">
      <c r="A507" s="510"/>
    </row>
    <row r="508" spans="1:1" s="20" customFormat="1" x14ac:dyDescent="0.2">
      <c r="A508" s="510"/>
    </row>
    <row r="509" spans="1:1" s="20" customFormat="1" x14ac:dyDescent="0.2">
      <c r="A509" s="510"/>
    </row>
    <row r="510" spans="1:1" s="20" customFormat="1" x14ac:dyDescent="0.2">
      <c r="A510" s="510"/>
    </row>
    <row r="511" spans="1:1" s="20" customFormat="1" x14ac:dyDescent="0.2">
      <c r="A511" s="510"/>
    </row>
    <row r="512" spans="1:1" s="20" customFormat="1" x14ac:dyDescent="0.2">
      <c r="A512" s="510"/>
    </row>
    <row r="513" spans="1:1" s="20" customFormat="1" x14ac:dyDescent="0.2">
      <c r="A513" s="510"/>
    </row>
    <row r="514" spans="1:1" s="20" customFormat="1" x14ac:dyDescent="0.2">
      <c r="A514" s="510"/>
    </row>
    <row r="515" spans="1:1" s="20" customFormat="1" x14ac:dyDescent="0.2">
      <c r="A515" s="510"/>
    </row>
    <row r="516" spans="1:1" s="20" customFormat="1" x14ac:dyDescent="0.2">
      <c r="A516" s="510"/>
    </row>
    <row r="517" spans="1:1" s="20" customFormat="1" x14ac:dyDescent="0.2">
      <c r="A517" s="510"/>
    </row>
    <row r="518" spans="1:1" s="20" customFormat="1" x14ac:dyDescent="0.2">
      <c r="A518" s="510"/>
    </row>
    <row r="519" spans="1:1" s="20" customFormat="1" x14ac:dyDescent="0.2">
      <c r="A519" s="510"/>
    </row>
    <row r="520" spans="1:1" s="20" customFormat="1" x14ac:dyDescent="0.2">
      <c r="A520" s="510"/>
    </row>
    <row r="521" spans="1:1" s="20" customFormat="1" x14ac:dyDescent="0.2">
      <c r="A521" s="510"/>
    </row>
    <row r="522" spans="1:1" s="20" customFormat="1" x14ac:dyDescent="0.2">
      <c r="A522" s="510"/>
    </row>
    <row r="523" spans="1:1" s="20" customFormat="1" x14ac:dyDescent="0.2">
      <c r="A523" s="510"/>
    </row>
    <row r="524" spans="1:1" s="20" customFormat="1" x14ac:dyDescent="0.2">
      <c r="A524" s="510"/>
    </row>
    <row r="525" spans="1:1" s="20" customFormat="1" x14ac:dyDescent="0.2">
      <c r="A525" s="510"/>
    </row>
    <row r="526" spans="1:1" s="20" customFormat="1" x14ac:dyDescent="0.2">
      <c r="A526" s="510"/>
    </row>
    <row r="527" spans="1:1" s="20" customFormat="1" x14ac:dyDescent="0.2">
      <c r="A527" s="510"/>
    </row>
    <row r="528" spans="1:1" s="20" customFormat="1" x14ac:dyDescent="0.2">
      <c r="A528" s="510"/>
    </row>
    <row r="529" spans="1:1" s="20" customFormat="1" x14ac:dyDescent="0.2">
      <c r="A529" s="510"/>
    </row>
    <row r="530" spans="1:1" s="20" customFormat="1" x14ac:dyDescent="0.2">
      <c r="A530" s="510"/>
    </row>
    <row r="531" spans="1:1" s="20" customFormat="1" x14ac:dyDescent="0.2">
      <c r="A531" s="510"/>
    </row>
    <row r="532" spans="1:1" s="20" customFormat="1" x14ac:dyDescent="0.2">
      <c r="A532" s="510"/>
    </row>
    <row r="533" spans="1:1" s="20" customFormat="1" x14ac:dyDescent="0.2">
      <c r="A533" s="510"/>
    </row>
    <row r="534" spans="1:1" s="20" customFormat="1" x14ac:dyDescent="0.2">
      <c r="A534" s="510"/>
    </row>
    <row r="535" spans="1:1" s="20" customFormat="1" x14ac:dyDescent="0.2">
      <c r="A535" s="510"/>
    </row>
    <row r="536" spans="1:1" s="20" customFormat="1" x14ac:dyDescent="0.2">
      <c r="A536" s="510"/>
    </row>
    <row r="537" spans="1:1" s="20" customFormat="1" x14ac:dyDescent="0.2">
      <c r="A537" s="510"/>
    </row>
    <row r="538" spans="1:1" s="20" customFormat="1" x14ac:dyDescent="0.2">
      <c r="A538" s="510"/>
    </row>
    <row r="539" spans="1:1" s="20" customFormat="1" x14ac:dyDescent="0.2">
      <c r="A539" s="510"/>
    </row>
    <row r="540" spans="1:1" s="20" customFormat="1" x14ac:dyDescent="0.2">
      <c r="A540" s="510"/>
    </row>
    <row r="541" spans="1:1" s="20" customFormat="1" x14ac:dyDescent="0.2">
      <c r="A541" s="510"/>
    </row>
    <row r="542" spans="1:1" s="20" customFormat="1" x14ac:dyDescent="0.2">
      <c r="A542" s="510"/>
    </row>
    <row r="543" spans="1:1" s="20" customFormat="1" x14ac:dyDescent="0.2">
      <c r="A543" s="510"/>
    </row>
    <row r="544" spans="1:1" s="20" customFormat="1" x14ac:dyDescent="0.2">
      <c r="A544" s="510"/>
    </row>
    <row r="545" spans="1:1" s="20" customFormat="1" x14ac:dyDescent="0.2">
      <c r="A545" s="510"/>
    </row>
    <row r="546" spans="1:1" s="20" customFormat="1" x14ac:dyDescent="0.2">
      <c r="A546" s="510"/>
    </row>
    <row r="547" spans="1:1" s="20" customFormat="1" x14ac:dyDescent="0.2">
      <c r="A547" s="510"/>
    </row>
    <row r="548" spans="1:1" s="20" customFormat="1" x14ac:dyDescent="0.2">
      <c r="A548" s="510"/>
    </row>
    <row r="549" spans="1:1" s="20" customFormat="1" x14ac:dyDescent="0.2">
      <c r="A549" s="510"/>
    </row>
    <row r="550" spans="1:1" s="20" customFormat="1" x14ac:dyDescent="0.2">
      <c r="A550" s="510"/>
    </row>
    <row r="551" spans="1:1" s="20" customFormat="1" x14ac:dyDescent="0.2">
      <c r="A551" s="510"/>
    </row>
    <row r="552" spans="1:1" s="20" customFormat="1" x14ac:dyDescent="0.2">
      <c r="A552" s="510"/>
    </row>
    <row r="553" spans="1:1" s="20" customFormat="1" x14ac:dyDescent="0.2">
      <c r="A553" s="510"/>
    </row>
    <row r="554" spans="1:1" s="20" customFormat="1" x14ac:dyDescent="0.2">
      <c r="A554" s="510"/>
    </row>
    <row r="555" spans="1:1" s="20" customFormat="1" x14ac:dyDescent="0.2">
      <c r="A555" s="510"/>
    </row>
    <row r="556" spans="1:1" s="20" customFormat="1" x14ac:dyDescent="0.2">
      <c r="A556" s="510"/>
    </row>
    <row r="557" spans="1:1" s="20" customFormat="1" x14ac:dyDescent="0.2">
      <c r="A557" s="510"/>
    </row>
    <row r="558" spans="1:1" s="20" customFormat="1" x14ac:dyDescent="0.2">
      <c r="A558" s="510"/>
    </row>
    <row r="559" spans="1:1" s="20" customFormat="1" x14ac:dyDescent="0.2">
      <c r="A559" s="510"/>
    </row>
    <row r="560" spans="1:1" s="20" customFormat="1" x14ac:dyDescent="0.2">
      <c r="A560" s="510"/>
    </row>
    <row r="561" spans="1:1" s="20" customFormat="1" x14ac:dyDescent="0.2">
      <c r="A561" s="510"/>
    </row>
    <row r="562" spans="1:1" s="20" customFormat="1" x14ac:dyDescent="0.2">
      <c r="A562" s="510"/>
    </row>
    <row r="563" spans="1:1" s="20" customFormat="1" x14ac:dyDescent="0.2">
      <c r="A563" s="510"/>
    </row>
    <row r="564" spans="1:1" s="20" customFormat="1" x14ac:dyDescent="0.2">
      <c r="A564" s="510"/>
    </row>
    <row r="565" spans="1:1" s="20" customFormat="1" x14ac:dyDescent="0.2">
      <c r="A565" s="510"/>
    </row>
    <row r="566" spans="1:1" s="20" customFormat="1" x14ac:dyDescent="0.2">
      <c r="A566" s="510"/>
    </row>
    <row r="567" spans="1:1" s="20" customFormat="1" x14ac:dyDescent="0.2">
      <c r="A567" s="510"/>
    </row>
    <row r="568" spans="1:1" s="20" customFormat="1" x14ac:dyDescent="0.2">
      <c r="A568" s="510"/>
    </row>
    <row r="569" spans="1:1" s="20" customFormat="1" x14ac:dyDescent="0.2">
      <c r="A569" s="510"/>
    </row>
    <row r="570" spans="1:1" s="20" customFormat="1" x14ac:dyDescent="0.2">
      <c r="A570" s="510"/>
    </row>
    <row r="571" spans="1:1" s="20" customFormat="1" x14ac:dyDescent="0.2">
      <c r="A571" s="510"/>
    </row>
    <row r="572" spans="1:1" s="20" customFormat="1" x14ac:dyDescent="0.2">
      <c r="A572" s="510"/>
    </row>
    <row r="573" spans="1:1" s="20" customFormat="1" x14ac:dyDescent="0.2">
      <c r="A573" s="510"/>
    </row>
    <row r="574" spans="1:1" s="20" customFormat="1" x14ac:dyDescent="0.2">
      <c r="A574" s="510"/>
    </row>
    <row r="575" spans="1:1" s="20" customFormat="1" x14ac:dyDescent="0.2">
      <c r="A575" s="510"/>
    </row>
    <row r="576" spans="1:1" s="20" customFormat="1" x14ac:dyDescent="0.2">
      <c r="A576" s="510"/>
    </row>
    <row r="577" spans="1:1" s="20" customFormat="1" x14ac:dyDescent="0.2">
      <c r="A577" s="510"/>
    </row>
    <row r="578" spans="1:1" s="20" customFormat="1" x14ac:dyDescent="0.2">
      <c r="A578" s="510"/>
    </row>
    <row r="579" spans="1:1" s="20" customFormat="1" x14ac:dyDescent="0.2">
      <c r="A579" s="510"/>
    </row>
    <row r="580" spans="1:1" s="20" customFormat="1" x14ac:dyDescent="0.2">
      <c r="A580" s="510"/>
    </row>
    <row r="581" spans="1:1" s="20" customFormat="1" x14ac:dyDescent="0.2">
      <c r="A581" s="510"/>
    </row>
    <row r="582" spans="1:1" s="20" customFormat="1" x14ac:dyDescent="0.2">
      <c r="A582" s="510"/>
    </row>
    <row r="583" spans="1:1" s="20" customFormat="1" x14ac:dyDescent="0.2">
      <c r="A583" s="510"/>
    </row>
    <row r="584" spans="1:1" s="20" customFormat="1" x14ac:dyDescent="0.2">
      <c r="A584" s="510"/>
    </row>
    <row r="585" spans="1:1" s="20" customFormat="1" x14ac:dyDescent="0.2">
      <c r="A585" s="510"/>
    </row>
    <row r="586" spans="1:1" s="20" customFormat="1" x14ac:dyDescent="0.2">
      <c r="A586" s="510"/>
    </row>
    <row r="587" spans="1:1" s="20" customFormat="1" x14ac:dyDescent="0.2">
      <c r="A587" s="510"/>
    </row>
    <row r="588" spans="1:1" s="20" customFormat="1" x14ac:dyDescent="0.2">
      <c r="A588" s="510"/>
    </row>
    <row r="589" spans="1:1" s="20" customFormat="1" x14ac:dyDescent="0.2">
      <c r="A589" s="510"/>
    </row>
    <row r="590" spans="1:1" s="20" customFormat="1" x14ac:dyDescent="0.2">
      <c r="A590" s="510"/>
    </row>
    <row r="591" spans="1:1" s="20" customFormat="1" x14ac:dyDescent="0.2">
      <c r="A591" s="510"/>
    </row>
    <row r="592" spans="1:1" s="20" customFormat="1" x14ac:dyDescent="0.2">
      <c r="A592" s="510"/>
    </row>
    <row r="593" spans="1:1" s="20" customFormat="1" x14ac:dyDescent="0.2">
      <c r="A593" s="510"/>
    </row>
    <row r="594" spans="1:1" s="20" customFormat="1" x14ac:dyDescent="0.2">
      <c r="A594" s="510"/>
    </row>
    <row r="595" spans="1:1" s="20" customFormat="1" x14ac:dyDescent="0.2">
      <c r="A595" s="510"/>
    </row>
    <row r="596" spans="1:1" s="20" customFormat="1" x14ac:dyDescent="0.2">
      <c r="A596" s="510"/>
    </row>
    <row r="597" spans="1:1" s="20" customFormat="1" x14ac:dyDescent="0.2">
      <c r="A597" s="510"/>
    </row>
    <row r="598" spans="1:1" s="20" customFormat="1" x14ac:dyDescent="0.2">
      <c r="A598" s="510"/>
    </row>
    <row r="599" spans="1:1" s="20" customFormat="1" x14ac:dyDescent="0.2">
      <c r="A599" s="510"/>
    </row>
    <row r="600" spans="1:1" s="20" customFormat="1" x14ac:dyDescent="0.2">
      <c r="A600" s="510"/>
    </row>
    <row r="601" spans="1:1" s="20" customFormat="1" x14ac:dyDescent="0.2">
      <c r="A601" s="510"/>
    </row>
    <row r="602" spans="1:1" s="20" customFormat="1" x14ac:dyDescent="0.2">
      <c r="A602" s="510"/>
    </row>
    <row r="603" spans="1:1" s="20" customFormat="1" x14ac:dyDescent="0.2">
      <c r="A603" s="510"/>
    </row>
    <row r="604" spans="1:1" s="20" customFormat="1" x14ac:dyDescent="0.2">
      <c r="A604" s="510"/>
    </row>
    <row r="605" spans="1:1" s="20" customFormat="1" x14ac:dyDescent="0.2">
      <c r="A605" s="510"/>
    </row>
    <row r="606" spans="1:1" s="20" customFormat="1" x14ac:dyDescent="0.2">
      <c r="A606" s="510"/>
    </row>
    <row r="607" spans="1:1" s="20" customFormat="1" x14ac:dyDescent="0.2">
      <c r="A607" s="510"/>
    </row>
    <row r="608" spans="1:1" s="20" customFormat="1" x14ac:dyDescent="0.2">
      <c r="A608" s="510"/>
    </row>
    <row r="609" spans="1:1" s="20" customFormat="1" x14ac:dyDescent="0.2">
      <c r="A609" s="510"/>
    </row>
    <row r="610" spans="1:1" s="20" customFormat="1" x14ac:dyDescent="0.2">
      <c r="A610" s="510"/>
    </row>
    <row r="611" spans="1:1" s="20" customFormat="1" x14ac:dyDescent="0.2">
      <c r="A611" s="510"/>
    </row>
    <row r="612" spans="1:1" s="20" customFormat="1" x14ac:dyDescent="0.2">
      <c r="A612" s="510"/>
    </row>
    <row r="613" spans="1:1" s="20" customFormat="1" x14ac:dyDescent="0.2">
      <c r="A613" s="510"/>
    </row>
    <row r="614" spans="1:1" s="20" customFormat="1" x14ac:dyDescent="0.2">
      <c r="A614" s="510"/>
    </row>
    <row r="615" spans="1:1" s="20" customFormat="1" x14ac:dyDescent="0.2">
      <c r="A615" s="510"/>
    </row>
    <row r="616" spans="1:1" s="20" customFormat="1" x14ac:dyDescent="0.2">
      <c r="A616" s="510"/>
    </row>
    <row r="617" spans="1:1" s="20" customFormat="1" x14ac:dyDescent="0.2">
      <c r="A617" s="510"/>
    </row>
    <row r="618" spans="1:1" s="20" customFormat="1" x14ac:dyDescent="0.2">
      <c r="A618" s="510"/>
    </row>
    <row r="619" spans="1:1" s="20" customFormat="1" x14ac:dyDescent="0.2">
      <c r="A619" s="510"/>
    </row>
    <row r="620" spans="1:1" s="20" customFormat="1" x14ac:dyDescent="0.2">
      <c r="A620" s="510"/>
    </row>
    <row r="621" spans="1:1" s="20" customFormat="1" x14ac:dyDescent="0.2">
      <c r="A621" s="510"/>
    </row>
    <row r="622" spans="1:1" s="20" customFormat="1" x14ac:dyDescent="0.2">
      <c r="A622" s="510"/>
    </row>
    <row r="623" spans="1:1" s="20" customFormat="1" x14ac:dyDescent="0.2">
      <c r="A623" s="510"/>
    </row>
    <row r="624" spans="1:1" s="20" customFormat="1" x14ac:dyDescent="0.2">
      <c r="A624" s="510"/>
    </row>
    <row r="625" spans="1:1" s="20" customFormat="1" x14ac:dyDescent="0.2">
      <c r="A625" s="510"/>
    </row>
    <row r="626" spans="1:1" s="20" customFormat="1" x14ac:dyDescent="0.2">
      <c r="A626" s="510"/>
    </row>
    <row r="627" spans="1:1" s="20" customFormat="1" x14ac:dyDescent="0.2">
      <c r="A627" s="510"/>
    </row>
    <row r="628" spans="1:1" s="20" customFormat="1" x14ac:dyDescent="0.2">
      <c r="A628" s="510"/>
    </row>
    <row r="629" spans="1:1" s="20" customFormat="1" x14ac:dyDescent="0.2">
      <c r="A629" s="510"/>
    </row>
    <row r="630" spans="1:1" s="20" customFormat="1" x14ac:dyDescent="0.2">
      <c r="A630" s="510"/>
    </row>
    <row r="631" spans="1:1" s="20" customFormat="1" x14ac:dyDescent="0.2">
      <c r="A631" s="510"/>
    </row>
    <row r="632" spans="1:1" s="20" customFormat="1" x14ac:dyDescent="0.2">
      <c r="A632" s="510"/>
    </row>
    <row r="633" spans="1:1" s="20" customFormat="1" x14ac:dyDescent="0.2">
      <c r="A633" s="510"/>
    </row>
    <row r="634" spans="1:1" s="20" customFormat="1" x14ac:dyDescent="0.2">
      <c r="A634" s="510"/>
    </row>
    <row r="635" spans="1:1" s="20" customFormat="1" x14ac:dyDescent="0.2">
      <c r="A635" s="510"/>
    </row>
    <row r="636" spans="1:1" s="20" customFormat="1" x14ac:dyDescent="0.2">
      <c r="A636" s="510"/>
    </row>
    <row r="637" spans="1:1" s="20" customFormat="1" x14ac:dyDescent="0.2">
      <c r="A637" s="510"/>
    </row>
    <row r="638" spans="1:1" s="20" customFormat="1" x14ac:dyDescent="0.2">
      <c r="A638" s="510"/>
    </row>
    <row r="639" spans="1:1" s="20" customFormat="1" x14ac:dyDescent="0.2">
      <c r="A639" s="510"/>
    </row>
    <row r="640" spans="1:1" s="20" customFormat="1" x14ac:dyDescent="0.2">
      <c r="A640" s="510"/>
    </row>
    <row r="641" spans="1:1" s="20" customFormat="1" x14ac:dyDescent="0.2">
      <c r="A641" s="510"/>
    </row>
    <row r="642" spans="1:1" s="20" customFormat="1" x14ac:dyDescent="0.2">
      <c r="A642" s="510"/>
    </row>
    <row r="643" spans="1:1" s="20" customFormat="1" x14ac:dyDescent="0.2">
      <c r="A643" s="510"/>
    </row>
    <row r="644" spans="1:1" s="20" customFormat="1" x14ac:dyDescent="0.2">
      <c r="A644" s="510"/>
    </row>
    <row r="645" spans="1:1" s="20" customFormat="1" x14ac:dyDescent="0.2">
      <c r="A645" s="510"/>
    </row>
    <row r="646" spans="1:1" s="20" customFormat="1" x14ac:dyDescent="0.2">
      <c r="A646" s="510"/>
    </row>
    <row r="647" spans="1:1" s="20" customFormat="1" x14ac:dyDescent="0.2">
      <c r="A647" s="510"/>
    </row>
    <row r="648" spans="1:1" s="20" customFormat="1" x14ac:dyDescent="0.2">
      <c r="A648" s="510"/>
    </row>
    <row r="649" spans="1:1" s="20" customFormat="1" x14ac:dyDescent="0.2">
      <c r="A649" s="510"/>
    </row>
    <row r="650" spans="1:1" s="20" customFormat="1" x14ac:dyDescent="0.2">
      <c r="A650" s="510"/>
    </row>
    <row r="651" spans="1:1" s="20" customFormat="1" x14ac:dyDescent="0.2">
      <c r="A651" s="510"/>
    </row>
    <row r="652" spans="1:1" s="20" customFormat="1" x14ac:dyDescent="0.2">
      <c r="A652" s="510"/>
    </row>
    <row r="653" spans="1:1" s="20" customFormat="1" x14ac:dyDescent="0.2">
      <c r="A653" s="510"/>
    </row>
    <row r="654" spans="1:1" s="20" customFormat="1" x14ac:dyDescent="0.2">
      <c r="A654" s="510"/>
    </row>
    <row r="655" spans="1:1" s="20" customFormat="1" x14ac:dyDescent="0.2">
      <c r="A655" s="510"/>
    </row>
    <row r="656" spans="1:1" s="20" customFormat="1" x14ac:dyDescent="0.2">
      <c r="A656" s="510"/>
    </row>
    <row r="657" spans="1:1" s="20" customFormat="1" x14ac:dyDescent="0.2">
      <c r="A657" s="510"/>
    </row>
    <row r="658" spans="1:1" s="20" customFormat="1" x14ac:dyDescent="0.2">
      <c r="A658" s="510"/>
    </row>
    <row r="659" spans="1:1" s="20" customFormat="1" x14ac:dyDescent="0.2">
      <c r="A659" s="510"/>
    </row>
    <row r="660" spans="1:1" s="20" customFormat="1" x14ac:dyDescent="0.2">
      <c r="A660" s="510"/>
    </row>
    <row r="661" spans="1:1" s="20" customFormat="1" x14ac:dyDescent="0.2">
      <c r="A661" s="510"/>
    </row>
    <row r="662" spans="1:1" s="20" customFormat="1" x14ac:dyDescent="0.2">
      <c r="A662" s="510"/>
    </row>
    <row r="663" spans="1:1" s="20" customFormat="1" x14ac:dyDescent="0.2">
      <c r="A663" s="510"/>
    </row>
    <row r="664" spans="1:1" s="20" customFormat="1" x14ac:dyDescent="0.2">
      <c r="A664" s="510"/>
    </row>
    <row r="665" spans="1:1" s="20" customFormat="1" x14ac:dyDescent="0.2">
      <c r="A665" s="510"/>
    </row>
    <row r="666" spans="1:1" s="20" customFormat="1" x14ac:dyDescent="0.2">
      <c r="A666" s="510"/>
    </row>
    <row r="667" spans="1:1" s="20" customFormat="1" x14ac:dyDescent="0.2">
      <c r="A667" s="510"/>
    </row>
    <row r="668" spans="1:1" s="20" customFormat="1" x14ac:dyDescent="0.2">
      <c r="A668" s="510"/>
    </row>
    <row r="669" spans="1:1" s="20" customFormat="1" x14ac:dyDescent="0.2">
      <c r="A669" s="510"/>
    </row>
    <row r="670" spans="1:1" s="20" customFormat="1" x14ac:dyDescent="0.2">
      <c r="A670" s="510"/>
    </row>
    <row r="671" spans="1:1" s="20" customFormat="1" x14ac:dyDescent="0.2">
      <c r="A671" s="510"/>
    </row>
    <row r="672" spans="1:1" s="20" customFormat="1" x14ac:dyDescent="0.2">
      <c r="A672" s="510"/>
    </row>
    <row r="673" spans="1:1" s="20" customFormat="1" x14ac:dyDescent="0.2">
      <c r="A673" s="510"/>
    </row>
    <row r="674" spans="1:1" s="20" customFormat="1" x14ac:dyDescent="0.2">
      <c r="A674" s="510"/>
    </row>
    <row r="675" spans="1:1" s="20" customFormat="1" x14ac:dyDescent="0.2">
      <c r="A675" s="510"/>
    </row>
    <row r="676" spans="1:1" s="20" customFormat="1" x14ac:dyDescent="0.2">
      <c r="A676" s="510"/>
    </row>
    <row r="677" spans="1:1" s="20" customFormat="1" x14ac:dyDescent="0.2">
      <c r="A677" s="510"/>
    </row>
    <row r="678" spans="1:1" s="20" customFormat="1" x14ac:dyDescent="0.2">
      <c r="A678" s="510"/>
    </row>
    <row r="679" spans="1:1" s="20" customFormat="1" x14ac:dyDescent="0.2">
      <c r="A679" s="510"/>
    </row>
    <row r="680" spans="1:1" s="20" customFormat="1" x14ac:dyDescent="0.2">
      <c r="A680" s="510"/>
    </row>
    <row r="681" spans="1:1" s="20" customFormat="1" x14ac:dyDescent="0.2">
      <c r="A681" s="510"/>
    </row>
    <row r="682" spans="1:1" s="20" customFormat="1" x14ac:dyDescent="0.2">
      <c r="A682" s="510"/>
    </row>
    <row r="683" spans="1:1" s="20" customFormat="1" x14ac:dyDescent="0.2">
      <c r="A683" s="510"/>
    </row>
    <row r="684" spans="1:1" s="20" customFormat="1" x14ac:dyDescent="0.2">
      <c r="A684" s="510"/>
    </row>
    <row r="685" spans="1:1" s="20" customFormat="1" x14ac:dyDescent="0.2">
      <c r="A685" s="510"/>
    </row>
    <row r="686" spans="1:1" s="20" customFormat="1" x14ac:dyDescent="0.2">
      <c r="A686" s="510"/>
    </row>
    <row r="687" spans="1:1" s="20" customFormat="1" x14ac:dyDescent="0.2">
      <c r="A687" s="510"/>
    </row>
    <row r="688" spans="1:1" s="20" customFormat="1" x14ac:dyDescent="0.2">
      <c r="A688" s="510"/>
    </row>
    <row r="689" spans="1:1" s="20" customFormat="1" x14ac:dyDescent="0.2">
      <c r="A689" s="510"/>
    </row>
    <row r="690" spans="1:1" s="20" customFormat="1" x14ac:dyDescent="0.2">
      <c r="A690" s="510"/>
    </row>
    <row r="691" spans="1:1" s="20" customFormat="1" x14ac:dyDescent="0.2">
      <c r="A691" s="510"/>
    </row>
  </sheetData>
  <sheetProtection password="8067" sheet="1" objects="1" scenarios="1" autoFilter="0"/>
  <mergeCells count="122">
    <mergeCell ref="F5:H5"/>
    <mergeCell ref="J5:L5"/>
    <mergeCell ref="N49:O49"/>
    <mergeCell ref="P49:Q49"/>
    <mergeCell ref="R49:S49"/>
    <mergeCell ref="T49:U49"/>
    <mergeCell ref="C48:K49"/>
    <mergeCell ref="R12:S12"/>
    <mergeCell ref="T12:U12"/>
    <mergeCell ref="L15:M15"/>
    <mergeCell ref="N15:O15"/>
    <mergeCell ref="T13:U13"/>
    <mergeCell ref="T14:U14"/>
    <mergeCell ref="P15:Q15"/>
    <mergeCell ref="R15:S15"/>
    <mergeCell ref="T15:U15"/>
    <mergeCell ref="P16:Q16"/>
    <mergeCell ref="R16:S16"/>
    <mergeCell ref="T16:U16"/>
    <mergeCell ref="L16:M16"/>
    <mergeCell ref="N16:O16"/>
    <mergeCell ref="P38:Q38"/>
    <mergeCell ref="R38:S38"/>
    <mergeCell ref="T38:U38"/>
    <mergeCell ref="R1:V1"/>
    <mergeCell ref="L12:M12"/>
    <mergeCell ref="N12:O12"/>
    <mergeCell ref="L13:M13"/>
    <mergeCell ref="N13:O13"/>
    <mergeCell ref="L14:M14"/>
    <mergeCell ref="P13:Q13"/>
    <mergeCell ref="R13:S13"/>
    <mergeCell ref="N14:O14"/>
    <mergeCell ref="P12:Q12"/>
    <mergeCell ref="N9:O9"/>
    <mergeCell ref="P9:Q9"/>
    <mergeCell ref="R9:S9"/>
    <mergeCell ref="T9:U9"/>
    <mergeCell ref="R29:S29"/>
    <mergeCell ref="T29:U29"/>
    <mergeCell ref="L41:M41"/>
    <mergeCell ref="N41:O41"/>
    <mergeCell ref="P41:Q41"/>
    <mergeCell ref="R41:S41"/>
    <mergeCell ref="T41:U41"/>
    <mergeCell ref="L27:M27"/>
    <mergeCell ref="N27:O27"/>
    <mergeCell ref="P27:Q27"/>
    <mergeCell ref="R27:S27"/>
    <mergeCell ref="T27:U27"/>
    <mergeCell ref="L37:M37"/>
    <mergeCell ref="N37:O37"/>
    <mergeCell ref="P37:Q37"/>
    <mergeCell ref="R37:S37"/>
    <mergeCell ref="T37:U37"/>
    <mergeCell ref="L38:M38"/>
    <mergeCell ref="N38:O38"/>
    <mergeCell ref="N25:O25"/>
    <mergeCell ref="P25:Q25"/>
    <mergeCell ref="R25:S25"/>
    <mergeCell ref="T25:U25"/>
    <mergeCell ref="P14:Q14"/>
    <mergeCell ref="R14:S14"/>
    <mergeCell ref="L25:M25"/>
    <mergeCell ref="L36:M36"/>
    <mergeCell ref="N36:O36"/>
    <mergeCell ref="P36:Q36"/>
    <mergeCell ref="R36:S36"/>
    <mergeCell ref="T36:U36"/>
    <mergeCell ref="N32:O32"/>
    <mergeCell ref="P32:Q32"/>
    <mergeCell ref="R32:S32"/>
    <mergeCell ref="T32:U32"/>
    <mergeCell ref="L35:M35"/>
    <mergeCell ref="N35:O35"/>
    <mergeCell ref="P35:Q35"/>
    <mergeCell ref="R35:S35"/>
    <mergeCell ref="T35:U35"/>
    <mergeCell ref="L29:M29"/>
    <mergeCell ref="N29:O29"/>
    <mergeCell ref="P29:Q29"/>
    <mergeCell ref="R43:S43"/>
    <mergeCell ref="T43:U43"/>
    <mergeCell ref="L47:M47"/>
    <mergeCell ref="N47:O47"/>
    <mergeCell ref="P47:Q47"/>
    <mergeCell ref="R47:S47"/>
    <mergeCell ref="T47:U47"/>
    <mergeCell ref="L44:M44"/>
    <mergeCell ref="N44:O44"/>
    <mergeCell ref="P44:Q44"/>
    <mergeCell ref="R44:S44"/>
    <mergeCell ref="T44:U44"/>
    <mergeCell ref="L45:M45"/>
    <mergeCell ref="N45:O45"/>
    <mergeCell ref="P45:Q45"/>
    <mergeCell ref="R45:S45"/>
    <mergeCell ref="T45:U45"/>
    <mergeCell ref="F3:H3"/>
    <mergeCell ref="B59:H59"/>
    <mergeCell ref="I59:J59"/>
    <mergeCell ref="L59:V59"/>
    <mergeCell ref="L51:M51"/>
    <mergeCell ref="N51:O51"/>
    <mergeCell ref="P51:Q51"/>
    <mergeCell ref="R51:S51"/>
    <mergeCell ref="T51:U51"/>
    <mergeCell ref="B58:J58"/>
    <mergeCell ref="L58:V58"/>
    <mergeCell ref="L57:M57"/>
    <mergeCell ref="N57:O57"/>
    <mergeCell ref="P57:Q57"/>
    <mergeCell ref="R57:S57"/>
    <mergeCell ref="T57:U57"/>
    <mergeCell ref="L42:M42"/>
    <mergeCell ref="N42:O42"/>
    <mergeCell ref="P42:Q42"/>
    <mergeCell ref="R42:S42"/>
    <mergeCell ref="T42:U42"/>
    <mergeCell ref="L43:M43"/>
    <mergeCell ref="N43:O43"/>
    <mergeCell ref="P43:Q43"/>
  </mergeCells>
  <phoneticPr fontId="7" type="noConversion"/>
  <conditionalFormatting sqref="R1">
    <cfRule type="cellIs" dxfId="32" priority="8" stopIfTrue="1" operator="equal">
      <formula>0</formula>
    </cfRule>
  </conditionalFormatting>
  <dataValidations count="2">
    <dataValidation type="date" errorStyle="information" allowBlank="1" showErrorMessage="1" errorTitle="Ende des Projektes" error="Bitte die Laufzeit der Richtlinie bzw. den Projektbeginn beachten!" sqref="F5:H5">
      <formula1>F3</formula1>
      <formula2>45291</formula2>
    </dataValidation>
    <dataValidation type="date" errorStyle="information" allowBlank="1" showErrorMessage="1" errorTitle="Beginn des Projektes" error="Bitte die Laufzeit der Richtlinie beachten!" sqref="F3:H3">
      <formula1>39083</formula1>
      <formula2>45291</formula2>
    </dataValidation>
  </dataValidations>
  <pageMargins left="0.78740157480314965" right="0.19685039370078741" top="0.19685039370078741" bottom="0.19685039370078741" header="0.19685039370078741" footer="0.19685039370078741"/>
  <pageSetup paperSize="9" scale="78" orientation="portrait" r:id="rId1"/>
  <headerFooter>
    <oddFooter>&amp;C&amp;9&amp;A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71"/>
  <sheetViews>
    <sheetView showGridLines="0" zoomScaleNormal="100" workbookViewId="0">
      <selection activeCell="O1" sqref="O1:S1"/>
    </sheetView>
  </sheetViews>
  <sheetFormatPr baseColWidth="10" defaultRowHeight="12" x14ac:dyDescent="0.2"/>
  <cols>
    <col min="1" max="1" width="5.85546875" style="158" customWidth="1"/>
    <col min="2" max="18" width="5.140625" style="158" customWidth="1"/>
    <col min="19" max="19" width="0.85546875" style="158" customWidth="1"/>
    <col min="20" max="16384" width="11.42578125" style="158"/>
  </cols>
  <sheetData>
    <row r="1" spans="1:19" s="88" customFormat="1" ht="15" customHeight="1" x14ac:dyDescent="0.2">
      <c r="A1" s="148"/>
      <c r="J1" s="94"/>
      <c r="K1" s="94"/>
      <c r="L1" s="94"/>
      <c r="N1" s="149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</row>
    <row r="2" spans="1:19" s="88" customFormat="1" ht="12" customHeight="1" x14ac:dyDescent="0.2">
      <c r="A2" s="148"/>
      <c r="J2" s="150"/>
      <c r="K2" s="150"/>
      <c r="L2" s="150"/>
      <c r="M2" s="150"/>
      <c r="N2" s="150"/>
      <c r="O2" s="95"/>
    </row>
    <row r="3" spans="1:19" s="116" customFormat="1" ht="15" customHeight="1" x14ac:dyDescent="0.2">
      <c r="A3" s="115" t="s">
        <v>431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5"/>
    </row>
    <row r="4" spans="1:19" s="68" customFormat="1" ht="15" customHeight="1" x14ac:dyDescent="0.2">
      <c r="A4" s="110" t="s">
        <v>432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7"/>
    </row>
    <row r="5" spans="1:19" s="68" customFormat="1" ht="12" customHeight="1" x14ac:dyDescent="0.2">
      <c r="A5" s="111" t="s">
        <v>101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9"/>
    </row>
    <row r="6" spans="1:19" s="68" customFormat="1" ht="12" customHeight="1" x14ac:dyDescent="0.2">
      <c r="A6" s="340" t="s">
        <v>95</v>
      </c>
      <c r="B6" s="85" t="s">
        <v>143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66"/>
      <c r="P6" s="66"/>
      <c r="Q6" s="66"/>
      <c r="R6" s="66"/>
      <c r="S6" s="341"/>
    </row>
    <row r="7" spans="1:19" s="68" customFormat="1" ht="12" customHeight="1" x14ac:dyDescent="0.2">
      <c r="A7" s="340"/>
      <c r="B7" s="85" t="s">
        <v>433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66"/>
      <c r="P7" s="66"/>
      <c r="Q7" s="66"/>
      <c r="R7" s="66"/>
      <c r="S7" s="341"/>
    </row>
    <row r="8" spans="1:19" s="68" customFormat="1" ht="12" customHeight="1" x14ac:dyDescent="0.2">
      <c r="A8" s="340"/>
      <c r="B8" s="85" t="s">
        <v>144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67"/>
      <c r="P8" s="67"/>
      <c r="Q8" s="67"/>
      <c r="R8" s="67"/>
      <c r="S8" s="341"/>
    </row>
    <row r="9" spans="1:19" s="68" customFormat="1" ht="12" customHeight="1" x14ac:dyDescent="0.2">
      <c r="A9" s="340"/>
      <c r="B9" s="85" t="s">
        <v>145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67"/>
      <c r="P9" s="67"/>
      <c r="Q9" s="67"/>
      <c r="R9" s="67"/>
      <c r="S9" s="341"/>
    </row>
    <row r="10" spans="1:19" s="68" customFormat="1" ht="12" customHeight="1" x14ac:dyDescent="0.2">
      <c r="A10" s="340"/>
      <c r="B10" s="85" t="s">
        <v>146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67"/>
      <c r="P10" s="67"/>
      <c r="Q10" s="67"/>
      <c r="R10" s="67"/>
      <c r="S10" s="341"/>
    </row>
    <row r="11" spans="1:19" s="68" customFormat="1" ht="12" customHeight="1" x14ac:dyDescent="0.2">
      <c r="A11" s="340"/>
      <c r="B11" s="85" t="s">
        <v>147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67"/>
      <c r="P11" s="67"/>
      <c r="Q11" s="67"/>
      <c r="R11" s="67"/>
      <c r="S11" s="341"/>
    </row>
    <row r="12" spans="1:19" s="68" customFormat="1" ht="12" customHeight="1" x14ac:dyDescent="0.2">
      <c r="A12" s="340" t="s">
        <v>96</v>
      </c>
      <c r="B12" s="35" t="s">
        <v>434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67"/>
      <c r="P12" s="67"/>
      <c r="Q12" s="67"/>
      <c r="R12" s="67"/>
      <c r="S12" s="341"/>
    </row>
    <row r="13" spans="1:19" s="68" customFormat="1" ht="12" customHeight="1" x14ac:dyDescent="0.2">
      <c r="A13" s="342"/>
      <c r="B13" s="35" t="s">
        <v>435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7"/>
      <c r="P13" s="67"/>
      <c r="Q13" s="67"/>
      <c r="R13" s="67"/>
      <c r="S13" s="341"/>
    </row>
    <row r="14" spans="1:19" s="68" customFormat="1" ht="12" customHeight="1" x14ac:dyDescent="0.2">
      <c r="A14" s="340" t="s">
        <v>116</v>
      </c>
      <c r="B14" s="343" t="s">
        <v>148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7"/>
      <c r="P14" s="67"/>
      <c r="Q14" s="67"/>
      <c r="R14" s="67"/>
      <c r="S14" s="341"/>
    </row>
    <row r="15" spans="1:19" s="68" customFormat="1" ht="12" customHeight="1" x14ac:dyDescent="0.2">
      <c r="A15" s="344"/>
      <c r="B15" s="35" t="s">
        <v>436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67"/>
      <c r="P15" s="67"/>
      <c r="Q15" s="67"/>
      <c r="R15" s="67"/>
      <c r="S15" s="341"/>
    </row>
    <row r="16" spans="1:19" s="68" customFormat="1" ht="5.0999999999999996" customHeight="1" x14ac:dyDescent="0.2">
      <c r="A16" s="34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67"/>
      <c r="P16" s="67"/>
      <c r="Q16" s="67"/>
      <c r="R16" s="67"/>
      <c r="S16" s="341"/>
    </row>
    <row r="17" spans="1:19" s="68" customFormat="1" ht="12" customHeight="1" x14ac:dyDescent="0.2">
      <c r="A17" s="344" t="s">
        <v>437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67"/>
      <c r="P17" s="67"/>
      <c r="Q17" s="67"/>
      <c r="R17" s="67"/>
      <c r="S17" s="341"/>
    </row>
    <row r="18" spans="1:19" s="68" customFormat="1" ht="12" customHeight="1" x14ac:dyDescent="0.2">
      <c r="A18" s="344" t="s">
        <v>438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67"/>
      <c r="P18" s="67"/>
      <c r="Q18" s="67"/>
      <c r="R18" s="67"/>
      <c r="S18" s="341"/>
    </row>
    <row r="19" spans="1:19" s="68" customFormat="1" ht="12" customHeight="1" x14ac:dyDescent="0.2">
      <c r="A19" s="344" t="s">
        <v>439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67"/>
      <c r="P19" s="67"/>
      <c r="Q19" s="67"/>
      <c r="R19" s="67"/>
      <c r="S19" s="341"/>
    </row>
    <row r="20" spans="1:19" s="68" customFormat="1" ht="5.0999999999999996" customHeight="1" x14ac:dyDescent="0.2">
      <c r="A20" s="34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67"/>
      <c r="P20" s="67"/>
      <c r="Q20" s="67"/>
      <c r="R20" s="67"/>
      <c r="S20" s="341"/>
    </row>
    <row r="21" spans="1:19" s="68" customFormat="1" ht="12" customHeight="1" x14ac:dyDescent="0.2">
      <c r="A21" s="111" t="s">
        <v>101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67"/>
      <c r="P21" s="67"/>
      <c r="Q21" s="67"/>
      <c r="R21" s="67"/>
      <c r="S21" s="341"/>
    </row>
    <row r="22" spans="1:19" s="68" customFormat="1" ht="12" customHeight="1" x14ac:dyDescent="0.2">
      <c r="A22" s="340" t="s">
        <v>121</v>
      </c>
      <c r="B22" s="35" t="s">
        <v>440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67"/>
      <c r="P22" s="67"/>
      <c r="Q22" s="67"/>
      <c r="R22" s="67"/>
      <c r="S22" s="341"/>
    </row>
    <row r="23" spans="1:19" s="68" customFormat="1" ht="12" customHeight="1" x14ac:dyDescent="0.2">
      <c r="A23" s="344"/>
      <c r="B23" s="35" t="s">
        <v>441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67"/>
      <c r="P23" s="67"/>
      <c r="Q23" s="67"/>
      <c r="R23" s="67"/>
      <c r="S23" s="341"/>
    </row>
    <row r="24" spans="1:19" s="68" customFormat="1" ht="12" customHeight="1" x14ac:dyDescent="0.2">
      <c r="A24" s="340" t="s">
        <v>122</v>
      </c>
      <c r="B24" s="35" t="s">
        <v>442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67"/>
      <c r="P24" s="67"/>
      <c r="Q24" s="67"/>
      <c r="R24" s="67"/>
      <c r="S24" s="341"/>
    </row>
    <row r="25" spans="1:19" s="68" customFormat="1" ht="12" customHeight="1" x14ac:dyDescent="0.2">
      <c r="A25" s="340" t="s">
        <v>120</v>
      </c>
      <c r="B25" s="35" t="s">
        <v>443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67"/>
      <c r="P25" s="67"/>
      <c r="Q25" s="67"/>
      <c r="R25" s="67"/>
      <c r="S25" s="341"/>
    </row>
    <row r="26" spans="1:19" s="68" customFormat="1" ht="12" customHeight="1" x14ac:dyDescent="0.2">
      <c r="A26" s="344"/>
      <c r="B26" s="35" t="s">
        <v>444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67"/>
      <c r="P26" s="67"/>
      <c r="Q26" s="67"/>
      <c r="R26" s="67"/>
      <c r="S26" s="341"/>
    </row>
    <row r="27" spans="1:19" s="68" customFormat="1" ht="12" customHeight="1" x14ac:dyDescent="0.2">
      <c r="A27" s="340" t="s">
        <v>233</v>
      </c>
      <c r="B27" s="35" t="s">
        <v>445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67"/>
      <c r="P27" s="67"/>
      <c r="Q27" s="67"/>
      <c r="R27" s="67"/>
      <c r="S27" s="341"/>
    </row>
    <row r="28" spans="1:19" s="68" customFormat="1" ht="12" customHeight="1" x14ac:dyDescent="0.2">
      <c r="A28" s="340" t="s">
        <v>446</v>
      </c>
      <c r="B28" s="35" t="s">
        <v>447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67"/>
      <c r="P28" s="67"/>
      <c r="Q28" s="67"/>
      <c r="R28" s="67"/>
      <c r="S28" s="341"/>
    </row>
    <row r="29" spans="1:19" s="68" customFormat="1" ht="12" customHeight="1" x14ac:dyDescent="0.2">
      <c r="A29" s="340" t="s">
        <v>448</v>
      </c>
      <c r="B29" s="35" t="s">
        <v>449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67"/>
      <c r="P29" s="67"/>
      <c r="Q29" s="67"/>
      <c r="R29" s="67"/>
      <c r="S29" s="341"/>
    </row>
    <row r="30" spans="1:19" s="68" customFormat="1" ht="12" customHeight="1" x14ac:dyDescent="0.2">
      <c r="A30" s="340" t="s">
        <v>450</v>
      </c>
      <c r="B30" s="35" t="s">
        <v>451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67"/>
      <c r="P30" s="67"/>
      <c r="Q30" s="67"/>
      <c r="R30" s="67"/>
      <c r="S30" s="341"/>
    </row>
    <row r="31" spans="1:19" s="68" customFormat="1" ht="12" customHeight="1" x14ac:dyDescent="0.2">
      <c r="A31" s="344"/>
      <c r="B31" s="35" t="s">
        <v>452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67"/>
      <c r="P31" s="67"/>
      <c r="Q31" s="67"/>
      <c r="R31" s="67"/>
      <c r="S31" s="341"/>
    </row>
    <row r="32" spans="1:19" s="68" customFormat="1" ht="5.0999999999999996" customHeight="1" x14ac:dyDescent="0.2">
      <c r="A32" s="345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346"/>
      <c r="P32" s="346"/>
      <c r="Q32" s="346"/>
      <c r="R32" s="346"/>
      <c r="S32" s="347"/>
    </row>
    <row r="33" spans="1:19" s="68" customFormat="1" ht="15" customHeight="1" x14ac:dyDescent="0.2">
      <c r="A33" s="348" t="s">
        <v>453</v>
      </c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9"/>
    </row>
    <row r="34" spans="1:19" s="68" customFormat="1" ht="12" customHeight="1" x14ac:dyDescent="0.2">
      <c r="A34" s="111" t="s">
        <v>101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67"/>
      <c r="P34" s="67"/>
      <c r="Q34" s="67"/>
      <c r="R34" s="67"/>
      <c r="S34" s="341"/>
    </row>
    <row r="35" spans="1:19" s="68" customFormat="1" ht="12" customHeight="1" x14ac:dyDescent="0.2">
      <c r="A35" s="340" t="s">
        <v>97</v>
      </c>
      <c r="B35" s="35" t="s">
        <v>321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67"/>
      <c r="P35" s="67"/>
      <c r="Q35" s="67"/>
      <c r="R35" s="67"/>
      <c r="S35" s="341"/>
    </row>
    <row r="36" spans="1:19" s="68" customFormat="1" ht="12" customHeight="1" x14ac:dyDescent="0.2">
      <c r="A36" s="344"/>
      <c r="B36" s="35" t="s">
        <v>454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67"/>
      <c r="P36" s="67"/>
      <c r="Q36" s="67"/>
      <c r="R36" s="67"/>
      <c r="S36" s="341"/>
    </row>
    <row r="37" spans="1:19" s="68" customFormat="1" ht="12" customHeight="1" x14ac:dyDescent="0.2">
      <c r="A37" s="340" t="s">
        <v>98</v>
      </c>
      <c r="B37" s="35" t="s">
        <v>455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67"/>
      <c r="P37" s="67"/>
      <c r="Q37" s="67"/>
      <c r="R37" s="67"/>
      <c r="S37" s="341"/>
    </row>
    <row r="38" spans="1:19" s="68" customFormat="1" ht="12" customHeight="1" x14ac:dyDescent="0.2">
      <c r="A38" s="344"/>
      <c r="B38" s="35" t="s">
        <v>456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67"/>
      <c r="P38" s="67"/>
      <c r="Q38" s="67"/>
      <c r="R38" s="67"/>
      <c r="S38" s="341"/>
    </row>
    <row r="39" spans="1:19" s="68" customFormat="1" ht="12" customHeight="1" x14ac:dyDescent="0.2">
      <c r="A39" s="344"/>
      <c r="B39" s="35" t="s">
        <v>457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67"/>
      <c r="P39" s="67"/>
      <c r="Q39" s="67"/>
      <c r="R39" s="67"/>
      <c r="S39" s="341"/>
    </row>
    <row r="40" spans="1:19" s="68" customFormat="1" ht="12" customHeight="1" x14ac:dyDescent="0.2">
      <c r="A40" s="340" t="s">
        <v>241</v>
      </c>
      <c r="B40" s="35" t="s">
        <v>458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67"/>
      <c r="P40" s="67"/>
      <c r="Q40" s="67"/>
      <c r="R40" s="67"/>
      <c r="S40" s="341"/>
    </row>
    <row r="41" spans="1:19" s="68" customFormat="1" ht="12" customHeight="1" x14ac:dyDescent="0.2">
      <c r="A41" s="344"/>
      <c r="B41" s="35" t="s">
        <v>459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67"/>
      <c r="P41" s="67"/>
      <c r="Q41" s="67"/>
      <c r="R41" s="67"/>
      <c r="S41" s="341"/>
    </row>
    <row r="42" spans="1:19" s="68" customFormat="1" ht="12" customHeight="1" x14ac:dyDescent="0.2">
      <c r="A42" s="340" t="s">
        <v>242</v>
      </c>
      <c r="B42" s="35" t="s">
        <v>19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77"/>
      <c r="O42" s="177"/>
      <c r="P42" s="177"/>
      <c r="Q42" s="177"/>
      <c r="R42" s="177"/>
      <c r="S42" s="341"/>
    </row>
    <row r="43" spans="1:19" s="68" customFormat="1" ht="5.0999999999999996" customHeight="1" x14ac:dyDescent="0.2">
      <c r="A43" s="34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77"/>
      <c r="O43" s="177"/>
      <c r="P43" s="177"/>
      <c r="Q43" s="177"/>
      <c r="R43" s="177"/>
      <c r="S43" s="341"/>
    </row>
    <row r="44" spans="1:19" s="68" customFormat="1" ht="18" customHeight="1" x14ac:dyDescent="0.2">
      <c r="A44" s="344"/>
      <c r="B44" s="117"/>
      <c r="C44" s="118" t="s">
        <v>249</v>
      </c>
      <c r="D44" s="118"/>
      <c r="E44" s="118"/>
      <c r="F44" s="121"/>
      <c r="G44" s="66"/>
      <c r="H44" s="117"/>
      <c r="I44" s="118" t="s">
        <v>250</v>
      </c>
      <c r="J44" s="118"/>
      <c r="K44" s="118"/>
      <c r="L44" s="121"/>
      <c r="M44" s="35"/>
      <c r="N44" s="177"/>
      <c r="O44" s="177"/>
      <c r="P44" s="177"/>
      <c r="Q44" s="177"/>
      <c r="R44" s="177"/>
      <c r="S44" s="341"/>
    </row>
    <row r="45" spans="1:19" s="68" customFormat="1" ht="5.0999999999999996" customHeight="1" x14ac:dyDescent="0.2">
      <c r="A45" s="344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177"/>
      <c r="O45" s="177"/>
      <c r="P45" s="177"/>
      <c r="Q45" s="177"/>
      <c r="R45" s="177"/>
      <c r="S45" s="341"/>
    </row>
    <row r="46" spans="1:19" s="68" customFormat="1" ht="12" customHeight="1" x14ac:dyDescent="0.2">
      <c r="A46" s="344"/>
      <c r="B46" s="35" t="s">
        <v>460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177"/>
      <c r="O46" s="177"/>
      <c r="P46" s="177"/>
      <c r="Q46" s="177"/>
      <c r="R46" s="177"/>
      <c r="S46" s="341"/>
    </row>
    <row r="47" spans="1:19" s="68" customFormat="1" ht="12" customHeight="1" x14ac:dyDescent="0.2">
      <c r="A47" s="340" t="s">
        <v>243</v>
      </c>
      <c r="B47" s="35" t="s">
        <v>140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177"/>
      <c r="O47" s="177"/>
      <c r="P47" s="177"/>
      <c r="Q47" s="177"/>
      <c r="R47" s="177"/>
      <c r="S47" s="341"/>
    </row>
    <row r="48" spans="1:19" s="68" customFormat="1" ht="12" customHeight="1" x14ac:dyDescent="0.2">
      <c r="A48" s="344"/>
      <c r="B48" s="35" t="s">
        <v>461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177"/>
      <c r="O48" s="177"/>
      <c r="P48" s="177"/>
      <c r="Q48" s="177"/>
      <c r="R48" s="177"/>
      <c r="S48" s="341"/>
    </row>
    <row r="49" spans="1:19" s="68" customFormat="1" ht="12" customHeight="1" x14ac:dyDescent="0.2">
      <c r="A49" s="340" t="s">
        <v>244</v>
      </c>
      <c r="B49" s="35" t="s">
        <v>141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77"/>
      <c r="O49" s="177"/>
      <c r="P49" s="177"/>
      <c r="Q49" s="177"/>
      <c r="R49" s="177"/>
      <c r="S49" s="341"/>
    </row>
    <row r="50" spans="1:19" s="68" customFormat="1" ht="12" customHeight="1" x14ac:dyDescent="0.2">
      <c r="A50" s="344"/>
      <c r="B50" s="35" t="s">
        <v>142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177"/>
      <c r="O50" s="177"/>
      <c r="P50" s="177"/>
      <c r="Q50" s="177"/>
      <c r="R50" s="177"/>
      <c r="S50" s="341"/>
    </row>
    <row r="51" spans="1:19" s="68" customFormat="1" ht="12" customHeight="1" x14ac:dyDescent="0.2">
      <c r="A51" s="340" t="s">
        <v>245</v>
      </c>
      <c r="B51" s="35" t="s">
        <v>343</v>
      </c>
      <c r="C51" s="35"/>
      <c r="D51" s="35"/>
      <c r="E51" s="35"/>
      <c r="F51" s="35"/>
      <c r="G51" s="35"/>
      <c r="H51" s="35"/>
      <c r="I51" s="177"/>
      <c r="J51" s="177"/>
      <c r="K51" s="177"/>
      <c r="L51" s="177"/>
      <c r="M51" s="177"/>
      <c r="N51" s="35"/>
      <c r="O51" s="67"/>
      <c r="P51" s="67"/>
      <c r="Q51" s="67"/>
      <c r="R51" s="67"/>
      <c r="S51" s="341"/>
    </row>
    <row r="52" spans="1:19" s="68" customFormat="1" ht="12" customHeight="1" x14ac:dyDescent="0.2">
      <c r="A52" s="344"/>
      <c r="B52" s="35" t="s">
        <v>344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67"/>
      <c r="P52" s="67"/>
      <c r="Q52" s="67"/>
      <c r="R52" s="67"/>
      <c r="S52" s="341"/>
    </row>
    <row r="53" spans="1:19" s="68" customFormat="1" ht="12" customHeight="1" x14ac:dyDescent="0.2">
      <c r="A53" s="340" t="s">
        <v>246</v>
      </c>
      <c r="B53" s="35" t="s">
        <v>149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67"/>
      <c r="P53" s="67"/>
      <c r="Q53" s="67"/>
      <c r="R53" s="67"/>
      <c r="S53" s="341"/>
    </row>
    <row r="54" spans="1:19" s="68" customFormat="1" ht="12" customHeight="1" x14ac:dyDescent="0.2">
      <c r="A54" s="344"/>
      <c r="B54" s="35" t="s">
        <v>150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7"/>
      <c r="P54" s="67"/>
      <c r="Q54" s="67"/>
      <c r="R54" s="67"/>
      <c r="S54" s="341"/>
    </row>
    <row r="55" spans="1:19" s="68" customFormat="1" ht="12" customHeight="1" x14ac:dyDescent="0.2">
      <c r="A55" s="340" t="s">
        <v>247</v>
      </c>
      <c r="B55" s="35" t="s">
        <v>151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67"/>
      <c r="P55" s="67"/>
      <c r="Q55" s="67"/>
      <c r="R55" s="67"/>
      <c r="S55" s="341"/>
    </row>
    <row r="56" spans="1:19" s="68" customFormat="1" ht="12" customHeight="1" x14ac:dyDescent="0.2">
      <c r="A56" s="344"/>
      <c r="B56" s="35" t="s">
        <v>505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67"/>
      <c r="P56" s="67"/>
      <c r="Q56" s="67"/>
      <c r="R56" s="67"/>
      <c r="S56" s="341"/>
    </row>
    <row r="57" spans="1:19" s="68" customFormat="1" ht="12" customHeight="1" x14ac:dyDescent="0.2">
      <c r="A57" s="340" t="s">
        <v>248</v>
      </c>
      <c r="B57" s="35" t="s">
        <v>462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67"/>
      <c r="P57" s="67"/>
      <c r="Q57" s="67"/>
      <c r="R57" s="67"/>
      <c r="S57" s="341"/>
    </row>
    <row r="58" spans="1:19" s="68" customFormat="1" ht="12" customHeight="1" x14ac:dyDescent="0.2">
      <c r="A58" s="344"/>
      <c r="B58" s="35" t="s">
        <v>463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67"/>
      <c r="P58" s="67"/>
      <c r="Q58" s="67"/>
      <c r="R58" s="67"/>
      <c r="S58" s="341"/>
    </row>
    <row r="59" spans="1:19" s="68" customFormat="1" ht="12" customHeight="1" x14ac:dyDescent="0.2">
      <c r="A59" s="340" t="s">
        <v>238</v>
      </c>
      <c r="B59" s="35" t="s">
        <v>464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67"/>
      <c r="P59" s="67"/>
      <c r="Q59" s="67"/>
      <c r="R59" s="67"/>
      <c r="S59" s="341"/>
    </row>
    <row r="60" spans="1:19" s="68" customFormat="1" ht="12" customHeight="1" x14ac:dyDescent="0.2">
      <c r="A60" s="344"/>
      <c r="B60" s="35" t="s">
        <v>465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67"/>
      <c r="P60" s="67"/>
      <c r="Q60" s="67"/>
      <c r="R60" s="67"/>
      <c r="S60" s="341"/>
    </row>
    <row r="61" spans="1:19" s="68" customFormat="1" ht="12" customHeight="1" x14ac:dyDescent="0.2">
      <c r="A61" s="344"/>
      <c r="B61" s="35" t="s">
        <v>466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67"/>
      <c r="P61" s="67"/>
      <c r="Q61" s="67"/>
      <c r="R61" s="67"/>
      <c r="S61" s="341"/>
    </row>
    <row r="62" spans="1:19" s="68" customFormat="1" ht="12" customHeight="1" x14ac:dyDescent="0.2">
      <c r="A62" s="340" t="s">
        <v>239</v>
      </c>
      <c r="B62" s="35" t="s">
        <v>467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67"/>
      <c r="P62" s="67"/>
      <c r="Q62" s="67"/>
      <c r="R62" s="67"/>
      <c r="S62" s="341"/>
    </row>
    <row r="63" spans="1:19" s="68" customFormat="1" ht="12" customHeight="1" x14ac:dyDescent="0.2">
      <c r="A63" s="344"/>
      <c r="B63" s="35" t="s">
        <v>468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67"/>
      <c r="P63" s="67"/>
      <c r="Q63" s="67"/>
      <c r="R63" s="67"/>
      <c r="S63" s="341"/>
    </row>
    <row r="64" spans="1:19" s="68" customFormat="1" ht="12" customHeight="1" x14ac:dyDescent="0.2">
      <c r="A64" s="340" t="s">
        <v>240</v>
      </c>
      <c r="B64" s="35" t="s">
        <v>469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67"/>
      <c r="P64" s="67"/>
      <c r="Q64" s="67"/>
      <c r="R64" s="67"/>
      <c r="S64" s="341"/>
    </row>
    <row r="65" spans="1:19" s="68" customFormat="1" ht="12" customHeight="1" x14ac:dyDescent="0.2">
      <c r="A65" s="344"/>
      <c r="B65" s="35" t="s">
        <v>470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67"/>
      <c r="P65" s="67"/>
      <c r="Q65" s="67"/>
      <c r="R65" s="67"/>
      <c r="S65" s="341"/>
    </row>
    <row r="66" spans="1:19" s="68" customFormat="1" ht="12" customHeight="1" x14ac:dyDescent="0.2">
      <c r="A66" s="344"/>
      <c r="B66" s="35" t="s">
        <v>471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67"/>
      <c r="P66" s="67"/>
      <c r="Q66" s="67"/>
      <c r="R66" s="67"/>
      <c r="S66" s="341"/>
    </row>
    <row r="67" spans="1:19" s="68" customFormat="1" ht="12" customHeight="1" x14ac:dyDescent="0.2">
      <c r="A67" s="344"/>
      <c r="B67" s="35" t="s">
        <v>472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67"/>
      <c r="P67" s="67"/>
      <c r="Q67" s="67"/>
      <c r="R67" s="67"/>
      <c r="S67" s="341"/>
    </row>
    <row r="68" spans="1:19" s="68" customFormat="1" ht="5.0999999999999996" customHeight="1" x14ac:dyDescent="0.2">
      <c r="A68" s="345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50"/>
    </row>
    <row r="69" spans="1:19" ht="12" customHeight="1" x14ac:dyDescent="0.2"/>
    <row r="70" spans="1:19" s="88" customFormat="1" x14ac:dyDescent="0.2">
      <c r="A70" s="3" t="str">
        <f>'Seite 1'!$A$63</f>
        <v>Antrag Aktivierung - Armutsbekämpfung</v>
      </c>
      <c r="O70" s="95"/>
      <c r="S70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71" spans="1:19" s="88" customFormat="1" x14ac:dyDescent="0.2">
      <c r="A71" s="3" t="str">
        <f>'Seite 1'!$A$64</f>
        <v>Formularversion: V 1.8 vom 24.05.18</v>
      </c>
      <c r="O71" s="95"/>
      <c r="S71" s="5" t="str">
        <f ca="1">CONCATENATE("Ausdruck vom "&amp;TEXT(TODAY(),"TT.MM.JJ"))</f>
        <v>Ausdruck vom 24.05.18</v>
      </c>
    </row>
  </sheetData>
  <sheetProtection password="8067" sheet="1" objects="1" scenarios="1" selectLockedCells="1" autoFilter="0"/>
  <mergeCells count="1">
    <mergeCell ref="O1:S1"/>
  </mergeCells>
  <phoneticPr fontId="7" type="noConversion"/>
  <conditionalFormatting sqref="O1">
    <cfRule type="cellIs" dxfId="31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75" r:id="rId4" name="Check Box 43">
              <controlPr defaultSize="0" autoFill="0" autoLine="0" autoPict="0">
                <anchor moveWithCells="1">
                  <from>
                    <xdr:col>1</xdr:col>
                    <xdr:colOff>19050</xdr:colOff>
                    <xdr:row>43</xdr:row>
                    <xdr:rowOff>9525</xdr:rowOff>
                  </from>
                  <to>
                    <xdr:col>1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76" r:id="rId5" name="Check Box 44">
              <controlPr defaultSize="0" autoFill="0" autoLine="0" autoPict="0">
                <anchor moveWithCells="1">
                  <from>
                    <xdr:col>7</xdr:col>
                    <xdr:colOff>19050</xdr:colOff>
                    <xdr:row>43</xdr:row>
                    <xdr:rowOff>9525</xdr:rowOff>
                  </from>
                  <to>
                    <xdr:col>7</xdr:col>
                    <xdr:colOff>323850</xdr:colOff>
                    <xdr:row>44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77"/>
  <sheetViews>
    <sheetView showGridLines="0" zoomScaleNormal="100" workbookViewId="0">
      <selection activeCell="A28" sqref="A28:I28"/>
    </sheetView>
  </sheetViews>
  <sheetFormatPr baseColWidth="10" defaultRowHeight="12" x14ac:dyDescent="0.2"/>
  <cols>
    <col min="1" max="1" width="5.85546875" style="158" customWidth="1"/>
    <col min="2" max="18" width="5.140625" style="158" customWidth="1"/>
    <col min="19" max="19" width="0.85546875" style="158" customWidth="1"/>
    <col min="20" max="16384" width="11.42578125" style="158"/>
  </cols>
  <sheetData>
    <row r="1" spans="1:19" s="88" customFormat="1" ht="15" customHeight="1" x14ac:dyDescent="0.2">
      <c r="A1" s="148"/>
      <c r="J1" s="94"/>
      <c r="K1" s="94"/>
      <c r="L1" s="94"/>
      <c r="N1" s="149" t="str">
        <f>'Seite 1'!$K$21</f>
        <v xml:space="preserve">ID/Aktenzeichen: </v>
      </c>
      <c r="O1" s="608">
        <f>'Seite 1'!$O$21</f>
        <v>0</v>
      </c>
      <c r="P1" s="609"/>
      <c r="Q1" s="609"/>
      <c r="R1" s="609"/>
      <c r="S1" s="610"/>
    </row>
    <row r="2" spans="1:19" s="88" customFormat="1" ht="12" customHeight="1" x14ac:dyDescent="0.2">
      <c r="A2" s="148"/>
      <c r="J2" s="150"/>
      <c r="K2" s="150"/>
      <c r="L2" s="150"/>
      <c r="M2" s="150"/>
      <c r="N2" s="150"/>
      <c r="O2" s="95"/>
    </row>
    <row r="3" spans="1:19" s="88" customFormat="1" ht="15" customHeight="1" x14ac:dyDescent="0.2">
      <c r="A3" s="112" t="s">
        <v>473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</row>
    <row r="4" spans="1:19" s="79" customFormat="1" ht="15" customHeight="1" x14ac:dyDescent="0.2">
      <c r="A4" s="110" t="s">
        <v>481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7"/>
    </row>
    <row r="5" spans="1:19" s="79" customFormat="1" ht="12" customHeight="1" x14ac:dyDescent="0.2">
      <c r="A5" s="358"/>
      <c r="B5" s="67" t="s">
        <v>101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359"/>
    </row>
    <row r="6" spans="1:19" s="79" customFormat="1" ht="12" customHeight="1" x14ac:dyDescent="0.2">
      <c r="A6" s="340" t="s">
        <v>99</v>
      </c>
      <c r="B6" s="79" t="s">
        <v>485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341"/>
    </row>
    <row r="7" spans="1:19" s="79" customFormat="1" ht="12" customHeight="1" x14ac:dyDescent="0.2">
      <c r="A7" s="360"/>
      <c r="B7" s="79" t="s">
        <v>487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341"/>
    </row>
    <row r="8" spans="1:19" s="79" customFormat="1" ht="12" customHeight="1" x14ac:dyDescent="0.2">
      <c r="A8" s="360"/>
      <c r="B8" s="79" t="s">
        <v>486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341"/>
    </row>
    <row r="9" spans="1:19" s="79" customFormat="1" ht="12" customHeight="1" x14ac:dyDescent="0.2">
      <c r="A9" s="340" t="s">
        <v>100</v>
      </c>
      <c r="B9" s="66" t="s">
        <v>482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341"/>
    </row>
    <row r="10" spans="1:19" s="79" customFormat="1" ht="12" customHeight="1" x14ac:dyDescent="0.2">
      <c r="A10" s="360"/>
      <c r="B10" s="66" t="s">
        <v>488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341"/>
    </row>
    <row r="11" spans="1:19" s="79" customFormat="1" ht="12" customHeight="1" x14ac:dyDescent="0.2">
      <c r="A11" s="340" t="s">
        <v>484</v>
      </c>
      <c r="B11" s="66" t="s">
        <v>483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341"/>
    </row>
    <row r="12" spans="1:19" s="79" customFormat="1" ht="5.0999999999999996" customHeight="1" x14ac:dyDescent="0.2">
      <c r="A12" s="361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47"/>
    </row>
    <row r="13" spans="1:19" s="79" customFormat="1" ht="15" customHeight="1" x14ac:dyDescent="0.2">
      <c r="A13" s="110" t="s">
        <v>618</v>
      </c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6"/>
    </row>
    <row r="14" spans="1:19" s="79" customFormat="1" ht="12" customHeight="1" x14ac:dyDescent="0.2">
      <c r="A14" s="340" t="s">
        <v>619</v>
      </c>
      <c r="B14" s="351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341"/>
    </row>
    <row r="15" spans="1:19" s="79" customFormat="1" ht="12" customHeight="1" x14ac:dyDescent="0.2">
      <c r="A15" s="340" t="s">
        <v>620</v>
      </c>
      <c r="B15" s="351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341"/>
    </row>
    <row r="16" spans="1:19" s="79" customFormat="1" ht="12" customHeight="1" x14ac:dyDescent="0.2">
      <c r="A16" s="340" t="s">
        <v>621</v>
      </c>
      <c r="B16" s="351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341"/>
    </row>
    <row r="17" spans="1:19" s="79" customFormat="1" ht="12" customHeight="1" x14ac:dyDescent="0.2">
      <c r="A17" s="340" t="s">
        <v>622</v>
      </c>
      <c r="B17" s="351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341"/>
    </row>
    <row r="18" spans="1:19" s="79" customFormat="1" ht="12" customHeight="1" x14ac:dyDescent="0.2">
      <c r="A18" s="340" t="s">
        <v>623</v>
      </c>
      <c r="B18" s="351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341"/>
    </row>
    <row r="19" spans="1:19" s="79" customFormat="1" ht="12" customHeight="1" x14ac:dyDescent="0.2">
      <c r="A19" s="340" t="s">
        <v>624</v>
      </c>
      <c r="B19" s="351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41"/>
    </row>
    <row r="20" spans="1:19" s="79" customFormat="1" ht="5.0999999999999996" customHeight="1" x14ac:dyDescent="0.2">
      <c r="A20" s="352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7"/>
    </row>
    <row r="21" spans="1:19" s="79" customFormat="1" ht="5.0999999999999996" customHeight="1" x14ac:dyDescent="0.2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</row>
    <row r="22" spans="1:19" s="79" customFormat="1" ht="12" customHeight="1" x14ac:dyDescent="0.2">
      <c r="A22" s="824" t="s">
        <v>236</v>
      </c>
      <c r="B22" s="824"/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4"/>
      <c r="S22" s="824"/>
    </row>
    <row r="23" spans="1:19" s="155" customFormat="1" ht="12" customHeight="1" x14ac:dyDescent="0.2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</row>
    <row r="24" spans="1:19" s="155" customFormat="1" ht="12" customHeight="1" x14ac:dyDescent="0.2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</row>
    <row r="25" spans="1:19" s="155" customFormat="1" ht="12" customHeight="1" x14ac:dyDescent="0.2">
      <c r="A25" s="154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</row>
    <row r="26" spans="1:19" s="155" customFormat="1" ht="12" customHeight="1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</row>
    <row r="27" spans="1:19" s="155" customFormat="1" ht="12" customHeight="1" x14ac:dyDescent="0.2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</row>
    <row r="28" spans="1:19" s="68" customFormat="1" ht="12" customHeight="1" x14ac:dyDescent="0.2">
      <c r="A28" s="820"/>
      <c r="B28" s="820"/>
      <c r="C28" s="820"/>
      <c r="D28" s="820"/>
      <c r="E28" s="820"/>
      <c r="F28" s="820"/>
      <c r="G28" s="820"/>
      <c r="H28" s="820"/>
      <c r="I28" s="820"/>
      <c r="K28" s="821"/>
      <c r="L28" s="821"/>
      <c r="M28" s="821"/>
      <c r="N28" s="821"/>
      <c r="O28" s="821"/>
      <c r="P28" s="821"/>
      <c r="Q28" s="821"/>
      <c r="R28" s="821"/>
      <c r="S28" s="821"/>
    </row>
    <row r="29" spans="1:19" s="68" customFormat="1" ht="12" customHeight="1" x14ac:dyDescent="0.2">
      <c r="A29" s="822"/>
      <c r="B29" s="822"/>
      <c r="C29" s="822"/>
      <c r="D29" s="822"/>
      <c r="E29" s="822"/>
      <c r="F29" s="822"/>
      <c r="G29" s="822"/>
      <c r="H29" s="819">
        <f ca="1">IF('Seite 1'!$O$20="","",'Seite 1'!$O$20)</f>
        <v>43244</v>
      </c>
      <c r="I29" s="819"/>
      <c r="K29" s="823"/>
      <c r="L29" s="823"/>
      <c r="M29" s="823"/>
      <c r="N29" s="823"/>
      <c r="O29" s="823"/>
      <c r="P29" s="823"/>
      <c r="Q29" s="823"/>
      <c r="R29" s="823"/>
      <c r="S29" s="823"/>
    </row>
    <row r="30" spans="1:19" s="70" customFormat="1" ht="12" customHeight="1" x14ac:dyDescent="0.2">
      <c r="A30" s="69" t="s">
        <v>107</v>
      </c>
      <c r="B30" s="69"/>
      <c r="C30" s="69"/>
      <c r="D30" s="69"/>
      <c r="E30" s="69"/>
      <c r="F30" s="69"/>
      <c r="G30" s="69"/>
      <c r="H30" s="69"/>
      <c r="K30" s="69" t="s">
        <v>237</v>
      </c>
      <c r="L30" s="69"/>
      <c r="M30" s="69"/>
      <c r="N30" s="69"/>
      <c r="O30" s="69"/>
      <c r="P30" s="69"/>
      <c r="Q30" s="69"/>
      <c r="R30" s="69"/>
      <c r="S30" s="69"/>
    </row>
    <row r="31" spans="1:19" s="157" customFormat="1" ht="12" customHeight="1" x14ac:dyDescent="0.2">
      <c r="A31" s="156"/>
      <c r="B31" s="156"/>
      <c r="C31" s="156"/>
      <c r="D31" s="156"/>
      <c r="E31" s="156"/>
      <c r="F31" s="156"/>
      <c r="G31" s="156"/>
      <c r="K31" s="156" t="s">
        <v>540</v>
      </c>
      <c r="L31" s="156"/>
      <c r="M31" s="156"/>
      <c r="N31" s="156"/>
      <c r="O31" s="156"/>
      <c r="P31" s="156"/>
      <c r="Q31" s="156"/>
      <c r="R31" s="156"/>
      <c r="S31" s="156"/>
    </row>
    <row r="32" spans="1:19" s="155" customFormat="1" ht="12" customHeight="1" x14ac:dyDescent="0.2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L32" s="154"/>
      <c r="M32" s="154"/>
      <c r="N32" s="154"/>
      <c r="O32" s="154"/>
      <c r="P32" s="154"/>
    </row>
    <row r="33" spans="1:16" s="155" customFormat="1" ht="12" customHeight="1" x14ac:dyDescent="0.2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</row>
    <row r="34" spans="1:16" s="155" customFormat="1" ht="12" customHeight="1" x14ac:dyDescent="0.2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s="155" customFormat="1" ht="12" customHeight="1" x14ac:dyDescent="0.2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</row>
    <row r="36" spans="1:16" s="155" customFormat="1" ht="12" customHeight="1" x14ac:dyDescent="0.2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</row>
    <row r="37" spans="1:16" s="155" customFormat="1" ht="12" customHeight="1" x14ac:dyDescent="0.2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</row>
    <row r="38" spans="1:16" s="155" customFormat="1" ht="12" customHeight="1" x14ac:dyDescent="0.2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</row>
    <row r="39" spans="1:16" s="155" customFormat="1" ht="12" customHeight="1" x14ac:dyDescent="0.2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</row>
    <row r="40" spans="1:16" s="155" customFormat="1" ht="12" customHeight="1" x14ac:dyDescent="0.2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</row>
    <row r="41" spans="1:16" s="155" customFormat="1" ht="12" customHeight="1" x14ac:dyDescent="0.2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</row>
    <row r="42" spans="1:16" s="155" customFormat="1" ht="12" customHeight="1" x14ac:dyDescent="0.2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s="155" customFormat="1" ht="12" customHeight="1" x14ac:dyDescent="0.2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</row>
    <row r="44" spans="1:16" s="155" customFormat="1" ht="12" customHeight="1" x14ac:dyDescent="0.2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</row>
    <row r="45" spans="1:16" s="155" customFormat="1" ht="12" customHeight="1" x14ac:dyDescent="0.2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</row>
    <row r="46" spans="1:16" s="155" customFormat="1" ht="12" customHeight="1" x14ac:dyDescent="0.2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</row>
    <row r="47" spans="1:16" s="155" customFormat="1" ht="12" customHeight="1" x14ac:dyDescent="0.2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</row>
    <row r="48" spans="1:16" s="155" customFormat="1" ht="12" customHeight="1" x14ac:dyDescent="0.2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</row>
    <row r="49" spans="1:16" s="155" customFormat="1" ht="12" customHeight="1" x14ac:dyDescent="0.2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</row>
    <row r="50" spans="1:16" s="155" customFormat="1" ht="12" customHeight="1" x14ac:dyDescent="0.2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</row>
    <row r="51" spans="1:16" s="155" customFormat="1" ht="12" customHeight="1" x14ac:dyDescent="0.2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</row>
    <row r="52" spans="1:16" s="155" customFormat="1" ht="12" customHeight="1" x14ac:dyDescent="0.2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6" s="155" customFormat="1" ht="12" customHeight="1" x14ac:dyDescent="0.2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</row>
    <row r="54" spans="1:16" s="155" customFormat="1" ht="12" customHeight="1" x14ac:dyDescent="0.2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</row>
    <row r="55" spans="1:16" s="155" customFormat="1" ht="12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</row>
    <row r="56" spans="1:16" s="155" customFormat="1" ht="12" customHeight="1" x14ac:dyDescent="0.2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</row>
    <row r="57" spans="1:16" s="155" customFormat="1" ht="12" customHeight="1" x14ac:dyDescent="0.2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</row>
    <row r="58" spans="1:16" s="155" customFormat="1" ht="12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</row>
    <row r="59" spans="1:16" s="155" customFormat="1" ht="12" customHeight="1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</row>
    <row r="60" spans="1:16" s="155" customFormat="1" ht="12" customHeight="1" x14ac:dyDescent="0.2">
      <c r="A60" s="154"/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</row>
    <row r="61" spans="1:16" s="155" customFormat="1" ht="12" customHeight="1" x14ac:dyDescent="0.2">
      <c r="A61" s="154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</row>
    <row r="62" spans="1:16" s="155" customFormat="1" ht="12" customHeight="1" x14ac:dyDescent="0.2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</row>
    <row r="63" spans="1:16" s="155" customFormat="1" ht="12" customHeight="1" x14ac:dyDescent="0.2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</row>
    <row r="64" spans="1:16" s="155" customFormat="1" ht="12" customHeight="1" x14ac:dyDescent="0.2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</row>
    <row r="65" spans="1:19" s="155" customFormat="1" ht="12" customHeight="1" x14ac:dyDescent="0.2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</row>
    <row r="66" spans="1:19" s="155" customFormat="1" ht="12" customHeight="1" x14ac:dyDescent="0.2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</row>
    <row r="67" spans="1:19" s="155" customFormat="1" ht="12" customHeight="1" x14ac:dyDescent="0.2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</row>
    <row r="68" spans="1:19" s="155" customFormat="1" ht="12" customHeight="1" x14ac:dyDescent="0.2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</row>
    <row r="69" spans="1:19" s="88" customFormat="1" ht="12" customHeight="1" x14ac:dyDescent="0.2">
      <c r="A69" s="3" t="str">
        <f>'Seite 1'!$A$63</f>
        <v>Antrag Aktivierung - Armutsbekämpfung</v>
      </c>
      <c r="O69" s="95"/>
      <c r="S69" s="4" t="str">
        <f ca="1">CONCATENATE(IF('Seite 1'!$E$25=0,"Antragsteller",LEFT('Seite 1'!$E$25,30))," - Antrag vom ",IF('Seite 1'!$O$20="","……………..",TEXT('Seite 1'!$O$20,"TT.MM.JJ")))</f>
        <v>Antragsteller - Antrag vom 24.05.18</v>
      </c>
    </row>
    <row r="70" spans="1:19" s="88" customFormat="1" ht="12" customHeight="1" x14ac:dyDescent="0.2">
      <c r="A70" s="3" t="str">
        <f>'Seite 1'!$A$64</f>
        <v>Formularversion: V 1.8 vom 24.05.18</v>
      </c>
      <c r="O70" s="95"/>
      <c r="S70" s="5" t="str">
        <f ca="1">CONCATENATE("Ausdruck vom "&amp;TEXT(TODAY(),"TT.MM.JJ"))</f>
        <v>Ausdruck vom 24.05.18</v>
      </c>
    </row>
    <row r="71" spans="1:19" ht="12" customHeight="1" x14ac:dyDescent="0.2"/>
    <row r="72" spans="1:19" ht="12" customHeight="1" x14ac:dyDescent="0.2"/>
    <row r="73" spans="1:19" ht="12" customHeight="1" x14ac:dyDescent="0.2"/>
    <row r="74" spans="1:19" ht="12" customHeight="1" x14ac:dyDescent="0.2"/>
    <row r="75" spans="1:19" ht="12" customHeight="1" x14ac:dyDescent="0.2"/>
    <row r="76" spans="1:19" ht="12" customHeight="1" x14ac:dyDescent="0.2"/>
    <row r="77" spans="1:19" ht="12" customHeight="1" x14ac:dyDescent="0.2"/>
  </sheetData>
  <sheetProtection password="8067" sheet="1" objects="1" scenarios="1" selectLockedCells="1" autoFilter="0"/>
  <mergeCells count="7">
    <mergeCell ref="H29:I29"/>
    <mergeCell ref="O1:S1"/>
    <mergeCell ref="A28:I28"/>
    <mergeCell ref="K28:S28"/>
    <mergeCell ref="A29:G29"/>
    <mergeCell ref="K29:S29"/>
    <mergeCell ref="A22:S22"/>
  </mergeCells>
  <conditionalFormatting sqref="O1">
    <cfRule type="cellIs" dxfId="30" priority="1" stopIfTrue="1" operator="equal">
      <formula>0</formula>
    </cfRule>
  </conditionalFormatting>
  <pageMargins left="0.78740157480314965" right="0.19685039370078741" top="0.19685039370078741" bottom="0.19685039370078741" header="0.19685039370078741" footer="0.19685039370078741"/>
  <pageSetup paperSize="9" orientation="portrait" r:id="rId1"/>
  <headerFooter>
    <oddFooter>&amp;C&amp;9&amp;A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114</vt:i4>
      </vt:variant>
    </vt:vector>
  </HeadingPairs>
  <TitlesOfParts>
    <vt:vector size="138" baseType="lpstr">
      <vt:lpstr>Änderungsdoku</vt:lpstr>
      <vt:lpstr>Seite 1</vt:lpstr>
      <vt:lpstr>Seite 2</vt:lpstr>
      <vt:lpstr>Seite 3</vt:lpstr>
      <vt:lpstr>Seite 4</vt:lpstr>
      <vt:lpstr>Seite 5</vt:lpstr>
      <vt:lpstr>Seite 6</vt:lpstr>
      <vt:lpstr>Seite 7</vt:lpstr>
      <vt:lpstr>Seite 8</vt:lpstr>
      <vt:lpstr>Anl 2 Personalausgaben - Jahr 1</vt:lpstr>
      <vt:lpstr>Anl 2 Personalausgaben - Jahr 2</vt:lpstr>
      <vt:lpstr>Anl 2 Personalausgaben - Jahr 3</vt:lpstr>
      <vt:lpstr>Anl 2 Personalausgaben - Jahr 4</vt:lpstr>
      <vt:lpstr>Anl 3 Honorarausgaben - Jahr 1</vt:lpstr>
      <vt:lpstr>Anl 3 Honorarausgaben - Jahr 2</vt:lpstr>
      <vt:lpstr>Anl 3 Honorarausgaben - Jahr 3</vt:lpstr>
      <vt:lpstr>Anl 3 Honorarausgaben - Jahr 4</vt:lpstr>
      <vt:lpstr>Anl 4 Sachausgaben - Jahr 1</vt:lpstr>
      <vt:lpstr>Anl 4 Sachausgaben - Jahr 2</vt:lpstr>
      <vt:lpstr>Anl 4 Sachausgaben - Jahr 3</vt:lpstr>
      <vt:lpstr>Anl 4 Sachausgaben - Jahr 4</vt:lpstr>
      <vt:lpstr>Anl 7 TVL-Vergleich</vt:lpstr>
      <vt:lpstr>Anl 8 Querschnittsziel Fr|Mä</vt:lpstr>
      <vt:lpstr>Hinweis § 264 StGB</vt:lpstr>
      <vt:lpstr>_1.1Jahr1</vt:lpstr>
      <vt:lpstr>_1.1Jahr2</vt:lpstr>
      <vt:lpstr>_1.1Jahr3</vt:lpstr>
      <vt:lpstr>_1.1Jahr4</vt:lpstr>
      <vt:lpstr>_1.2Jahr1</vt:lpstr>
      <vt:lpstr>_1.2Jahr2</vt:lpstr>
      <vt:lpstr>_1.2Jahr3</vt:lpstr>
      <vt:lpstr>_1.2Jahr4</vt:lpstr>
      <vt:lpstr>_1.3Jahr1</vt:lpstr>
      <vt:lpstr>_1.3Jahr2</vt:lpstr>
      <vt:lpstr>_1.3Jahr3</vt:lpstr>
      <vt:lpstr>_1.3Jahr4</vt:lpstr>
      <vt:lpstr>_2.1Jahr1</vt:lpstr>
      <vt:lpstr>_2.1Jahr2</vt:lpstr>
      <vt:lpstr>_2.1Jahr3</vt:lpstr>
      <vt:lpstr>_2.1Jahr4</vt:lpstr>
      <vt:lpstr>_2.2Jahr1</vt:lpstr>
      <vt:lpstr>_2.2Jahr2</vt:lpstr>
      <vt:lpstr>_2.2Jahr3</vt:lpstr>
      <vt:lpstr>_2.2Jahr4</vt:lpstr>
      <vt:lpstr>_2.3Jahr1</vt:lpstr>
      <vt:lpstr>_2.3Jahr2</vt:lpstr>
      <vt:lpstr>_2.3Jahr3</vt:lpstr>
      <vt:lpstr>_2.3Jahr4</vt:lpstr>
      <vt:lpstr>_2.4Jahr1</vt:lpstr>
      <vt:lpstr>_2.4Jahr2</vt:lpstr>
      <vt:lpstr>_2.4Jahr3</vt:lpstr>
      <vt:lpstr>_2.4Jahr4</vt:lpstr>
      <vt:lpstr>AN_Brutto</vt:lpstr>
      <vt:lpstr>Beantragte_ff_Ausgaben</vt:lpstr>
      <vt:lpstr>Beantragte_Mittel</vt:lpstr>
      <vt:lpstr>Beantragte_Zuwendung</vt:lpstr>
      <vt:lpstr>Bezüge_Honorarkräfte</vt:lpstr>
      <vt:lpstr>Bundesmittel</vt:lpstr>
      <vt:lpstr>Änderungsdoku!Druckbereich</vt:lpstr>
      <vt:lpstr>'Anl 2 Personalausgaben - Jahr 1'!Druckbereich</vt:lpstr>
      <vt:lpstr>'Anl 2 Personalausgaben - Jahr 2'!Druckbereich</vt:lpstr>
      <vt:lpstr>'Anl 2 Personalausgaben - Jahr 3'!Druckbereich</vt:lpstr>
      <vt:lpstr>'Anl 2 Personalausgaben - Jahr 4'!Druckbereich</vt:lpstr>
      <vt:lpstr>'Anl 3 Honorarausgaben - Jahr 1'!Druckbereich</vt:lpstr>
      <vt:lpstr>'Anl 3 Honorarausgaben - Jahr 2'!Druckbereich</vt:lpstr>
      <vt:lpstr>'Anl 3 Honorarausgaben - Jahr 3'!Druckbereich</vt:lpstr>
      <vt:lpstr>'Anl 3 Honorarausgaben - Jahr 4'!Druckbereich</vt:lpstr>
      <vt:lpstr>'Anl 4 Sachausgaben - Jahr 1'!Druckbereich</vt:lpstr>
      <vt:lpstr>'Anl 4 Sachausgaben - Jahr 2'!Druckbereich</vt:lpstr>
      <vt:lpstr>'Anl 4 Sachausgaben - Jahr 3'!Druckbereich</vt:lpstr>
      <vt:lpstr>'Anl 4 Sachausgaben - Jahr 4'!Druckbereich</vt:lpstr>
      <vt:lpstr>'Anl 7 TVL-Vergleich'!Druckbereich</vt:lpstr>
      <vt:lpstr>'Anl 8 Querschnittsziel Fr|Mä'!Druckbereich</vt:lpstr>
      <vt:lpstr>'Hinweis § 264 StGB'!Druckbereich</vt:lpstr>
      <vt:lpstr>'Seite 1'!Druckbereich</vt:lpstr>
      <vt:lpstr>'Seite 2'!Druckbereich</vt:lpstr>
      <vt:lpstr>'Seite 3'!Druckbereich</vt:lpstr>
      <vt:lpstr>'Seite 4'!Druckbereich</vt:lpstr>
      <vt:lpstr>'Seite 5'!Druckbereich</vt:lpstr>
      <vt:lpstr>'Seite 6'!Druckbereich</vt:lpstr>
      <vt:lpstr>'Seite 7'!Druckbereich</vt:lpstr>
      <vt:lpstr>'Seite 8'!Druckbereich</vt:lpstr>
      <vt:lpstr>Änderungsdoku!Drucktitel</vt:lpstr>
      <vt:lpstr>Eigenmittel_des_Antragstellers</vt:lpstr>
      <vt:lpstr>Einnahmen_von_Dritten_Teilnehmergebühren</vt:lpstr>
      <vt:lpstr>Gesamtsumme_zuwendungsfähige_Ausgabe</vt:lpstr>
      <vt:lpstr>ID</vt:lpstr>
      <vt:lpstr>Jahr1</vt:lpstr>
      <vt:lpstr>Jahr1_1.1</vt:lpstr>
      <vt:lpstr>Jahr1_1.1.1</vt:lpstr>
      <vt:lpstr>Jahr1_1.1.2</vt:lpstr>
      <vt:lpstr>Jahr1_1.2</vt:lpstr>
      <vt:lpstr>Jahr1_2.</vt:lpstr>
      <vt:lpstr>Jahr2</vt:lpstr>
      <vt:lpstr>Jahr2_1.1</vt:lpstr>
      <vt:lpstr>Jahr2_1.1.1</vt:lpstr>
      <vt:lpstr>Jahr2_1.1.2</vt:lpstr>
      <vt:lpstr>Jahr2_1.2</vt:lpstr>
      <vt:lpstr>Jahr2_2.</vt:lpstr>
      <vt:lpstr>Jahr3</vt:lpstr>
      <vt:lpstr>Jahr3_1.1</vt:lpstr>
      <vt:lpstr>Jahr3_1.1.1</vt:lpstr>
      <vt:lpstr>Jahr3_1.1.2</vt:lpstr>
      <vt:lpstr>Jahr3_1.2</vt:lpstr>
      <vt:lpstr>Jahr3_2.</vt:lpstr>
      <vt:lpstr>Jahr4</vt:lpstr>
      <vt:lpstr>Jahr4_1.1</vt:lpstr>
      <vt:lpstr>Jahr4_1.1.1</vt:lpstr>
      <vt:lpstr>Jahr4_1.1.2</vt:lpstr>
      <vt:lpstr>Jahr4_1.2</vt:lpstr>
      <vt:lpstr>Jahr4_2.</vt:lpstr>
      <vt:lpstr>Kommunale_Mittel</vt:lpstr>
      <vt:lpstr>Mittel_von_Stiftungen_und_Spenden__Sonstiges</vt:lpstr>
      <vt:lpstr>Ort</vt:lpstr>
      <vt:lpstr>Pauschale_Sozialabgaben_inkl_BG</vt:lpstr>
      <vt:lpstr>PLZ</vt:lpstr>
      <vt:lpstr>Pos_1.1_Jahr1</vt:lpstr>
      <vt:lpstr>Pos_1.1_Jahr2</vt:lpstr>
      <vt:lpstr>Pos_1.1_Jahr3</vt:lpstr>
      <vt:lpstr>Pos_1.1_Jahr4</vt:lpstr>
      <vt:lpstr>Pos_1.2_Jahr1</vt:lpstr>
      <vt:lpstr>Pos_1.2_Jahr2</vt:lpstr>
      <vt:lpstr>Pos_1.2_Jahr3</vt:lpstr>
      <vt:lpstr>Pos_1.2_Jahr4</vt:lpstr>
      <vt:lpstr>Pos_2._Jahr1</vt:lpstr>
      <vt:lpstr>Pos_2._Jahr2</vt:lpstr>
      <vt:lpstr>Pos_2._Jahr3</vt:lpstr>
      <vt:lpstr>Pos_2._Jahr4</vt:lpstr>
      <vt:lpstr>Sonstige_Mittel_des_Freistaats_Thüringen</vt:lpstr>
      <vt:lpstr>Sonstige_öffentliche_Mittel</vt:lpstr>
      <vt:lpstr>Unternehmen</vt:lpstr>
      <vt:lpstr>Vorhaben</vt:lpstr>
      <vt:lpstr>Vorhabensbeginn</vt:lpstr>
      <vt:lpstr>Vorhabensende</vt:lpstr>
      <vt:lpstr>Zuwendung_Jahr1</vt:lpstr>
      <vt:lpstr>Zuwendung_Jahr2</vt:lpstr>
      <vt:lpstr>Zuwendung_Jahr3</vt:lpstr>
      <vt:lpstr>Zuwendung_Jahr4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2018-02-05T10:44:43Z</cp:lastPrinted>
  <dcterms:created xsi:type="dcterms:W3CDTF">2007-09-26T06:36:45Z</dcterms:created>
  <dcterms:modified xsi:type="dcterms:W3CDTF">2018-05-24T12:25:13Z</dcterms:modified>
</cp:coreProperties>
</file>