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mc:AlternateContent xmlns:mc="http://schemas.openxmlformats.org/markup-compatibility/2006">
    <mc:Choice Requires="x15">
      <x15ac:absPath xmlns:x15ac="http://schemas.microsoft.com/office/spreadsheetml/2010/11/ac" url="Z:\Organisation\Formulare\05 SoFaJuSp\Nachweis Anwesenheit_Teilnahme_Teilnehmer\04 in Arbeit\"/>
    </mc:Choice>
  </mc:AlternateContent>
  <bookViews>
    <workbookView xWindow="60" yWindow="240" windowWidth="9890" windowHeight="6750" tabRatio="822" activeTab="1"/>
  </bookViews>
  <sheets>
    <sheet name="Änderungsdoku" sheetId="247" r:id="rId1"/>
    <sheet name="Teilnehmendenliste" sheetId="233" r:id="rId2"/>
  </sheets>
  <definedNames>
    <definedName name="_xlnm.Print_Area" localSheetId="0">Änderungsdoku!$A:$C</definedName>
    <definedName name="_xlnm.Print_Area" localSheetId="1">INDIRECT(Teilnehmendenliste!$P$1)</definedName>
    <definedName name="_xlnm.Print_Titles" localSheetId="0">Änderungsdoku!$7:$7</definedName>
    <definedName name="_xlnm.Print_Titles" localSheetId="1">Teilnehmendenliste!$42:$49</definedName>
  </definedNames>
  <calcPr calcId="162913"/>
</workbook>
</file>

<file path=xl/calcChain.xml><?xml version="1.0" encoding="utf-8"?>
<calcChain xmlns="http://schemas.openxmlformats.org/spreadsheetml/2006/main">
  <c r="L25" i="233" l="1"/>
  <c r="K25" i="233"/>
  <c r="P1" i="233" l="1"/>
  <c r="A4" i="247" l="1"/>
  <c r="P2" i="233"/>
  <c r="P54" i="233"/>
  <c r="Q54" i="233"/>
  <c r="P57" i="233"/>
  <c r="Q57" i="233"/>
  <c r="P60" i="233"/>
  <c r="Q60" i="233"/>
  <c r="P63" i="233"/>
  <c r="Q63" i="233"/>
  <c r="P66" i="233"/>
  <c r="Q66" i="233"/>
  <c r="P69" i="233"/>
  <c r="Q69" i="233"/>
  <c r="P72" i="233"/>
  <c r="Q72" i="233"/>
  <c r="P75" i="233"/>
  <c r="Q75" i="233"/>
  <c r="P78" i="233"/>
  <c r="Q78" i="233"/>
  <c r="P81" i="233"/>
  <c r="Q81" i="233"/>
  <c r="P84" i="233"/>
  <c r="Q84" i="233"/>
  <c r="P87" i="233"/>
  <c r="Q87" i="233"/>
  <c r="P90" i="233"/>
  <c r="Q90" i="233"/>
  <c r="P93" i="233"/>
  <c r="Q93" i="233"/>
  <c r="P96" i="233"/>
  <c r="Q96" i="233"/>
  <c r="P99" i="233"/>
  <c r="Q99" i="233"/>
  <c r="P102" i="233"/>
  <c r="Q102" i="233"/>
  <c r="P105" i="233"/>
  <c r="Q105" i="233"/>
  <c r="P108" i="233"/>
  <c r="Q108" i="233"/>
  <c r="P111" i="233"/>
  <c r="Q111" i="233"/>
  <c r="P114" i="233"/>
  <c r="Q114" i="233"/>
  <c r="P117" i="233"/>
  <c r="Q117" i="233"/>
  <c r="P120" i="233"/>
  <c r="Q120" i="233"/>
  <c r="P123" i="233"/>
  <c r="Q123" i="233"/>
  <c r="P126" i="233"/>
  <c r="Q126" i="233"/>
  <c r="P129" i="233"/>
  <c r="Q129" i="233"/>
  <c r="P132" i="233"/>
  <c r="Q132" i="233"/>
  <c r="P135" i="233"/>
  <c r="Q135" i="233"/>
  <c r="P138" i="233"/>
  <c r="Q138" i="233"/>
  <c r="P141" i="233"/>
  <c r="Q141" i="233"/>
  <c r="P144" i="233"/>
  <c r="Q144" i="233"/>
  <c r="P147" i="233"/>
  <c r="Q147" i="233"/>
  <c r="P150" i="233"/>
  <c r="Q150" i="233"/>
  <c r="P153" i="233"/>
  <c r="Q153" i="233"/>
  <c r="P156" i="233"/>
  <c r="Q156" i="233"/>
  <c r="P159" i="233"/>
  <c r="Q159" i="233"/>
  <c r="P162" i="233"/>
  <c r="Q162" i="233"/>
  <c r="P165" i="233"/>
  <c r="Q165" i="233"/>
  <c r="P168" i="233"/>
  <c r="Q168" i="233"/>
  <c r="P171" i="233"/>
  <c r="Q171" i="233"/>
  <c r="P174" i="233"/>
  <c r="Q174" i="233"/>
  <c r="P177" i="233"/>
  <c r="Q177" i="233"/>
  <c r="P180" i="233"/>
  <c r="Q180" i="233"/>
  <c r="P183" i="233"/>
  <c r="Q183" i="233"/>
  <c r="P186" i="233"/>
  <c r="Q186" i="233"/>
  <c r="P189" i="233"/>
  <c r="Q189" i="233"/>
  <c r="P192" i="233"/>
  <c r="Q192" i="233"/>
  <c r="P195" i="233"/>
  <c r="Q195" i="233"/>
  <c r="P198" i="233"/>
  <c r="Q198" i="233"/>
  <c r="P201" i="233"/>
  <c r="Q201" i="233"/>
  <c r="P204" i="233"/>
  <c r="Q204" i="233"/>
  <c r="P207" i="233"/>
  <c r="Q207" i="233"/>
  <c r="P210" i="233"/>
  <c r="Q210" i="233"/>
  <c r="P213" i="233"/>
  <c r="Q213" i="233"/>
  <c r="P216" i="233"/>
  <c r="Q216" i="233"/>
  <c r="P219" i="233"/>
  <c r="Q219" i="233"/>
  <c r="P222" i="233"/>
  <c r="Q222" i="233"/>
  <c r="P225" i="233"/>
  <c r="Q225" i="233"/>
  <c r="P228" i="233"/>
  <c r="Q228" i="233"/>
  <c r="P231" i="233"/>
  <c r="Q231" i="233"/>
  <c r="P234" i="233"/>
  <c r="Q234" i="233"/>
  <c r="P237" i="233"/>
  <c r="Q237" i="233"/>
  <c r="P240" i="233"/>
  <c r="Q240" i="233"/>
  <c r="P243" i="233"/>
  <c r="Q243" i="233"/>
  <c r="P246" i="233"/>
  <c r="Q246" i="233"/>
  <c r="P249" i="233"/>
  <c r="Q249" i="233"/>
  <c r="P252" i="233"/>
  <c r="Q252" i="233"/>
  <c r="P255" i="233"/>
  <c r="Q255" i="233"/>
  <c r="P258" i="233"/>
  <c r="Q258" i="233"/>
  <c r="P261" i="233"/>
  <c r="Q261" i="233"/>
  <c r="P264" i="233"/>
  <c r="Q264" i="233"/>
  <c r="P267" i="233"/>
  <c r="Q267" i="233"/>
  <c r="P270" i="233"/>
  <c r="Q270" i="233"/>
  <c r="P273" i="233"/>
  <c r="Q273" i="233"/>
  <c r="P276" i="233"/>
  <c r="Q276" i="233"/>
  <c r="P279" i="233"/>
  <c r="Q279" i="233"/>
  <c r="P282" i="233"/>
  <c r="Q282" i="233"/>
  <c r="P285" i="233"/>
  <c r="Q285" i="233"/>
  <c r="P288" i="233"/>
  <c r="Q288" i="233"/>
  <c r="P291" i="233"/>
  <c r="Q291" i="233"/>
  <c r="P294" i="233"/>
  <c r="Q294" i="233"/>
  <c r="P297" i="233"/>
  <c r="Q297" i="233"/>
  <c r="P300" i="233"/>
  <c r="Q300" i="233"/>
  <c r="P303" i="233"/>
  <c r="Q303" i="233"/>
  <c r="P306" i="233"/>
  <c r="Q306" i="233"/>
  <c r="P309" i="233"/>
  <c r="Q309" i="233"/>
  <c r="P312" i="233"/>
  <c r="Q312" i="233"/>
  <c r="P315" i="233"/>
  <c r="Q315" i="233"/>
  <c r="P318" i="233"/>
  <c r="Q318" i="233"/>
  <c r="P321" i="233"/>
  <c r="Q321" i="233"/>
  <c r="P324" i="233"/>
  <c r="Q324" i="233"/>
  <c r="P327" i="233"/>
  <c r="Q327" i="233"/>
  <c r="P330" i="233"/>
  <c r="Q330" i="233"/>
  <c r="P333" i="233"/>
  <c r="Q333" i="233"/>
  <c r="P336" i="233"/>
  <c r="Q336" i="233"/>
  <c r="P339" i="233"/>
  <c r="Q339" i="233"/>
  <c r="P342" i="233"/>
  <c r="Q342" i="233"/>
  <c r="P345" i="233"/>
  <c r="Q345" i="233"/>
  <c r="P348" i="233"/>
  <c r="Q348" i="233"/>
  <c r="P351" i="233"/>
  <c r="Q351" i="233"/>
  <c r="P354" i="233"/>
  <c r="Q354" i="233"/>
  <c r="P357" i="233"/>
  <c r="Q357" i="233"/>
  <c r="P360" i="233"/>
  <c r="Q360" i="233"/>
  <c r="P363" i="233"/>
  <c r="Q363" i="233"/>
  <c r="P366" i="233"/>
  <c r="Q366" i="233"/>
  <c r="P369" i="233"/>
  <c r="Q369" i="233"/>
  <c r="P372" i="233"/>
  <c r="Q372" i="233"/>
  <c r="P375" i="233"/>
  <c r="Q375" i="233"/>
  <c r="P378" i="233"/>
  <c r="Q378" i="233"/>
  <c r="P381" i="233"/>
  <c r="Q381" i="233"/>
  <c r="P384" i="233"/>
  <c r="Q384" i="233"/>
  <c r="P387" i="233"/>
  <c r="Q387" i="233"/>
  <c r="P390" i="233"/>
  <c r="Q390" i="233"/>
  <c r="P393" i="233"/>
  <c r="Q393" i="233"/>
  <c r="P396" i="233"/>
  <c r="Q396" i="233"/>
  <c r="P399" i="233"/>
  <c r="Q399" i="233"/>
  <c r="P402" i="233"/>
  <c r="Q402" i="233"/>
  <c r="P405" i="233"/>
  <c r="Q405" i="233"/>
  <c r="P408" i="233"/>
  <c r="Q408" i="233"/>
  <c r="P411" i="233"/>
  <c r="Q411" i="233"/>
  <c r="P414" i="233"/>
  <c r="Q414" i="233"/>
  <c r="P417" i="233"/>
  <c r="Q417" i="233"/>
  <c r="P420" i="233"/>
  <c r="Q420" i="233"/>
  <c r="P423" i="233"/>
  <c r="Q423" i="233"/>
  <c r="P426" i="233"/>
  <c r="Q426" i="233"/>
  <c r="P429" i="233"/>
  <c r="Q429" i="233"/>
  <c r="P432" i="233"/>
  <c r="Q432" i="233"/>
  <c r="P435" i="233"/>
  <c r="Q435" i="233"/>
  <c r="P438" i="233"/>
  <c r="Q438" i="233"/>
  <c r="P441" i="233"/>
  <c r="Q441" i="233"/>
  <c r="P444" i="233"/>
  <c r="Q444" i="233"/>
  <c r="P447" i="233"/>
  <c r="Q447" i="233"/>
  <c r="P450" i="233"/>
  <c r="Q450" i="233"/>
  <c r="P453" i="233"/>
  <c r="Q453" i="233"/>
  <c r="P456" i="233"/>
  <c r="Q456" i="233"/>
  <c r="P459" i="233"/>
  <c r="Q459" i="233"/>
  <c r="P462" i="233"/>
  <c r="Q462" i="233"/>
  <c r="P465" i="233"/>
  <c r="Q465" i="233"/>
  <c r="P468" i="233"/>
  <c r="Q468" i="233"/>
  <c r="P471" i="233"/>
  <c r="Q471" i="233"/>
  <c r="P474" i="233"/>
  <c r="Q474" i="233"/>
  <c r="P477" i="233"/>
  <c r="Q477" i="233"/>
  <c r="P480" i="233"/>
  <c r="Q480" i="233"/>
  <c r="P483" i="233"/>
  <c r="Q483" i="233"/>
  <c r="P486" i="233"/>
  <c r="Q486" i="233"/>
  <c r="P489" i="233"/>
  <c r="Q489" i="233"/>
  <c r="P492" i="233"/>
  <c r="Q492" i="233"/>
  <c r="P495" i="233"/>
  <c r="Q495" i="233"/>
  <c r="P498" i="233"/>
  <c r="Q498" i="233"/>
  <c r="P501" i="233"/>
  <c r="Q501" i="233"/>
  <c r="P504" i="233"/>
  <c r="Q504" i="233"/>
  <c r="P507" i="233"/>
  <c r="Q507" i="233"/>
  <c r="P510" i="233"/>
  <c r="Q510" i="233"/>
  <c r="P513" i="233"/>
  <c r="Q513" i="233"/>
  <c r="P516" i="233"/>
  <c r="Q516" i="233"/>
  <c r="P519" i="233"/>
  <c r="Q519" i="233"/>
  <c r="P522" i="233"/>
  <c r="Q522" i="233"/>
  <c r="P525" i="233"/>
  <c r="Q525" i="233"/>
  <c r="P528" i="233"/>
  <c r="Q528" i="233"/>
  <c r="P531" i="233"/>
  <c r="Q531" i="233"/>
  <c r="P534" i="233"/>
  <c r="Q534" i="233"/>
  <c r="P537" i="233"/>
  <c r="Q537" i="233"/>
  <c r="P540" i="233"/>
  <c r="Q540" i="233"/>
  <c r="P543" i="233"/>
  <c r="Q543" i="233"/>
  <c r="P546" i="233"/>
  <c r="Q546" i="233"/>
  <c r="P549" i="233"/>
  <c r="Q549" i="233"/>
  <c r="P552" i="233"/>
  <c r="Q552" i="233"/>
  <c r="P555" i="233"/>
  <c r="Q555" i="233"/>
  <c r="P558" i="233"/>
  <c r="Q558" i="233"/>
  <c r="P561" i="233"/>
  <c r="Q561" i="233"/>
  <c r="P564" i="233"/>
  <c r="Q564" i="233"/>
  <c r="P567" i="233"/>
  <c r="Q567" i="233"/>
  <c r="P570" i="233"/>
  <c r="Q570" i="233"/>
  <c r="P573" i="233"/>
  <c r="Q573" i="233"/>
  <c r="P576" i="233"/>
  <c r="Q576" i="233"/>
  <c r="P579" i="233"/>
  <c r="Q579" i="233"/>
  <c r="P582" i="233"/>
  <c r="Q582" i="233"/>
  <c r="P585" i="233"/>
  <c r="Q585" i="233"/>
  <c r="P588" i="233"/>
  <c r="Q588" i="233"/>
  <c r="P591" i="233"/>
  <c r="Q591" i="233"/>
  <c r="P594" i="233"/>
  <c r="Q594" i="233"/>
  <c r="P597" i="233"/>
  <c r="Q597" i="233"/>
  <c r="P600" i="233"/>
  <c r="Q600" i="233"/>
  <c r="P603" i="233"/>
  <c r="Q603" i="233"/>
  <c r="P606" i="233"/>
  <c r="Q606" i="233"/>
  <c r="P609" i="233"/>
  <c r="Q609" i="233"/>
  <c r="P612" i="233"/>
  <c r="Q612" i="233"/>
  <c r="P615" i="233"/>
  <c r="Q615" i="233"/>
  <c r="P618" i="233"/>
  <c r="Q618" i="233"/>
  <c r="P621" i="233"/>
  <c r="Q621" i="233"/>
  <c r="P624" i="233"/>
  <c r="Q624" i="233"/>
  <c r="P627" i="233"/>
  <c r="Q627" i="233"/>
  <c r="P630" i="233"/>
  <c r="Q630" i="233"/>
  <c r="P633" i="233"/>
  <c r="Q633" i="233"/>
  <c r="P636" i="233"/>
  <c r="Q636" i="233"/>
  <c r="P639" i="233"/>
  <c r="Q639" i="233"/>
  <c r="P642" i="233"/>
  <c r="Q642" i="233"/>
  <c r="P645" i="233"/>
  <c r="Q645" i="233"/>
  <c r="P648" i="233"/>
  <c r="Q648" i="233"/>
  <c r="P651" i="233"/>
  <c r="Q651" i="233"/>
  <c r="P654" i="233"/>
  <c r="Q654" i="233"/>
  <c r="P657" i="233"/>
  <c r="Q657" i="233"/>
  <c r="P660" i="233"/>
  <c r="Q660" i="233"/>
  <c r="P663" i="233"/>
  <c r="Q663" i="233"/>
  <c r="P666" i="233"/>
  <c r="Q666" i="233"/>
  <c r="P669" i="233"/>
  <c r="Q669" i="233"/>
  <c r="P672" i="233"/>
  <c r="Q672" i="233"/>
  <c r="P675" i="233"/>
  <c r="Q675" i="233"/>
  <c r="P678" i="233"/>
  <c r="Q678" i="233"/>
  <c r="P681" i="233"/>
  <c r="Q681" i="233"/>
  <c r="P684" i="233"/>
  <c r="Q684" i="233"/>
  <c r="P687" i="233"/>
  <c r="Q687" i="233"/>
  <c r="P690" i="233"/>
  <c r="Q690" i="233"/>
  <c r="P693" i="233"/>
  <c r="Q693" i="233"/>
  <c r="P696" i="233"/>
  <c r="Q696" i="233"/>
  <c r="P699" i="233"/>
  <c r="Q699" i="233"/>
  <c r="P702" i="233"/>
  <c r="Q702" i="233"/>
  <c r="P705" i="233"/>
  <c r="Q705" i="233"/>
  <c r="P708" i="233"/>
  <c r="Q708" i="233"/>
  <c r="P711" i="233"/>
  <c r="Q711" i="233"/>
  <c r="P714" i="233"/>
  <c r="Q714" i="233"/>
  <c r="P717" i="233"/>
  <c r="Q717" i="233"/>
  <c r="P720" i="233"/>
  <c r="Q720" i="233"/>
  <c r="P723" i="233"/>
  <c r="Q723" i="233"/>
  <c r="P726" i="233"/>
  <c r="Q726" i="233"/>
  <c r="P729" i="233"/>
  <c r="Q729" i="233"/>
  <c r="P732" i="233"/>
  <c r="Q732" i="233"/>
  <c r="P735" i="233"/>
  <c r="Q735" i="233"/>
  <c r="P738" i="233"/>
  <c r="Q738" i="233"/>
  <c r="P741" i="233"/>
  <c r="Q741" i="233"/>
  <c r="P744" i="233"/>
  <c r="Q744" i="233"/>
  <c r="P747" i="233"/>
  <c r="Q747" i="233"/>
  <c r="P750" i="233"/>
  <c r="Q750" i="233"/>
  <c r="P753" i="233"/>
  <c r="Q753" i="233"/>
  <c r="P756" i="233"/>
  <c r="Q756" i="233"/>
  <c r="P759" i="233"/>
  <c r="Q759" i="233"/>
  <c r="P762" i="233"/>
  <c r="Q762" i="233"/>
  <c r="P765" i="233"/>
  <c r="Q765" i="233"/>
  <c r="P768" i="233"/>
  <c r="Q768" i="233"/>
  <c r="P771" i="233"/>
  <c r="Q771" i="233"/>
  <c r="P774" i="233"/>
  <c r="Q774" i="233"/>
  <c r="P777" i="233"/>
  <c r="Q777" i="233"/>
  <c r="P780" i="233"/>
  <c r="Q780" i="233"/>
  <c r="P783" i="233"/>
  <c r="Q783" i="233"/>
  <c r="P786" i="233"/>
  <c r="Q786" i="233"/>
  <c r="P789" i="233"/>
  <c r="Q789" i="233"/>
  <c r="P792" i="233"/>
  <c r="Q792" i="233"/>
  <c r="P795" i="233"/>
  <c r="Q795" i="233"/>
  <c r="P798" i="233"/>
  <c r="Q798" i="233"/>
  <c r="P801" i="233"/>
  <c r="Q801" i="233"/>
  <c r="P804" i="233"/>
  <c r="Q804" i="233"/>
  <c r="P807" i="233"/>
  <c r="Q807" i="233"/>
  <c r="P810" i="233"/>
  <c r="Q810" i="233"/>
  <c r="P813" i="233"/>
  <c r="Q813" i="233"/>
  <c r="P816" i="233"/>
  <c r="Q816" i="233"/>
  <c r="P819" i="233"/>
  <c r="Q819" i="233"/>
  <c r="P822" i="233"/>
  <c r="Q822" i="233"/>
  <c r="P825" i="233"/>
  <c r="Q825" i="233"/>
  <c r="P828" i="233"/>
  <c r="Q828" i="233"/>
  <c r="P831" i="233"/>
  <c r="Q831" i="233"/>
  <c r="P834" i="233"/>
  <c r="Q834" i="233"/>
  <c r="P837" i="233"/>
  <c r="Q837" i="233"/>
  <c r="P840" i="233"/>
  <c r="Q840" i="233"/>
  <c r="P843" i="233"/>
  <c r="Q843" i="233"/>
  <c r="P846" i="233"/>
  <c r="Q846" i="233"/>
  <c r="P849" i="233"/>
  <c r="Q849" i="233"/>
  <c r="P852" i="233"/>
  <c r="Q852" i="233"/>
  <c r="P855" i="233"/>
  <c r="Q855" i="233"/>
  <c r="P858" i="233"/>
  <c r="Q858" i="233"/>
  <c r="P861" i="233"/>
  <c r="Q861" i="233"/>
  <c r="P864" i="233"/>
  <c r="Q864" i="233"/>
  <c r="P867" i="233"/>
  <c r="Q867" i="233"/>
  <c r="P870" i="233"/>
  <c r="Q870" i="233"/>
  <c r="P873" i="233"/>
  <c r="Q873" i="233"/>
  <c r="P876" i="233"/>
  <c r="Q876" i="233"/>
  <c r="P879" i="233"/>
  <c r="Q879" i="233"/>
  <c r="P882" i="233"/>
  <c r="Q882" i="233"/>
  <c r="P885" i="233"/>
  <c r="Q885" i="233"/>
  <c r="P888" i="233"/>
  <c r="Q888" i="233"/>
  <c r="P891" i="233"/>
  <c r="Q891" i="233"/>
  <c r="P894" i="233"/>
  <c r="Q894" i="233"/>
  <c r="P897" i="233"/>
  <c r="Q897" i="233"/>
  <c r="P900" i="233"/>
  <c r="Q900" i="233"/>
  <c r="P903" i="233"/>
  <c r="Q903" i="233"/>
  <c r="P906" i="233"/>
  <c r="Q906" i="233"/>
  <c r="P909" i="233"/>
  <c r="Q909" i="233"/>
  <c r="P912" i="233"/>
  <c r="Q912" i="233"/>
  <c r="P915" i="233"/>
  <c r="Q915" i="233"/>
  <c r="P918" i="233"/>
  <c r="Q918" i="233"/>
  <c r="P921" i="233"/>
  <c r="Q921" i="233"/>
  <c r="P924" i="233"/>
  <c r="Q924" i="233"/>
  <c r="P927" i="233"/>
  <c r="Q927" i="233"/>
  <c r="P930" i="233"/>
  <c r="Q930" i="233"/>
  <c r="P933" i="233"/>
  <c r="Q933" i="233"/>
  <c r="P936" i="233"/>
  <c r="Q936" i="233"/>
  <c r="P939" i="233"/>
  <c r="Q939" i="233"/>
  <c r="P942" i="233"/>
  <c r="Q942" i="233"/>
  <c r="P945" i="233"/>
  <c r="Q945" i="233"/>
  <c r="P948" i="233"/>
  <c r="Q948" i="233"/>
  <c r="P51" i="233"/>
  <c r="P27" i="233" s="1"/>
  <c r="P25" i="233" l="1"/>
  <c r="P28" i="233"/>
  <c r="P26" i="233"/>
  <c r="A1" i="233"/>
  <c r="A2" i="233"/>
  <c r="F21" i="233" l="1"/>
  <c r="Q51" i="233" l="1"/>
  <c r="Q28" i="233" l="1"/>
  <c r="I28" i="233" s="1"/>
  <c r="Q27" i="233"/>
  <c r="I27" i="233" s="1"/>
  <c r="Q26" i="233"/>
  <c r="I26" i="233" s="1"/>
  <c r="Q25" i="233"/>
  <c r="I25" i="233" s="1"/>
  <c r="E25" i="233"/>
  <c r="E26" i="233"/>
  <c r="E28" i="233"/>
  <c r="E27" i="233"/>
  <c r="I29" i="233" l="1"/>
  <c r="E29" i="233"/>
  <c r="O42" i="233"/>
  <c r="G14" i="233" l="1"/>
</calcChain>
</file>

<file path=xl/sharedStrings.xml><?xml version="1.0" encoding="utf-8"?>
<sst xmlns="http://schemas.openxmlformats.org/spreadsheetml/2006/main" count="81" uniqueCount="63">
  <si>
    <t>Name, Vorname</t>
  </si>
  <si>
    <t>Tage</t>
  </si>
  <si>
    <t>Unterschrift</t>
  </si>
  <si>
    <t>Alter</t>
  </si>
  <si>
    <t>Summe</t>
  </si>
  <si>
    <t>Unterschrift der Leiterin/des Leiters der Verantstaltung</t>
  </si>
  <si>
    <t>männlich</t>
  </si>
  <si>
    <t>weiblich</t>
  </si>
  <si>
    <t>F-JH</t>
  </si>
  <si>
    <t>Änderungsdokumentation</t>
  </si>
  <si>
    <t>Version</t>
  </si>
  <si>
    <t>Datum</t>
  </si>
  <si>
    <t>Beschreibung der Änderung</t>
  </si>
  <si>
    <t>V 1.0</t>
  </si>
  <si>
    <t>Ersterstellung</t>
  </si>
  <si>
    <t>Die Teilnahme der genannten Personen und die Dauer ihrer Anwesenheit wird bestätigt.</t>
  </si>
  <si>
    <t>zur "Datenschutzerklärung Förderverfahren"</t>
  </si>
  <si>
    <t>keine Angabe</t>
  </si>
  <si>
    <t>inter/divers</t>
  </si>
  <si>
    <t>PLZ</t>
  </si>
  <si>
    <t>Bundesland/Landkreis/kreisfreie Stadt</t>
  </si>
  <si>
    <t>unter 14 jährige</t>
  </si>
  <si>
    <t>14 - 17 jährige</t>
  </si>
  <si>
    <t>18 - 26 jährige</t>
  </si>
  <si>
    <t>über 26 jährige</t>
  </si>
  <si>
    <t>Zusammenfassung und Bestätigungen</t>
  </si>
  <si>
    <t>Geschlecht</t>
  </si>
  <si>
    <t>Teilnehmendenliste</t>
  </si>
  <si>
    <t>TLVwA</t>
  </si>
  <si>
    <t>Aktenzeichen</t>
  </si>
  <si>
    <t>Thema</t>
  </si>
  <si>
    <t>Ort</t>
  </si>
  <si>
    <t>Zeitraum von</t>
  </si>
  <si>
    <t>Zeitraum bis</t>
  </si>
  <si>
    <t>Uhrzeit</t>
  </si>
  <si>
    <t>Anzahl beigefügter Unterschriftslisten</t>
  </si>
  <si>
    <t>Anzahl</t>
  </si>
  <si>
    <t>Teilnehmende</t>
  </si>
  <si>
    <t>lfd.</t>
  </si>
  <si>
    <t>Nr.</t>
  </si>
  <si>
    <t>Nationalität</t>
  </si>
  <si>
    <t>bei internat.</t>
  </si>
  <si>
    <t>Maßnahmen</t>
  </si>
  <si>
    <t>Funktion in der Jugendhilfe</t>
  </si>
  <si>
    <t xml:space="preserve">Bei Personen ab 27 Jahre bitte </t>
  </si>
  <si>
    <t xml:space="preserve">angeben! (z. B. Gruppenleiter, </t>
  </si>
  <si>
    <t xml:space="preserve">Vorstand, Hauptamtlicher)
</t>
  </si>
  <si>
    <t>Übernach-</t>
  </si>
  <si>
    <t>tungen</t>
  </si>
  <si>
    <t>Übernacht.</t>
  </si>
  <si>
    <t>Anzahl Tage insgesamt</t>
  </si>
  <si>
    <t xml:space="preserve">Weiterhin wird bestätigt, dass alle Teilnehmenden der Veranstaltung über die Förderung des Vorhabens durch </t>
  </si>
  <si>
    <t xml:space="preserve">das Land Thüringen und über den Inhalt der "Datenschutzerklärung Förderverfahren“ des TLVwA informiert wurden. </t>
  </si>
  <si>
    <t>Hinweis: Gemäß Richtlinie können junge Menschen gefördert werden.</t>
  </si>
  <si>
    <t>Veranstaltung</t>
  </si>
  <si>
    <t>GFAW</t>
  </si>
  <si>
    <t>V 2.0</t>
  </si>
  <si>
    <t>Übernahme des Formulars</t>
  </si>
  <si>
    <t>V 2.1</t>
  </si>
  <si>
    <t>Löschen des Hinweises "Bei internationalen Maßnahmen beträgt das Mindestalter 12 Jahre."</t>
  </si>
  <si>
    <t>Landesjugendförderplan</t>
  </si>
  <si>
    <t>Ich bestätige meine Teilnahme</t>
  </si>
  <si>
    <t>an der Veranstaltung wie folgt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</si>
</sst>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1]_-;\-* #,##0.00\ [$€-1]_-;_-* &quot;-&quot;??\ [$€-1]_-"/>
    <numFmt numFmtId="165" formatCode="dd/mm/yy;@"/>
    <numFmt numFmtId="166" formatCode="00000"/>
    <numFmt numFmtId="167" formatCode="0.0"/>
    <numFmt numFmtId="168" formatCode="h:mm;@"/>
    <numFmt numFmtId="169" formatCode="#,##0.0"/>
    <numFmt numFmtId="170" formatCode="#,##0;\-#,##0;"/>
    <numFmt numFmtId="171" formatCode="#,##0.0;\-#,##0.0;"/>
  </numFmts>
  <fonts count="20" x14ac:knownFonts="1">
    <font>
      <sz val="10"/>
      <name val="Arial"/>
    </font>
    <font>
      <sz val="8"/>
      <name val="Arial"/>
      <family val="2"/>
    </font>
    <font>
      <b/>
      <sz val="12"/>
      <name val="Arial"/>
      <family val="2"/>
    </font>
    <font>
      <sz val="9"/>
      <name val="Arial"/>
      <family val="2"/>
    </font>
    <font>
      <b/>
      <sz val="9"/>
      <name val="Arial"/>
      <family val="2"/>
    </font>
    <font>
      <sz val="9"/>
      <name val="Arial"/>
      <family val="2"/>
    </font>
    <font>
      <sz val="8"/>
      <name val="Arial"/>
      <family val="2"/>
    </font>
    <font>
      <i/>
      <sz val="8"/>
      <name val="Arial"/>
      <family val="2"/>
    </font>
    <font>
      <sz val="9"/>
      <color indexed="10"/>
      <name val="Arial"/>
      <family val="2"/>
    </font>
    <font>
      <sz val="7"/>
      <name val="Arial"/>
      <family val="2"/>
    </font>
    <font>
      <i/>
      <sz val="9"/>
      <name val="Arial"/>
      <family val="2"/>
    </font>
    <font>
      <u/>
      <sz val="9"/>
      <name val="Arial"/>
      <family val="2"/>
    </font>
    <font>
      <sz val="10"/>
      <name val="Arial"/>
      <family val="2"/>
    </font>
    <font>
      <sz val="10"/>
      <color rgb="FF000000"/>
      <name val="Arial"/>
      <family val="2"/>
    </font>
    <font>
      <b/>
      <sz val="20"/>
      <name val="Arial"/>
      <family val="2"/>
    </font>
    <font>
      <u/>
      <sz val="10"/>
      <color indexed="12"/>
      <name val="Arial"/>
      <family val="2"/>
    </font>
    <font>
      <i/>
      <sz val="8"/>
      <color rgb="FF0070C0"/>
      <name val="Arial"/>
      <family val="2"/>
    </font>
    <font>
      <sz val="8"/>
      <color rgb="FF0070C0"/>
      <name val="Arial"/>
      <family val="2"/>
    </font>
    <font>
      <b/>
      <sz val="18"/>
      <name val="Arial"/>
      <family val="2"/>
    </font>
    <font>
      <b/>
      <sz val="14"/>
      <name val="Arial"/>
      <family val="2"/>
    </font>
  </fonts>
  <fills count="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249977111117893"/>
        <bgColor indexed="64"/>
      </patternFill>
    </fill>
  </fills>
  <borders count="24">
    <border>
      <left/>
      <right/>
      <top/>
      <bottom/>
      <diagonal/>
    </border>
    <border>
      <left/>
      <right/>
      <top/>
      <bottom style="double">
        <color theme="0" tint="-0.499984740745262"/>
      </bottom>
      <diagonal/>
    </border>
    <border>
      <left/>
      <right/>
      <top style="double">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
      <left/>
      <right style="double">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s>
  <cellStyleXfs count="7">
    <xf numFmtId="0" fontId="0" fillId="0" borderId="0"/>
    <xf numFmtId="164" fontId="5" fillId="0" borderId="0" applyFont="0" applyFill="0" applyBorder="0" applyAlignment="0" applyProtection="0"/>
    <xf numFmtId="0" fontId="3" fillId="0" borderId="0"/>
    <xf numFmtId="0" fontId="12" fillId="0" borderId="0"/>
    <xf numFmtId="0" fontId="12" fillId="0" borderId="0"/>
    <xf numFmtId="0" fontId="15" fillId="0" borderId="0" applyNumberFormat="0" applyFill="0" applyBorder="0" applyAlignment="0" applyProtection="0">
      <alignment vertical="top"/>
      <protection locked="0"/>
    </xf>
    <xf numFmtId="0" fontId="3" fillId="0" borderId="0"/>
  </cellStyleXfs>
  <cellXfs count="184">
    <xf numFmtId="0" fontId="0" fillId="0" borderId="0" xfId="0"/>
    <xf numFmtId="0" fontId="3"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3" fillId="0" borderId="0" xfId="0" applyNumberFormat="1"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7" fillId="0" borderId="0" xfId="0" applyFont="1" applyAlignment="1" applyProtection="1">
      <alignment horizontal="right"/>
      <protection hidden="1"/>
    </xf>
    <xf numFmtId="0" fontId="7" fillId="0" borderId="0" xfId="0" applyFont="1" applyAlignment="1" applyProtection="1">
      <alignment horizontal="right" vertical="top"/>
      <protection hidden="1"/>
    </xf>
    <xf numFmtId="0" fontId="3" fillId="0" borderId="0" xfId="2" applyNumberFormat="1" applyAlignment="1" applyProtection="1">
      <alignment vertical="center"/>
      <protection hidden="1"/>
    </xf>
    <xf numFmtId="0" fontId="3" fillId="0" borderId="0" xfId="2" applyNumberFormat="1" applyAlignment="1" applyProtection="1">
      <alignment horizontal="center" vertical="center"/>
      <protection hidden="1"/>
    </xf>
    <xf numFmtId="0" fontId="3" fillId="0" borderId="0" xfId="2" applyNumberFormat="1" applyBorder="1" applyAlignment="1" applyProtection="1">
      <alignment vertical="center"/>
      <protection hidden="1"/>
    </xf>
    <xf numFmtId="0" fontId="5" fillId="0" borderId="0" xfId="0" applyFont="1" applyBorder="1" applyAlignment="1" applyProtection="1">
      <alignment vertical="center"/>
      <protection hidden="1"/>
    </xf>
    <xf numFmtId="0" fontId="16"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5" fillId="6" borderId="0" xfId="0" applyFont="1" applyFill="1" applyBorder="1" applyAlignment="1" applyProtection="1">
      <alignment vertical="center"/>
      <protection hidden="1"/>
    </xf>
    <xf numFmtId="0" fontId="10" fillId="6" borderId="0" xfId="4" applyFont="1" applyFill="1" applyBorder="1" applyAlignment="1" applyProtection="1">
      <alignment horizontal="left" vertical="center" indent="1"/>
      <protection hidden="1"/>
    </xf>
    <xf numFmtId="0" fontId="11" fillId="6" borderId="0" xfId="5" applyFont="1" applyFill="1" applyBorder="1" applyAlignment="1" applyProtection="1">
      <alignment horizontal="left" vertical="center" indent="1"/>
      <protection hidden="1"/>
    </xf>
    <xf numFmtId="0" fontId="15" fillId="6" borderId="0" xfId="5" applyFill="1" applyBorder="1" applyAlignment="1" applyProtection="1">
      <alignment horizontal="left" vertical="center" wrapText="1" indent="1"/>
      <protection hidden="1"/>
    </xf>
    <xf numFmtId="0" fontId="5" fillId="6" borderId="0" xfId="0" applyFont="1" applyFill="1" applyBorder="1" applyAlignment="1" applyProtection="1">
      <alignment horizontal="left" vertical="center" indent="1"/>
      <protection hidden="1"/>
    </xf>
    <xf numFmtId="0" fontId="16" fillId="6" borderId="0" xfId="0" applyFont="1" applyFill="1" applyBorder="1" applyAlignment="1" applyProtection="1">
      <alignment horizontal="left" vertical="center" indent="1"/>
      <protection hidden="1"/>
    </xf>
    <xf numFmtId="0" fontId="2"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5" fillId="0" borderId="3" xfId="0" applyFont="1" applyFill="1" applyBorder="1" applyAlignment="1" applyProtection="1">
      <alignment vertical="center"/>
      <protection hidden="1"/>
    </xf>
    <xf numFmtId="0" fontId="5" fillId="0" borderId="4" xfId="0" applyFont="1" applyFill="1" applyBorder="1" applyAlignment="1" applyProtection="1">
      <alignment vertical="center"/>
      <protection hidden="1"/>
    </xf>
    <xf numFmtId="0" fontId="10" fillId="0" borderId="9" xfId="4" applyFont="1" applyFill="1" applyBorder="1" applyAlignment="1" applyProtection="1">
      <alignment horizontal="left" vertical="center" indent="1"/>
      <protection hidden="1"/>
    </xf>
    <xf numFmtId="0" fontId="10" fillId="0" borderId="0" xfId="4" applyFont="1" applyFill="1" applyBorder="1" applyAlignment="1" applyProtection="1">
      <alignment horizontal="left" vertical="center" indent="1"/>
      <protection hidden="1"/>
    </xf>
    <xf numFmtId="0" fontId="11" fillId="0" borderId="9" xfId="5" applyFont="1" applyFill="1" applyBorder="1" applyAlignment="1" applyProtection="1">
      <alignment horizontal="left" vertical="center" indent="1"/>
      <protection hidden="1"/>
    </xf>
    <xf numFmtId="0" fontId="11" fillId="0" borderId="0" xfId="5" applyFont="1" applyFill="1" applyBorder="1" applyAlignment="1" applyProtection="1">
      <alignment horizontal="left" vertical="center" indent="1"/>
      <protection hidden="1"/>
    </xf>
    <xf numFmtId="0" fontId="15" fillId="0" borderId="9" xfId="5" applyFill="1" applyBorder="1" applyAlignment="1" applyProtection="1">
      <alignment horizontal="left" vertical="center" wrapText="1" indent="1"/>
      <protection hidden="1"/>
    </xf>
    <xf numFmtId="0" fontId="15" fillId="0" borderId="0" xfId="5" applyFill="1" applyBorder="1" applyAlignment="1" applyProtection="1">
      <alignment horizontal="left" vertical="center" wrapText="1" indent="1"/>
      <protection hidden="1"/>
    </xf>
    <xf numFmtId="0" fontId="3" fillId="0" borderId="6" xfId="4" applyFont="1" applyFill="1" applyBorder="1" applyAlignment="1" applyProtection="1">
      <alignment vertical="center"/>
      <protection hidden="1"/>
    </xf>
    <xf numFmtId="0" fontId="5" fillId="0" borderId="7" xfId="0" applyFont="1" applyFill="1" applyBorder="1" applyAlignment="1" applyProtection="1">
      <alignment vertical="center"/>
      <protection hidden="1"/>
    </xf>
    <xf numFmtId="0" fontId="9" fillId="6" borderId="0" xfId="0" applyFont="1" applyFill="1" applyBorder="1" applyAlignment="1" applyProtection="1">
      <alignment vertical="center"/>
      <protection hidden="1"/>
    </xf>
    <xf numFmtId="0" fontId="5" fillId="0" borderId="4" xfId="0" applyFont="1" applyBorder="1" applyAlignment="1" applyProtection="1">
      <alignment vertical="center"/>
      <protection hidden="1"/>
    </xf>
    <xf numFmtId="0" fontId="5" fillId="0" borderId="5" xfId="0" applyFont="1" applyFill="1" applyBorder="1" applyAlignment="1" applyProtection="1">
      <alignment vertical="center"/>
      <protection hidden="1"/>
    </xf>
    <xf numFmtId="0" fontId="10" fillId="0" borderId="10" xfId="4" applyFont="1" applyFill="1" applyBorder="1" applyAlignment="1" applyProtection="1">
      <alignment horizontal="left" vertical="center" indent="1"/>
      <protection hidden="1"/>
    </xf>
    <xf numFmtId="0" fontId="11" fillId="0" borderId="10" xfId="5" applyFont="1" applyFill="1" applyBorder="1" applyAlignment="1" applyProtection="1">
      <alignment horizontal="left" vertical="center" indent="1"/>
      <protection hidden="1"/>
    </xf>
    <xf numFmtId="0" fontId="15" fillId="0" borderId="10" xfId="5" applyFill="1" applyBorder="1" applyAlignment="1" applyProtection="1">
      <alignment horizontal="left" vertical="center" wrapText="1" indent="1"/>
      <protection hidden="1"/>
    </xf>
    <xf numFmtId="0" fontId="5" fillId="0" borderId="7" xfId="0" applyFont="1" applyBorder="1" applyAlignment="1" applyProtection="1">
      <alignment vertical="center"/>
      <protection hidden="1"/>
    </xf>
    <xf numFmtId="0" fontId="5" fillId="0" borderId="8" xfId="0" applyFont="1" applyFill="1" applyBorder="1" applyAlignment="1" applyProtection="1">
      <alignment vertical="center"/>
      <protection hidden="1"/>
    </xf>
    <xf numFmtId="0" fontId="3" fillId="6" borderId="0" xfId="0" applyFont="1" applyFill="1" applyBorder="1" applyAlignment="1" applyProtection="1">
      <alignment vertical="center"/>
      <protection hidden="1"/>
    </xf>
    <xf numFmtId="0" fontId="5" fillId="6" borderId="0" xfId="0" applyFont="1" applyFill="1" applyBorder="1" applyAlignment="1" applyProtection="1">
      <alignment horizontal="right" vertical="center" indent="1"/>
      <protection hidden="1"/>
    </xf>
    <xf numFmtId="0" fontId="3" fillId="5" borderId="0" xfId="0" applyNumberFormat="1" applyFont="1" applyFill="1" applyAlignment="1" applyProtection="1">
      <alignment horizontal="right" vertical="center" indent="1"/>
      <protection hidden="1"/>
    </xf>
    <xf numFmtId="0" fontId="3" fillId="5" borderId="0" xfId="0" applyNumberFormat="1" applyFont="1" applyFill="1" applyAlignment="1" applyProtection="1">
      <alignment horizontal="left" vertical="center" indent="1"/>
      <protection hidden="1"/>
    </xf>
    <xf numFmtId="0" fontId="3" fillId="0" borderId="0" xfId="0" applyNumberFormat="1" applyFont="1" applyAlignment="1" applyProtection="1">
      <alignment vertical="center"/>
      <protection hidden="1"/>
    </xf>
    <xf numFmtId="0" fontId="3" fillId="6" borderId="0" xfId="0" applyFont="1" applyFill="1" applyBorder="1" applyAlignment="1" applyProtection="1">
      <alignment horizontal="left" vertical="center" indent="1"/>
      <protection hidden="1"/>
    </xf>
    <xf numFmtId="1" fontId="7" fillId="0" borderId="0" xfId="0" applyNumberFormat="1" applyFont="1" applyFill="1" applyBorder="1" applyAlignment="1" applyProtection="1">
      <alignment horizontal="right" vertical="center"/>
      <protection hidden="1"/>
    </xf>
    <xf numFmtId="0" fontId="3" fillId="6" borderId="0" xfId="0" applyFont="1" applyFill="1" applyBorder="1" applyAlignment="1" applyProtection="1">
      <alignment vertical="center" wrapText="1"/>
      <protection hidden="1"/>
    </xf>
    <xf numFmtId="0" fontId="18" fillId="0" borderId="0" xfId="6" applyNumberFormat="1" applyFont="1" applyBorder="1" applyAlignment="1" applyProtection="1">
      <alignment vertical="center"/>
      <protection hidden="1"/>
    </xf>
    <xf numFmtId="0" fontId="14" fillId="0" borderId="0" xfId="6" applyNumberFormat="1" applyFont="1" applyBorder="1" applyAlignment="1" applyProtection="1">
      <alignment vertical="center"/>
      <protection hidden="1"/>
    </xf>
    <xf numFmtId="0" fontId="3" fillId="0" borderId="0" xfId="6" applyNumberFormat="1" applyAlignment="1" applyProtection="1">
      <alignment vertical="center"/>
      <protection hidden="1"/>
    </xf>
    <xf numFmtId="0" fontId="19" fillId="6" borderId="11" xfId="6" applyNumberFormat="1" applyFont="1" applyFill="1" applyBorder="1" applyAlignment="1" applyProtection="1">
      <alignment horizontal="left" indent="1"/>
      <protection hidden="1"/>
    </xf>
    <xf numFmtId="0" fontId="3" fillId="6" borderId="2" xfId="6" applyNumberFormat="1" applyFont="1" applyFill="1" applyBorder="1" applyAlignment="1" applyProtection="1">
      <alignment vertical="center"/>
      <protection hidden="1"/>
    </xf>
    <xf numFmtId="0" fontId="3" fillId="6" borderId="12" xfId="6" applyNumberFormat="1" applyFont="1" applyFill="1" applyBorder="1" applyAlignment="1" applyProtection="1">
      <alignment vertical="center"/>
      <protection hidden="1"/>
    </xf>
    <xf numFmtId="0" fontId="19" fillId="6" borderId="13" xfId="6" applyNumberFormat="1" applyFont="1" applyFill="1" applyBorder="1" applyAlignment="1" applyProtection="1">
      <alignment horizontal="left" vertical="top" indent="1"/>
      <protection hidden="1"/>
    </xf>
    <xf numFmtId="0" fontId="3" fillId="6" borderId="1" xfId="6" applyNumberFormat="1" applyFont="1" applyFill="1" applyBorder="1" applyAlignment="1" applyProtection="1">
      <alignment vertical="center"/>
      <protection hidden="1"/>
    </xf>
    <xf numFmtId="0" fontId="3" fillId="6" borderId="14" xfId="6" applyNumberFormat="1" applyFont="1" applyFill="1" applyBorder="1" applyAlignment="1" applyProtection="1">
      <alignment vertical="center"/>
      <protection hidden="1"/>
    </xf>
    <xf numFmtId="0" fontId="10" fillId="0" borderId="0" xfId="6" quotePrefix="1" applyNumberFormat="1" applyFont="1" applyBorder="1" applyAlignment="1" applyProtection="1">
      <alignment horizontal="left" vertical="center"/>
      <protection hidden="1"/>
    </xf>
    <xf numFmtId="0" fontId="4" fillId="7" borderId="15" xfId="6" applyNumberFormat="1" applyFont="1" applyFill="1" applyBorder="1" applyAlignment="1" applyProtection="1">
      <alignment horizontal="left" vertical="center" indent="1"/>
      <protection hidden="1"/>
    </xf>
    <xf numFmtId="0" fontId="3" fillId="7" borderId="16" xfId="6" applyNumberFormat="1" applyFill="1" applyBorder="1" applyAlignment="1" applyProtection="1">
      <alignment horizontal="center" vertical="center"/>
      <protection hidden="1"/>
    </xf>
    <xf numFmtId="0" fontId="3" fillId="7" borderId="17" xfId="6" applyNumberFormat="1" applyFill="1" applyBorder="1" applyAlignment="1" applyProtection="1">
      <alignment vertical="center"/>
      <protection hidden="1"/>
    </xf>
    <xf numFmtId="0" fontId="4" fillId="3" borderId="18" xfId="6" applyNumberFormat="1" applyFont="1" applyFill="1" applyBorder="1" applyAlignment="1">
      <alignment horizontal="left" vertical="center" indent="1"/>
    </xf>
    <xf numFmtId="0" fontId="4" fillId="3" borderId="18" xfId="6" applyNumberFormat="1" applyFont="1" applyFill="1" applyBorder="1" applyAlignment="1">
      <alignment horizontal="center" vertical="center"/>
    </xf>
    <xf numFmtId="0" fontId="3" fillId="0" borderId="0" xfId="6" applyNumberFormat="1" applyBorder="1" applyAlignment="1" applyProtection="1">
      <alignment vertical="center"/>
      <protection hidden="1"/>
    </xf>
    <xf numFmtId="0" fontId="3" fillId="0" borderId="18" xfId="3" applyNumberFormat="1" applyFont="1" applyBorder="1" applyAlignment="1" applyProtection="1">
      <alignment horizontal="left" vertical="center" wrapText="1" indent="1"/>
      <protection hidden="1"/>
    </xf>
    <xf numFmtId="165" fontId="3" fillId="0" borderId="18" xfId="6" applyNumberFormat="1" applyFont="1" applyBorder="1" applyAlignment="1">
      <alignment horizontal="left" vertical="center" indent="1"/>
    </xf>
    <xf numFmtId="165" fontId="3" fillId="0" borderId="18" xfId="4" applyNumberFormat="1" applyFont="1" applyBorder="1" applyAlignment="1">
      <alignment horizontal="center" vertical="center"/>
    </xf>
    <xf numFmtId="0" fontId="3" fillId="0" borderId="18" xfId="6" applyNumberFormat="1" applyFont="1" applyBorder="1" applyAlignment="1">
      <alignment horizontal="left" vertical="center" wrapText="1" indent="1"/>
    </xf>
    <xf numFmtId="165" fontId="3" fillId="0" borderId="18" xfId="6" applyNumberFormat="1" applyFont="1" applyBorder="1" applyAlignment="1">
      <alignment horizontal="center" vertical="center"/>
    </xf>
    <xf numFmtId="0" fontId="3" fillId="2" borderId="0" xfId="0" applyFont="1" applyFill="1" applyBorder="1" applyAlignment="1" applyProtection="1">
      <alignment vertical="center"/>
      <protection hidden="1"/>
    </xf>
    <xf numFmtId="0" fontId="3" fillId="4" borderId="17" xfId="0" applyFont="1" applyFill="1" applyBorder="1" applyAlignment="1" applyProtection="1">
      <alignment horizontal="left" vertical="center" indent="1"/>
      <protection hidden="1"/>
    </xf>
    <xf numFmtId="0" fontId="5" fillId="2" borderId="16" xfId="0" applyFont="1" applyFill="1" applyBorder="1" applyAlignment="1" applyProtection="1">
      <alignment horizontal="left" vertical="center" indent="1"/>
      <protection hidden="1"/>
    </xf>
    <xf numFmtId="0" fontId="5" fillId="2" borderId="17" xfId="0" applyFont="1" applyFill="1" applyBorder="1" applyAlignment="1" applyProtection="1">
      <alignment horizontal="left" vertical="center" indent="1"/>
      <protection hidden="1"/>
    </xf>
    <xf numFmtId="0" fontId="5" fillId="6" borderId="11" xfId="0" applyFont="1" applyFill="1" applyBorder="1" applyAlignment="1" applyProtection="1">
      <alignment vertical="center"/>
      <protection hidden="1"/>
    </xf>
    <xf numFmtId="0" fontId="5" fillId="6" borderId="2" xfId="0" applyFont="1" applyFill="1" applyBorder="1" applyAlignment="1" applyProtection="1">
      <alignment vertical="center"/>
      <protection hidden="1"/>
    </xf>
    <xf numFmtId="0" fontId="7" fillId="6" borderId="12" xfId="0" applyFont="1" applyFill="1" applyBorder="1" applyAlignment="1" applyProtection="1">
      <alignment horizontal="right" vertical="top"/>
      <protection hidden="1"/>
    </xf>
    <xf numFmtId="0" fontId="3" fillId="6" borderId="19" xfId="0" applyNumberFormat="1" applyFont="1" applyFill="1" applyBorder="1" applyAlignment="1" applyProtection="1">
      <alignment horizontal="left" vertical="center" indent="1"/>
      <protection hidden="1"/>
    </xf>
    <xf numFmtId="0" fontId="7" fillId="6" borderId="20" xfId="0" applyFont="1" applyFill="1" applyBorder="1" applyAlignment="1" applyProtection="1">
      <alignment horizontal="right" vertical="top"/>
      <protection hidden="1"/>
    </xf>
    <xf numFmtId="0" fontId="5" fillId="6" borderId="19" xfId="0" applyFont="1" applyFill="1" applyBorder="1" applyAlignment="1" applyProtection="1">
      <alignment vertical="center"/>
      <protection hidden="1"/>
    </xf>
    <xf numFmtId="0" fontId="3" fillId="6" borderId="19" xfId="0" applyFont="1" applyFill="1" applyBorder="1" applyAlignment="1" applyProtection="1">
      <alignment horizontal="left" vertical="center" indent="1"/>
      <protection hidden="1"/>
    </xf>
    <xf numFmtId="0" fontId="5" fillId="6" borderId="20" xfId="0" applyFont="1" applyFill="1" applyBorder="1" applyAlignment="1" applyProtection="1">
      <alignment vertical="center"/>
      <protection hidden="1"/>
    </xf>
    <xf numFmtId="0" fontId="5" fillId="6" borderId="13" xfId="0" applyFont="1" applyFill="1" applyBorder="1" applyAlignment="1" applyProtection="1">
      <alignment vertical="center"/>
      <protection hidden="1"/>
    </xf>
    <xf numFmtId="0" fontId="5" fillId="6" borderId="1" xfId="0" applyFont="1" applyFill="1" applyBorder="1" applyAlignment="1" applyProtection="1">
      <alignment vertical="center"/>
      <protection hidden="1"/>
    </xf>
    <xf numFmtId="0" fontId="5" fillId="6" borderId="14" xfId="0" applyFont="1" applyFill="1" applyBorder="1" applyAlignment="1" applyProtection="1">
      <alignment vertical="center"/>
      <protection hidden="1"/>
    </xf>
    <xf numFmtId="0" fontId="4" fillId="6" borderId="3" xfId="0" applyFont="1" applyFill="1" applyBorder="1" applyAlignment="1" applyProtection="1">
      <alignment horizontal="left" vertical="center" indent="1"/>
      <protection hidden="1"/>
    </xf>
    <xf numFmtId="0" fontId="5" fillId="6" borderId="4" xfId="0" applyFont="1" applyFill="1" applyBorder="1" applyAlignment="1" applyProtection="1">
      <alignment vertical="center"/>
      <protection hidden="1"/>
    </xf>
    <xf numFmtId="0" fontId="5" fillId="6" borderId="5" xfId="0" applyFont="1" applyFill="1" applyBorder="1" applyAlignment="1" applyProtection="1">
      <alignment vertical="center"/>
      <protection hidden="1"/>
    </xf>
    <xf numFmtId="0" fontId="5" fillId="6" borderId="9" xfId="0" applyFont="1" applyFill="1" applyBorder="1" applyAlignment="1" applyProtection="1">
      <alignment vertical="center"/>
      <protection hidden="1"/>
    </xf>
    <xf numFmtId="0" fontId="5" fillId="6" borderId="10" xfId="0" applyFont="1" applyFill="1" applyBorder="1" applyAlignment="1" applyProtection="1">
      <alignment vertical="center"/>
      <protection hidden="1"/>
    </xf>
    <xf numFmtId="0" fontId="3" fillId="6" borderId="9" xfId="0" applyFont="1" applyFill="1" applyBorder="1" applyAlignment="1" applyProtection="1">
      <alignment horizontal="left" vertical="center" indent="1"/>
      <protection hidden="1"/>
    </xf>
    <xf numFmtId="0" fontId="5" fillId="6" borderId="9" xfId="0" applyFont="1" applyFill="1" applyBorder="1" applyAlignment="1" applyProtection="1">
      <alignment horizontal="left" vertical="center" indent="1"/>
      <protection hidden="1"/>
    </xf>
    <xf numFmtId="0" fontId="5" fillId="6" borderId="6" xfId="0" applyFont="1" applyFill="1" applyBorder="1" applyAlignment="1" applyProtection="1">
      <alignment horizontal="left" vertical="center" indent="1"/>
      <protection hidden="1"/>
    </xf>
    <xf numFmtId="0" fontId="5" fillId="6" borderId="7" xfId="0" applyFont="1" applyFill="1" applyBorder="1" applyAlignment="1" applyProtection="1">
      <alignment vertical="center"/>
      <protection hidden="1"/>
    </xf>
    <xf numFmtId="0" fontId="5" fillId="6" borderId="8" xfId="0" applyFont="1" applyFill="1" applyBorder="1" applyAlignment="1" applyProtection="1">
      <alignment vertical="center"/>
      <protection hidden="1"/>
    </xf>
    <xf numFmtId="170" fontId="3" fillId="4" borderId="18" xfId="0" applyNumberFormat="1" applyFont="1" applyFill="1" applyBorder="1" applyAlignment="1" applyProtection="1">
      <alignment horizontal="right" vertical="center" indent="1"/>
      <protection hidden="1"/>
    </xf>
    <xf numFmtId="0" fontId="1" fillId="6" borderId="3" xfId="0" applyFont="1" applyFill="1" applyBorder="1" applyAlignment="1" applyProtection="1">
      <alignment horizontal="left" indent="1"/>
      <protection hidden="1"/>
    </xf>
    <xf numFmtId="0" fontId="3" fillId="6" borderId="6" xfId="0" applyFont="1" applyFill="1" applyBorder="1" applyAlignment="1" applyProtection="1">
      <alignment horizontal="left" vertical="center" indent="1"/>
      <protection hidden="1"/>
    </xf>
    <xf numFmtId="0" fontId="1" fillId="6" borderId="21" xfId="0" applyFont="1" applyFill="1" applyBorder="1" applyAlignment="1" applyProtection="1">
      <alignment horizontal="center" wrapText="1"/>
      <protection hidden="1"/>
    </xf>
    <xf numFmtId="0" fontId="1" fillId="6" borderId="22" xfId="0" applyFont="1" applyFill="1" applyBorder="1" applyAlignment="1" applyProtection="1">
      <alignment horizontal="center" vertical="top" wrapText="1"/>
      <protection hidden="1"/>
    </xf>
    <xf numFmtId="0" fontId="3" fillId="0" borderId="15" xfId="0" applyFont="1" applyFill="1" applyBorder="1" applyAlignment="1" applyProtection="1">
      <alignment horizontal="left" vertical="center" indent="1"/>
      <protection hidden="1"/>
    </xf>
    <xf numFmtId="0" fontId="5" fillId="0" borderId="16" xfId="0" applyFont="1" applyFill="1" applyBorder="1" applyAlignment="1" applyProtection="1">
      <alignment vertical="center"/>
      <protection hidden="1"/>
    </xf>
    <xf numFmtId="0" fontId="3" fillId="0" borderId="3" xfId="0" applyFont="1" applyFill="1" applyBorder="1" applyAlignment="1" applyProtection="1">
      <alignment horizontal="left" vertical="center" indent="1"/>
      <protection hidden="1"/>
    </xf>
    <xf numFmtId="0" fontId="3" fillId="6" borderId="4" xfId="0" applyFont="1" applyFill="1" applyBorder="1" applyAlignment="1" applyProtection="1">
      <alignment horizontal="left" vertical="center" indent="1"/>
      <protection hidden="1"/>
    </xf>
    <xf numFmtId="0" fontId="3" fillId="6" borderId="7" xfId="0" applyFont="1" applyFill="1" applyBorder="1" applyAlignment="1" applyProtection="1">
      <alignment horizontal="left" vertical="center" indent="1"/>
      <protection hidden="1"/>
    </xf>
    <xf numFmtId="170" fontId="3" fillId="0" borderId="18" xfId="0" applyNumberFormat="1" applyFont="1" applyFill="1" applyBorder="1" applyAlignment="1" applyProtection="1">
      <alignment horizontal="right" vertical="center" indent="1"/>
      <protection hidden="1"/>
    </xf>
    <xf numFmtId="170" fontId="3" fillId="0" borderId="21" xfId="0" applyNumberFormat="1" applyFont="1" applyFill="1" applyBorder="1" applyAlignment="1" applyProtection="1">
      <alignment horizontal="right" vertical="center" indent="1"/>
      <protection hidden="1"/>
    </xf>
    <xf numFmtId="0" fontId="4" fillId="0" borderId="15" xfId="0" applyFont="1" applyFill="1" applyBorder="1" applyAlignment="1" applyProtection="1">
      <alignment horizontal="left" vertical="center" indent="1"/>
      <protection hidden="1"/>
    </xf>
    <xf numFmtId="0" fontId="4" fillId="0" borderId="16" xfId="0" applyFont="1" applyFill="1" applyBorder="1" applyAlignment="1" applyProtection="1">
      <alignment vertical="center"/>
      <protection hidden="1"/>
    </xf>
    <xf numFmtId="170" fontId="4" fillId="0" borderId="18" xfId="0" applyNumberFormat="1" applyFont="1" applyFill="1" applyBorder="1" applyAlignment="1" applyProtection="1">
      <alignment horizontal="right" vertical="center" indent="1"/>
      <protection hidden="1"/>
    </xf>
    <xf numFmtId="0" fontId="1" fillId="6" borderId="23" xfId="0" applyFont="1" applyFill="1" applyBorder="1" applyAlignment="1" applyProtection="1">
      <alignment horizontal="center" vertical="top" wrapText="1"/>
      <protection hidden="1"/>
    </xf>
    <xf numFmtId="171" fontId="4" fillId="0" borderId="18" xfId="0" applyNumberFormat="1" applyFont="1" applyFill="1" applyBorder="1" applyAlignment="1" applyProtection="1">
      <alignment horizontal="right" vertical="center" indent="1"/>
      <protection hidden="1"/>
    </xf>
    <xf numFmtId="0" fontId="1" fillId="6" borderId="0" xfId="0" applyFont="1" applyFill="1" applyBorder="1" applyAlignment="1" applyProtection="1">
      <alignment horizontal="left" vertical="center" indent="1"/>
      <protection hidden="1"/>
    </xf>
    <xf numFmtId="0" fontId="1" fillId="6" borderId="22" xfId="0" applyFont="1" applyFill="1" applyBorder="1" applyAlignment="1" applyProtection="1">
      <alignment horizontal="center" vertical="center"/>
      <protection hidden="1"/>
    </xf>
    <xf numFmtId="0" fontId="1" fillId="6" borderId="9" xfId="0" applyFont="1" applyFill="1" applyBorder="1" applyAlignment="1" applyProtection="1">
      <alignment horizontal="left" vertical="center" indent="1"/>
      <protection hidden="1"/>
    </xf>
    <xf numFmtId="0" fontId="1" fillId="6" borderId="23" xfId="0" applyFont="1" applyFill="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16" fillId="6" borderId="9" xfId="0" applyFont="1" applyFill="1" applyBorder="1" applyAlignment="1" applyProtection="1">
      <alignment horizontal="left" vertical="center" indent="1"/>
      <protection hidden="1"/>
    </xf>
    <xf numFmtId="0" fontId="1" fillId="6" borderId="0" xfId="0" applyFont="1" applyFill="1" applyBorder="1" applyAlignment="1" applyProtection="1">
      <alignment horizontal="center" vertical="center"/>
      <protection hidden="1"/>
    </xf>
    <xf numFmtId="0" fontId="1" fillId="6" borderId="0" xfId="0" applyFont="1" applyFill="1" applyBorder="1" applyAlignment="1" applyProtection="1">
      <alignment horizontal="left" vertical="center"/>
      <protection hidden="1"/>
    </xf>
    <xf numFmtId="0" fontId="1" fillId="6" borderId="9" xfId="0" applyFont="1" applyFill="1" applyBorder="1" applyAlignment="1" applyProtection="1">
      <alignment horizontal="center" vertical="center"/>
      <protection hidden="1"/>
    </xf>
    <xf numFmtId="0" fontId="1" fillId="6" borderId="10" xfId="0" applyFont="1" applyFill="1" applyBorder="1" applyAlignment="1" applyProtection="1">
      <alignment horizontal="center" vertical="center"/>
      <protection hidden="1"/>
    </xf>
    <xf numFmtId="0" fontId="1" fillId="6" borderId="6"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1" fillId="6" borderId="8" xfId="0" applyFont="1" applyFill="1" applyBorder="1" applyAlignment="1" applyProtection="1">
      <alignment horizontal="center" vertical="center"/>
      <protection hidden="1"/>
    </xf>
    <xf numFmtId="0" fontId="1" fillId="6" borderId="21" xfId="0" applyFont="1" applyFill="1" applyBorder="1" applyAlignment="1" applyProtection="1">
      <alignment horizontal="center" vertical="center"/>
      <protection hidden="1"/>
    </xf>
    <xf numFmtId="0" fontId="1" fillId="6" borderId="3" xfId="0" applyFont="1" applyFill="1" applyBorder="1" applyAlignment="1" applyProtection="1">
      <alignment horizontal="left" vertical="center"/>
      <protection hidden="1"/>
    </xf>
    <xf numFmtId="0" fontId="1" fillId="6" borderId="4" xfId="0" applyFont="1" applyFill="1" applyBorder="1" applyAlignment="1" applyProtection="1">
      <alignment horizontal="left" vertical="center"/>
      <protection hidden="1"/>
    </xf>
    <xf numFmtId="0" fontId="1" fillId="6" borderId="5" xfId="0" applyFont="1" applyFill="1" applyBorder="1" applyAlignment="1" applyProtection="1">
      <alignment horizontal="left" vertical="center"/>
      <protection hidden="1"/>
    </xf>
    <xf numFmtId="0" fontId="17" fillId="6" borderId="21" xfId="0" applyFont="1" applyFill="1" applyBorder="1" applyAlignment="1" applyProtection="1">
      <alignment horizontal="center" vertical="center"/>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7" fillId="6" borderId="5" xfId="0" applyFont="1" applyFill="1" applyBorder="1" applyAlignment="1" applyProtection="1">
      <alignment horizontal="center" vertical="center"/>
      <protection hidden="1"/>
    </xf>
    <xf numFmtId="0" fontId="1" fillId="6" borderId="9" xfId="0" applyFont="1" applyFill="1" applyBorder="1" applyAlignment="1" applyProtection="1">
      <alignment horizontal="left" vertical="center"/>
      <protection hidden="1"/>
    </xf>
    <xf numFmtId="0" fontId="1" fillId="6" borderId="10" xfId="0" applyFont="1" applyFill="1" applyBorder="1" applyAlignment="1" applyProtection="1">
      <alignment horizontal="left" vertical="center"/>
      <protection hidden="1"/>
    </xf>
    <xf numFmtId="0" fontId="1" fillId="6" borderId="6" xfId="0" applyFont="1" applyFill="1" applyBorder="1" applyAlignment="1" applyProtection="1">
      <alignment horizontal="left" vertical="center"/>
      <protection hidden="1"/>
    </xf>
    <xf numFmtId="0" fontId="1" fillId="6" borderId="7" xfId="0" applyFont="1" applyFill="1" applyBorder="1" applyAlignment="1" applyProtection="1">
      <alignment horizontal="left" vertical="center"/>
      <protection hidden="1"/>
    </xf>
    <xf numFmtId="0" fontId="1" fillId="6" borderId="8" xfId="0" applyFont="1" applyFill="1" applyBorder="1" applyAlignment="1" applyProtection="1">
      <alignment horizontal="left" vertical="center"/>
      <protection hidden="1"/>
    </xf>
    <xf numFmtId="0" fontId="16" fillId="6" borderId="2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49" fontId="5" fillId="2" borderId="16" xfId="0" applyNumberFormat="1" applyFont="1" applyFill="1" applyBorder="1" applyAlignment="1" applyProtection="1">
      <alignment horizontal="left" vertical="center" indent="1"/>
      <protection hidden="1"/>
    </xf>
    <xf numFmtId="49" fontId="5" fillId="2" borderId="17" xfId="0" applyNumberFormat="1" applyFont="1" applyFill="1" applyBorder="1" applyAlignment="1" applyProtection="1">
      <alignment horizontal="left" vertical="center" indent="1"/>
      <protection hidden="1"/>
    </xf>
    <xf numFmtId="49" fontId="5" fillId="2" borderId="22" xfId="0" applyNumberFormat="1" applyFont="1" applyFill="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49" fontId="3" fillId="2" borderId="15" xfId="0" applyNumberFormat="1" applyFont="1" applyFill="1" applyBorder="1" applyAlignment="1" applyProtection="1">
      <alignment horizontal="left" vertical="center" indent="1"/>
      <protection locked="0"/>
    </xf>
    <xf numFmtId="166" fontId="3" fillId="2" borderId="18" xfId="0" applyNumberFormat="1" applyFont="1" applyFill="1" applyBorder="1" applyAlignment="1" applyProtection="1">
      <alignment horizontal="left" vertical="center" indent="1"/>
      <protection locked="0"/>
    </xf>
    <xf numFmtId="1" fontId="3" fillId="2" borderId="21" xfId="0" applyNumberFormat="1" applyFont="1" applyFill="1" applyBorder="1" applyAlignment="1" applyProtection="1">
      <alignment horizontal="right" vertical="center" indent="1"/>
      <protection locked="0"/>
    </xf>
    <xf numFmtId="49" fontId="3" fillId="2" borderId="21" xfId="0" applyNumberFormat="1" applyFont="1" applyFill="1" applyBorder="1" applyAlignment="1" applyProtection="1">
      <alignment horizontal="center" vertical="center"/>
      <protection locked="0"/>
    </xf>
    <xf numFmtId="167" fontId="5" fillId="2" borderId="21" xfId="0" applyNumberFormat="1" applyFont="1" applyFill="1" applyBorder="1" applyAlignment="1" applyProtection="1">
      <alignment horizontal="right" vertical="center" indent="1"/>
      <protection locked="0"/>
    </xf>
    <xf numFmtId="3" fontId="5" fillId="2" borderId="21" xfId="0" applyNumberFormat="1" applyFont="1" applyFill="1" applyBorder="1" applyAlignment="1" applyProtection="1">
      <alignment horizontal="right" vertical="center" indent="1"/>
      <protection locked="0"/>
    </xf>
    <xf numFmtId="49" fontId="3" fillId="2" borderId="3" xfId="0" applyNumberFormat="1" applyFont="1" applyFill="1" applyBorder="1" applyAlignment="1" applyProtection="1">
      <alignment horizontal="left" vertical="center" indent="1"/>
      <protection locked="0"/>
    </xf>
    <xf numFmtId="0" fontId="5" fillId="4" borderId="3" xfId="0"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left" vertical="center"/>
      <protection hidden="1"/>
    </xf>
    <xf numFmtId="49" fontId="5" fillId="2" borderId="17" xfId="0" applyNumberFormat="1" applyFont="1" applyFill="1" applyBorder="1" applyAlignment="1" applyProtection="1">
      <alignment horizontal="left" vertical="center"/>
      <protection hidden="1"/>
    </xf>
    <xf numFmtId="49" fontId="5" fillId="2" borderId="4" xfId="0" applyNumberFormat="1" applyFont="1" applyFill="1" applyBorder="1" applyAlignment="1" applyProtection="1">
      <alignment horizontal="left" vertical="center"/>
      <protection hidden="1"/>
    </xf>
    <xf numFmtId="49" fontId="5" fillId="2" borderId="5" xfId="0" applyNumberFormat="1" applyFont="1" applyFill="1" applyBorder="1" applyAlignment="1" applyProtection="1">
      <alignment horizontal="left" vertical="center"/>
      <protection hidden="1"/>
    </xf>
    <xf numFmtId="49" fontId="3" fillId="2" borderId="22" xfId="0" applyNumberFormat="1" applyFont="1" applyFill="1" applyBorder="1" applyAlignment="1" applyProtection="1">
      <alignment horizontal="center" vertical="center"/>
      <protection hidden="1"/>
    </xf>
    <xf numFmtId="1" fontId="3" fillId="2" borderId="22" xfId="0" applyNumberFormat="1" applyFont="1" applyFill="1" applyBorder="1" applyAlignment="1" applyProtection="1">
      <alignment horizontal="right" vertical="center"/>
      <protection hidden="1"/>
    </xf>
    <xf numFmtId="49" fontId="5" fillId="2" borderId="7" xfId="0" applyNumberFormat="1" applyFont="1" applyFill="1" applyBorder="1" applyAlignment="1" applyProtection="1">
      <alignment horizontal="left" vertical="center"/>
      <protection hidden="1"/>
    </xf>
    <xf numFmtId="49" fontId="5" fillId="2" borderId="8" xfId="0" applyNumberFormat="1" applyFont="1" applyFill="1" applyBorder="1" applyAlignment="1" applyProtection="1">
      <alignment horizontal="left" vertical="center"/>
      <protection hidden="1"/>
    </xf>
    <xf numFmtId="167" fontId="5" fillId="2" borderId="22" xfId="0" applyNumberFormat="1" applyFont="1" applyFill="1" applyBorder="1" applyAlignment="1" applyProtection="1">
      <alignment horizontal="right" vertical="center"/>
      <protection hidden="1"/>
    </xf>
    <xf numFmtId="3" fontId="5" fillId="2" borderId="22" xfId="0" applyNumberFormat="1" applyFont="1" applyFill="1" applyBorder="1" applyAlignment="1" applyProtection="1">
      <alignment horizontal="right" vertical="center"/>
      <protection hidden="1"/>
    </xf>
    <xf numFmtId="0" fontId="3" fillId="2" borderId="7" xfId="0" applyFont="1" applyFill="1" applyBorder="1" applyAlignment="1" applyProtection="1">
      <alignment vertical="center"/>
      <protection hidden="1"/>
    </xf>
    <xf numFmtId="49" fontId="3" fillId="8" borderId="0" xfId="0" applyNumberFormat="1" applyFont="1" applyFill="1" applyAlignment="1" applyProtection="1">
      <alignment horizontal="right" vertical="center" indent="1"/>
      <protection hidden="1"/>
    </xf>
    <xf numFmtId="0" fontId="3" fillId="8" borderId="0" xfId="0" applyNumberFormat="1" applyFont="1" applyFill="1" applyAlignment="1" applyProtection="1">
      <alignment horizontal="right" vertical="center" indent="1"/>
      <protection hidden="1"/>
    </xf>
    <xf numFmtId="49" fontId="3" fillId="2" borderId="6" xfId="0" applyNumberFormat="1" applyFont="1" applyFill="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hidden="1"/>
    </xf>
    <xf numFmtId="0" fontId="3" fillId="0" borderId="17" xfId="0" applyFont="1" applyBorder="1" applyAlignment="1" applyProtection="1">
      <alignment horizontal="right" vertical="center" indent="1"/>
      <protection hidden="1"/>
    </xf>
    <xf numFmtId="0" fontId="1" fillId="0" borderId="18" xfId="0" applyFont="1" applyBorder="1" applyAlignment="1" applyProtection="1">
      <alignment horizontal="left" vertical="center" indent="1"/>
      <protection hidden="1"/>
    </xf>
    <xf numFmtId="1" fontId="4" fillId="4" borderId="15" xfId="0" applyNumberFormat="1" applyFont="1" applyFill="1" applyBorder="1" applyAlignment="1" applyProtection="1">
      <alignment horizontal="left" vertical="center" indent="1"/>
      <protection locked="0"/>
    </xf>
    <xf numFmtId="0" fontId="3" fillId="2" borderId="15" xfId="0" applyFont="1" applyFill="1" applyBorder="1" applyAlignment="1" applyProtection="1">
      <alignment horizontal="left" vertical="center" indent="1"/>
      <protection locked="0"/>
    </xf>
    <xf numFmtId="14" fontId="5" fillId="2" borderId="15" xfId="0" applyNumberFormat="1" applyFont="1" applyFill="1" applyBorder="1" applyAlignment="1" applyProtection="1">
      <alignment horizontal="center" vertical="center"/>
      <protection locked="0"/>
    </xf>
    <xf numFmtId="168" fontId="5" fillId="2" borderId="18" xfId="0" applyNumberFormat="1" applyFont="1" applyFill="1" applyBorder="1" applyAlignment="1" applyProtection="1">
      <alignment horizontal="center" vertical="center"/>
      <protection locked="0"/>
    </xf>
    <xf numFmtId="169" fontId="5" fillId="2" borderId="18" xfId="0" applyNumberFormat="1" applyFont="1" applyFill="1" applyBorder="1" applyAlignment="1" applyProtection="1">
      <alignment horizontal="right" vertical="center" indent="1"/>
      <protection locked="0"/>
    </xf>
    <xf numFmtId="0" fontId="3" fillId="2" borderId="7" xfId="0" applyFont="1" applyFill="1" applyBorder="1" applyAlignment="1" applyProtection="1">
      <alignment vertical="center"/>
      <protection locked="0"/>
    </xf>
    <xf numFmtId="165" fontId="3" fillId="0" borderId="18" xfId="3" applyNumberFormat="1" applyFont="1" applyBorder="1" applyAlignment="1" applyProtection="1">
      <alignment horizontal="left" vertical="center" indent="1"/>
      <protection hidden="1"/>
    </xf>
    <xf numFmtId="165" fontId="3" fillId="0" borderId="18" xfId="3" applyNumberFormat="1" applyFont="1" applyBorder="1" applyAlignment="1" applyProtection="1">
      <alignment horizontal="center" vertical="center"/>
      <protection hidden="1"/>
    </xf>
    <xf numFmtId="0" fontId="3" fillId="0" borderId="0" xfId="6" applyNumberFormat="1" applyAlignment="1" applyProtection="1">
      <alignment horizontal="left" vertical="center" indent="1"/>
      <protection hidden="1"/>
    </xf>
    <xf numFmtId="0" fontId="3" fillId="0" borderId="0" xfId="0" applyFont="1" applyAlignment="1" applyProtection="1">
      <alignment vertical="center"/>
      <protection hidden="1"/>
    </xf>
    <xf numFmtId="0" fontId="3" fillId="6" borderId="21" xfId="0" applyFont="1" applyFill="1" applyBorder="1" applyAlignment="1" applyProtection="1">
      <alignment vertical="center"/>
      <protection hidden="1"/>
    </xf>
    <xf numFmtId="0" fontId="3" fillId="6" borderId="3" xfId="0" applyFont="1" applyFill="1" applyBorder="1" applyAlignment="1" applyProtection="1">
      <alignment vertical="center"/>
      <protection hidden="1"/>
    </xf>
    <xf numFmtId="0" fontId="1" fillId="6" borderId="23" xfId="0" applyFont="1" applyFill="1" applyBorder="1" applyAlignment="1" applyProtection="1">
      <alignment horizontal="left" vertical="center" indent="1"/>
      <protection hidden="1"/>
    </xf>
    <xf numFmtId="0" fontId="1" fillId="6" borderId="23" xfId="0" applyFont="1" applyFill="1" applyBorder="1" applyAlignment="1" applyProtection="1">
      <alignment horizontal="left" vertical="center"/>
      <protection hidden="1"/>
    </xf>
    <xf numFmtId="0" fontId="1" fillId="6" borderId="22" xfId="0" applyFont="1" applyFill="1" applyBorder="1" applyAlignment="1" applyProtection="1">
      <alignment horizontal="left" vertical="center"/>
      <protection hidden="1"/>
    </xf>
  </cellXfs>
  <cellStyles count="7">
    <cellStyle name="Euro" xfId="1"/>
    <cellStyle name="Link" xfId="5" builtinId="8"/>
    <cellStyle name="Standard" xfId="0" builtinId="0"/>
    <cellStyle name="Standard 2" xfId="2"/>
    <cellStyle name="Standard 2 3" xfId="4"/>
    <cellStyle name="Standard 3" xfId="3"/>
    <cellStyle name="Standard 5"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641350</xdr:colOff>
          <xdr:row>7</xdr:row>
          <xdr:rowOff>12700</xdr:rowOff>
        </xdr:from>
        <xdr:to>
          <xdr:col>14</xdr:col>
          <xdr:colOff>171450</xdr:colOff>
          <xdr:row>8</xdr:row>
          <xdr:rowOff>0</xdr:rowOff>
        </xdr:to>
        <xdr:sp macro="" textlink="">
          <xdr:nvSpPr>
            <xdr:cNvPr id="103430" name="Check Box 6" descr="Außerschulische Jugendbildung" hidden="1">
              <a:extLst>
                <a:ext uri="{63B3BB69-23CF-44E3-9099-C40C66FF867C}">
                  <a14:compatExt spid="_x0000_s10343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Außerschulische Jugendbildung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641350</xdr:colOff>
          <xdr:row>9</xdr:row>
          <xdr:rowOff>12700</xdr:rowOff>
        </xdr:from>
        <xdr:to>
          <xdr:col>14</xdr:col>
          <xdr:colOff>171450</xdr:colOff>
          <xdr:row>10</xdr:row>
          <xdr:rowOff>0</xdr:rowOff>
        </xdr:to>
        <xdr:sp macro="" textlink="">
          <xdr:nvSpPr>
            <xdr:cNvPr id="103431" name="Check Box 7" descr="Kinder- und Jugenderholung" hidden="1">
              <a:extLst>
                <a:ext uri="{63B3BB69-23CF-44E3-9099-C40C66FF867C}">
                  <a14:compatExt spid="_x0000_s10343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Kinder- und Jugenderholung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641350</xdr:colOff>
          <xdr:row>11</xdr:row>
          <xdr:rowOff>12700</xdr:rowOff>
        </xdr:from>
        <xdr:to>
          <xdr:col>14</xdr:col>
          <xdr:colOff>171450</xdr:colOff>
          <xdr:row>12</xdr:row>
          <xdr:rowOff>0</xdr:rowOff>
        </xdr:to>
        <xdr:sp macro="" textlink="">
          <xdr:nvSpPr>
            <xdr:cNvPr id="103432" name="Check Box 8" descr="Internationale Jugendarbeit" hidden="1">
              <a:extLst>
                <a:ext uri="{63B3BB69-23CF-44E3-9099-C40C66FF867C}">
                  <a14:compatExt spid="_x0000_s10343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Internationale Jugendarbeit</a:t>
              </a:r>
            </a:p>
          </xdr:txBody>
        </xdr:sp>
        <xdr:clientData/>
      </xdr:twoCellAnchor>
    </mc:Choice>
    <mc:Fallback/>
  </mc:AlternateContent>
  <xdr:twoCellAnchor editAs="oneCell">
    <xdr:from>
      <xdr:col>10</xdr:col>
      <xdr:colOff>615950</xdr:colOff>
      <xdr:row>0</xdr:row>
      <xdr:rowOff>0</xdr:rowOff>
    </xdr:from>
    <xdr:to>
      <xdr:col>15</xdr:col>
      <xdr:colOff>6350</xdr:colOff>
      <xdr:row>3</xdr:row>
      <xdr:rowOff>15875</xdr:rowOff>
    </xdr:to>
    <xdr:pic>
      <xdr:nvPicPr>
        <xdr:cNvPr id="13" name="Grafik 1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7493000" y="0"/>
          <a:ext cx="3028950" cy="549275"/>
        </a:xfrm>
        <a:prstGeom prst="rect">
          <a:avLst/>
        </a:prstGeom>
      </xdr:spPr>
    </xdr:pic>
    <xdr:clientData/>
  </xdr:twoCellAnchor>
  <xdr:twoCellAnchor editAs="oneCell">
    <xdr:from>
      <xdr:col>5</xdr:col>
      <xdr:colOff>19050</xdr:colOff>
      <xdr:row>34</xdr:row>
      <xdr:rowOff>25400</xdr:rowOff>
    </xdr:from>
    <xdr:to>
      <xdr:col>5</xdr:col>
      <xdr:colOff>709195</xdr:colOff>
      <xdr:row>38</xdr:row>
      <xdr:rowOff>134520</xdr:rowOff>
    </xdr:to>
    <xdr:pic>
      <xdr:nvPicPr>
        <xdr:cNvPr id="14" name="Grafik 13" descr="Datenschutzerklärung Förderverfahren" title="Datenschutz Förderverfahr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16300" y="6146800"/>
          <a:ext cx="718720" cy="71872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showGridLines="0" zoomScaleNormal="100" workbookViewId="0">
      <selection activeCell="A14" sqref="A14"/>
    </sheetView>
  </sheetViews>
  <sheetFormatPr baseColWidth="10" defaultColWidth="11.453125" defaultRowHeight="11.5" x14ac:dyDescent="0.25"/>
  <cols>
    <col min="1" max="1" width="10.7265625" style="7" customWidth="1"/>
    <col min="2" max="2" width="15.7265625" style="8" customWidth="1"/>
    <col min="3" max="3" width="78.7265625" style="7" customWidth="1"/>
    <col min="4" max="16384" width="11.453125" style="7"/>
  </cols>
  <sheetData>
    <row r="1" spans="1:6" s="49" customFormat="1" ht="30" customHeight="1" thickBot="1" x14ac:dyDescent="0.3">
      <c r="A1" s="47" t="s">
        <v>9</v>
      </c>
      <c r="B1" s="48"/>
      <c r="C1" s="48"/>
    </row>
    <row r="2" spans="1:6" s="49" customFormat="1" ht="30" customHeight="1" thickTop="1" x14ac:dyDescent="0.4">
      <c r="A2" s="50" t="s">
        <v>27</v>
      </c>
      <c r="B2" s="51"/>
      <c r="C2" s="52"/>
    </row>
    <row r="3" spans="1:6" s="49" customFormat="1" ht="30" customHeight="1" thickBot="1" x14ac:dyDescent="0.3">
      <c r="A3" s="53" t="s">
        <v>60</v>
      </c>
      <c r="B3" s="54"/>
      <c r="C3" s="55"/>
    </row>
    <row r="4" spans="1:6" ht="15" customHeight="1" thickTop="1" x14ac:dyDescent="0.25">
      <c r="A4" s="56" t="str">
        <f>IF(AND(Teilnehmendenliste!B51="",Teilnehmendenliste!D14,Teilnehmendenliste!D16="",Teilnehmendenliste!B54="")," - öffentlich -"," - vertraulich -")</f>
        <v xml:space="preserve"> - öffentlich -</v>
      </c>
      <c r="E4" s="9"/>
    </row>
    <row r="5" spans="1:6" ht="15" customHeight="1" x14ac:dyDescent="0.25">
      <c r="E5" s="9"/>
    </row>
    <row r="6" spans="1:6" s="49" customFormat="1" ht="18" customHeight="1" x14ac:dyDescent="0.25">
      <c r="A6" s="57" t="s">
        <v>55</v>
      </c>
      <c r="B6" s="58"/>
      <c r="C6" s="59"/>
    </row>
    <row r="7" spans="1:6" s="62" customFormat="1" ht="18" customHeight="1" x14ac:dyDescent="0.25">
      <c r="A7" s="60" t="s">
        <v>10</v>
      </c>
      <c r="B7" s="61" t="s">
        <v>11</v>
      </c>
      <c r="C7" s="60" t="s">
        <v>12</v>
      </c>
      <c r="F7" s="49"/>
    </row>
    <row r="8" spans="1:6" s="9" customFormat="1" ht="24" customHeight="1" x14ac:dyDescent="0.25">
      <c r="A8" s="175" t="s">
        <v>13</v>
      </c>
      <c r="B8" s="176">
        <v>43508</v>
      </c>
      <c r="C8" s="63" t="s">
        <v>14</v>
      </c>
      <c r="D8" s="7"/>
      <c r="E8" s="7"/>
      <c r="F8" s="7"/>
    </row>
    <row r="9" spans="1:6" s="49" customFormat="1" ht="15" customHeight="1" x14ac:dyDescent="0.25">
      <c r="A9" s="177"/>
    </row>
    <row r="10" spans="1:6" s="49" customFormat="1" ht="18" customHeight="1" x14ac:dyDescent="0.25">
      <c r="A10" s="57" t="s">
        <v>28</v>
      </c>
      <c r="B10" s="58"/>
      <c r="C10" s="59"/>
    </row>
    <row r="11" spans="1:6" s="62" customFormat="1" ht="18" customHeight="1" x14ac:dyDescent="0.25">
      <c r="A11" s="60" t="s">
        <v>10</v>
      </c>
      <c r="B11" s="61" t="s">
        <v>11</v>
      </c>
      <c r="C11" s="60" t="s">
        <v>12</v>
      </c>
      <c r="F11" s="49"/>
    </row>
    <row r="12" spans="1:6" s="62" customFormat="1" ht="24" customHeight="1" x14ac:dyDescent="0.25">
      <c r="A12" s="64" t="s">
        <v>56</v>
      </c>
      <c r="B12" s="65">
        <v>44928</v>
      </c>
      <c r="C12" s="66" t="s">
        <v>57</v>
      </c>
      <c r="F12" s="49"/>
    </row>
    <row r="13" spans="1:6" s="49" customFormat="1" ht="24" customHeight="1" x14ac:dyDescent="0.25">
      <c r="A13" s="64" t="s">
        <v>58</v>
      </c>
      <c r="B13" s="67">
        <v>45132</v>
      </c>
      <c r="C13" s="66" t="s">
        <v>59</v>
      </c>
    </row>
    <row r="14" spans="1:6" s="49" customFormat="1" ht="24" customHeight="1" x14ac:dyDescent="0.25">
      <c r="A14" s="64"/>
      <c r="B14" s="67"/>
      <c r="C14" s="66"/>
    </row>
    <row r="15" spans="1:6" s="49" customFormat="1" ht="24" customHeight="1" x14ac:dyDescent="0.25">
      <c r="A15" s="64"/>
      <c r="B15" s="67"/>
      <c r="C15" s="66"/>
    </row>
    <row r="16" spans="1:6" s="49" customFormat="1" ht="24" customHeight="1" x14ac:dyDescent="0.25">
      <c r="A16" s="64"/>
      <c r="B16" s="67"/>
      <c r="C16" s="66"/>
    </row>
    <row r="17" spans="1:3" s="49" customFormat="1" ht="24" customHeight="1" x14ac:dyDescent="0.25">
      <c r="A17" s="64"/>
      <c r="B17" s="65"/>
      <c r="C17" s="66"/>
    </row>
    <row r="18" spans="1:3" s="49" customFormat="1" ht="24" customHeight="1" x14ac:dyDescent="0.25">
      <c r="A18" s="64"/>
      <c r="B18" s="65"/>
      <c r="C18" s="66"/>
    </row>
    <row r="19" spans="1:3" s="49" customFormat="1" ht="24" customHeight="1" x14ac:dyDescent="0.25">
      <c r="A19" s="64"/>
      <c r="B19" s="67"/>
      <c r="C19" s="66"/>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949"/>
  <sheetViews>
    <sheetView showGridLines="0" tabSelected="1" zoomScaleNormal="100" workbookViewId="0">
      <selection activeCell="C6" sqref="C6"/>
    </sheetView>
  </sheetViews>
  <sheetFormatPr baseColWidth="10" defaultColWidth="11.453125" defaultRowHeight="11.5" x14ac:dyDescent="0.25"/>
  <cols>
    <col min="1" max="1" width="6.7265625" style="4" customWidth="1"/>
    <col min="2" max="6" width="10.7265625" style="4" customWidth="1"/>
    <col min="7" max="7" width="8.7265625" style="4" customWidth="1"/>
    <col min="8" max="8" width="12.7265625" style="4" customWidth="1"/>
    <col min="9" max="13" width="10.7265625" style="4" customWidth="1"/>
    <col min="14" max="14" width="15.7265625" style="4" customWidth="1"/>
    <col min="15" max="15" width="6.7265625" style="4" customWidth="1"/>
    <col min="16" max="17" width="15.7265625" style="43" hidden="1" customWidth="1"/>
    <col min="18" max="16384" width="11.453125" style="4"/>
  </cols>
  <sheetData>
    <row r="1" spans="1:17" ht="18" customHeight="1" x14ac:dyDescent="0.25">
      <c r="A1" s="19" t="str">
        <f>CONCATENATE(Änderungsdoku!$A$2," ",Änderungsdoku!$A$3)</f>
        <v>Teilnehmendenliste Landesjugendförderplan</v>
      </c>
      <c r="B1" s="1"/>
      <c r="C1" s="1"/>
      <c r="D1" s="2"/>
      <c r="E1" s="3"/>
      <c r="F1" s="3"/>
      <c r="G1" s="3"/>
      <c r="H1" s="3"/>
      <c r="I1" s="3"/>
      <c r="J1" s="3"/>
      <c r="K1" s="3"/>
      <c r="L1" s="3"/>
      <c r="P1" s="42" t="str">
        <f>"$A$1:$O$"&amp;IF(LOOKUP(2,1/(A1:A949&lt;&gt;""),ROW(A:A))=45,Q2,LOOKUP(2,1/(A1:A949&lt;&gt;""),ROW(A:A)+1))</f>
        <v>$A$1:$O$77</v>
      </c>
      <c r="Q1" s="41"/>
    </row>
    <row r="2" spans="1:17" ht="12" customHeight="1" x14ac:dyDescent="0.25">
      <c r="A2" s="20" t="str">
        <f>CONCATENATE("Formularversion: ",LOOKUP(2,1/(Änderungsdoku!$A$1:$A$972&lt;&gt;""),Änderungsdoku!A:A)," vom ",TEXT(VLOOKUP(LOOKUP(2,1/(Änderungsdoku!$A$1:$A$972&lt;&gt;""),Änderungsdoku!A:A),Änderungsdoku!$A$1:$B$972,2,FALSE),"TT.MM.JJ"),Änderungsdoku!$A$4)</f>
        <v>Formularversion: V 2.1 vom 25.07.23 - öffentlich -</v>
      </c>
      <c r="B2" s="1"/>
      <c r="C2" s="1"/>
      <c r="D2" s="2"/>
      <c r="E2" s="3"/>
      <c r="F2" s="3"/>
      <c r="G2" s="3"/>
      <c r="H2" s="3"/>
      <c r="I2" s="3"/>
      <c r="J2" s="3"/>
      <c r="K2" s="3"/>
      <c r="P2" s="42">
        <f>LOOKUP(2,1/(A1:A949&lt;&gt;""),ROW(A:A))</f>
        <v>45</v>
      </c>
      <c r="Q2" s="41">
        <v>77</v>
      </c>
    </row>
    <row r="3" spans="1:17" ht="12" customHeight="1" x14ac:dyDescent="0.2">
      <c r="A3" s="11" t="s">
        <v>53</v>
      </c>
      <c r="O3" s="5"/>
      <c r="P3" s="41"/>
      <c r="Q3" s="41"/>
    </row>
    <row r="4" spans="1:17" ht="12" customHeight="1" thickBot="1" x14ac:dyDescent="0.3">
      <c r="O4" s="6"/>
      <c r="P4" s="41"/>
      <c r="Q4" s="41"/>
    </row>
    <row r="5" spans="1:17" ht="8.15" customHeight="1" thickTop="1" x14ac:dyDescent="0.25">
      <c r="A5" s="72"/>
      <c r="B5" s="73"/>
      <c r="C5" s="73"/>
      <c r="D5" s="73"/>
      <c r="E5" s="73"/>
      <c r="F5" s="73"/>
      <c r="G5" s="73"/>
      <c r="H5" s="73"/>
      <c r="I5" s="73"/>
      <c r="J5" s="73"/>
      <c r="K5" s="73"/>
      <c r="L5" s="73"/>
      <c r="M5" s="73"/>
      <c r="N5" s="73"/>
      <c r="O5" s="74"/>
      <c r="P5" s="41"/>
      <c r="Q5" s="41"/>
    </row>
    <row r="6" spans="1:17" ht="18" customHeight="1" x14ac:dyDescent="0.25">
      <c r="A6" s="75" t="s">
        <v>29</v>
      </c>
      <c r="B6" s="13"/>
      <c r="C6" s="169" t="s">
        <v>8</v>
      </c>
      <c r="D6" s="69"/>
      <c r="E6" s="13"/>
      <c r="F6" s="13"/>
      <c r="G6" s="13"/>
      <c r="H6" s="13"/>
      <c r="I6" s="13"/>
      <c r="J6" s="13"/>
      <c r="K6" s="13"/>
      <c r="L6" s="13"/>
      <c r="M6" s="13"/>
      <c r="N6" s="13"/>
      <c r="O6" s="76"/>
      <c r="P6" s="41"/>
      <c r="Q6" s="41"/>
    </row>
    <row r="7" spans="1:17" ht="4" customHeight="1" x14ac:dyDescent="0.25">
      <c r="A7" s="77"/>
      <c r="B7" s="13"/>
      <c r="C7" s="13"/>
      <c r="D7" s="13"/>
      <c r="E7" s="13"/>
      <c r="F7" s="13"/>
      <c r="G7" s="13"/>
      <c r="H7" s="13"/>
      <c r="I7" s="13"/>
      <c r="J7" s="13"/>
      <c r="K7" s="13"/>
      <c r="L7" s="13"/>
      <c r="M7" s="13"/>
      <c r="N7" s="13"/>
      <c r="O7" s="76"/>
      <c r="P7" s="41"/>
      <c r="Q7" s="41"/>
    </row>
    <row r="8" spans="1:17" ht="18" customHeight="1" x14ac:dyDescent="0.25">
      <c r="A8" s="78" t="s">
        <v>54</v>
      </c>
      <c r="B8" s="13"/>
      <c r="C8" s="170"/>
      <c r="D8" s="70"/>
      <c r="E8" s="70"/>
      <c r="F8" s="70"/>
      <c r="G8" s="70"/>
      <c r="H8" s="70"/>
      <c r="I8" s="70"/>
      <c r="J8" s="71"/>
      <c r="K8" s="13"/>
      <c r="L8" s="13"/>
      <c r="M8" s="13"/>
      <c r="N8" s="13"/>
      <c r="O8" s="79"/>
      <c r="P8" s="41"/>
      <c r="Q8" s="41"/>
    </row>
    <row r="9" spans="1:17" ht="4" customHeight="1" x14ac:dyDescent="0.25">
      <c r="A9" s="77"/>
      <c r="B9" s="13"/>
      <c r="C9" s="13"/>
      <c r="D9" s="13"/>
      <c r="E9" s="13"/>
      <c r="F9" s="13"/>
      <c r="G9" s="13"/>
      <c r="H9" s="13"/>
      <c r="I9" s="13"/>
      <c r="J9" s="13"/>
      <c r="K9" s="13"/>
      <c r="L9" s="13"/>
      <c r="M9" s="13"/>
      <c r="N9" s="13"/>
      <c r="O9" s="79"/>
      <c r="P9" s="41"/>
      <c r="Q9" s="41"/>
    </row>
    <row r="10" spans="1:17" ht="18" customHeight="1" x14ac:dyDescent="0.25">
      <c r="A10" s="78" t="s">
        <v>30</v>
      </c>
      <c r="B10" s="13"/>
      <c r="C10" s="170"/>
      <c r="D10" s="70"/>
      <c r="E10" s="70"/>
      <c r="F10" s="70"/>
      <c r="G10" s="70"/>
      <c r="H10" s="70"/>
      <c r="I10" s="70"/>
      <c r="J10" s="71"/>
      <c r="K10" s="13"/>
      <c r="L10" s="13"/>
      <c r="M10" s="13"/>
      <c r="N10" s="13"/>
      <c r="O10" s="79"/>
      <c r="P10" s="41"/>
      <c r="Q10" s="41"/>
    </row>
    <row r="11" spans="1:17" ht="4" customHeight="1" x14ac:dyDescent="0.25">
      <c r="A11" s="77"/>
      <c r="B11" s="13"/>
      <c r="C11" s="13"/>
      <c r="D11" s="13"/>
      <c r="E11" s="13"/>
      <c r="F11" s="13"/>
      <c r="G11" s="13"/>
      <c r="H11" s="13"/>
      <c r="I11" s="13"/>
      <c r="J11" s="13"/>
      <c r="K11" s="13"/>
      <c r="L11" s="13"/>
      <c r="M11" s="13"/>
      <c r="N11" s="13"/>
      <c r="O11" s="79"/>
      <c r="P11" s="41"/>
      <c r="Q11" s="41"/>
    </row>
    <row r="12" spans="1:17" ht="18" customHeight="1" x14ac:dyDescent="0.25">
      <c r="A12" s="78" t="s">
        <v>31</v>
      </c>
      <c r="B12" s="13"/>
      <c r="C12" s="170"/>
      <c r="D12" s="70"/>
      <c r="E12" s="70"/>
      <c r="F12" s="70"/>
      <c r="G12" s="70"/>
      <c r="H12" s="70"/>
      <c r="I12" s="70"/>
      <c r="J12" s="71"/>
      <c r="K12" s="13"/>
      <c r="L12" s="13"/>
      <c r="M12" s="13"/>
      <c r="N12" s="13"/>
      <c r="O12" s="79"/>
      <c r="P12" s="41"/>
      <c r="Q12" s="41"/>
    </row>
    <row r="13" spans="1:17" ht="4" customHeight="1" x14ac:dyDescent="0.25">
      <c r="A13" s="77"/>
      <c r="B13" s="13"/>
      <c r="C13" s="13"/>
      <c r="D13" s="13"/>
      <c r="E13" s="13"/>
      <c r="F13" s="13"/>
      <c r="G13" s="13"/>
      <c r="H13" s="13"/>
      <c r="I13" s="13"/>
      <c r="J13" s="17"/>
      <c r="K13" s="13"/>
      <c r="L13" s="13"/>
      <c r="M13" s="13"/>
      <c r="N13" s="13"/>
      <c r="O13" s="79"/>
      <c r="P13" s="41"/>
      <c r="Q13" s="41"/>
    </row>
    <row r="14" spans="1:17" ht="18" customHeight="1" x14ac:dyDescent="0.25">
      <c r="A14" s="78" t="s">
        <v>32</v>
      </c>
      <c r="B14" s="13"/>
      <c r="C14" s="168" t="s">
        <v>11</v>
      </c>
      <c r="D14" s="171"/>
      <c r="E14" s="168" t="s">
        <v>34</v>
      </c>
      <c r="F14" s="172"/>
      <c r="G14" s="18" t="str">
        <f>IF(OR(D14=0,D16=0,F14=0,F16=0),"Bitte Datum und Uhrzeit angeben!","")</f>
        <v>Bitte Datum und Uhrzeit angeben!</v>
      </c>
      <c r="H14" s="13"/>
      <c r="I14" s="13"/>
      <c r="J14" s="13"/>
      <c r="K14" s="13"/>
      <c r="L14" s="13"/>
      <c r="M14" s="13"/>
      <c r="N14" s="13"/>
      <c r="O14" s="79"/>
      <c r="P14" s="41"/>
      <c r="Q14" s="41"/>
    </row>
    <row r="15" spans="1:17" ht="4" customHeight="1" x14ac:dyDescent="0.25">
      <c r="A15" s="77"/>
      <c r="B15" s="13"/>
      <c r="C15" s="13"/>
      <c r="D15" s="13"/>
      <c r="E15" s="13"/>
      <c r="F15" s="13"/>
      <c r="G15" s="13"/>
      <c r="H15" s="13"/>
      <c r="I15" s="13"/>
      <c r="J15" s="13"/>
      <c r="K15" s="13"/>
      <c r="L15" s="13"/>
      <c r="M15" s="13"/>
      <c r="N15" s="13"/>
      <c r="O15" s="79"/>
      <c r="P15" s="41"/>
      <c r="Q15" s="41"/>
    </row>
    <row r="16" spans="1:17" ht="18" customHeight="1" x14ac:dyDescent="0.25">
      <c r="A16" s="78" t="s">
        <v>33</v>
      </c>
      <c r="B16" s="13"/>
      <c r="C16" s="168" t="s">
        <v>11</v>
      </c>
      <c r="D16" s="171"/>
      <c r="E16" s="168" t="s">
        <v>34</v>
      </c>
      <c r="F16" s="172"/>
      <c r="G16" s="13"/>
      <c r="H16" s="166" t="s">
        <v>50</v>
      </c>
      <c r="I16" s="167"/>
      <c r="J16" s="173"/>
      <c r="K16" s="13"/>
      <c r="L16" s="13"/>
      <c r="M16" s="13"/>
      <c r="N16" s="13"/>
      <c r="O16" s="79"/>
      <c r="P16" s="41"/>
      <c r="Q16" s="41"/>
    </row>
    <row r="17" spans="1:17" ht="8.15" customHeight="1" thickBot="1" x14ac:dyDescent="0.3">
      <c r="A17" s="80"/>
      <c r="B17" s="81"/>
      <c r="C17" s="81"/>
      <c r="D17" s="81"/>
      <c r="E17" s="81"/>
      <c r="F17" s="81"/>
      <c r="G17" s="81"/>
      <c r="H17" s="81"/>
      <c r="I17" s="81"/>
      <c r="J17" s="81"/>
      <c r="K17" s="81"/>
      <c r="L17" s="81"/>
      <c r="M17" s="81"/>
      <c r="N17" s="81"/>
      <c r="O17" s="82"/>
      <c r="P17" s="41"/>
      <c r="Q17" s="41"/>
    </row>
    <row r="18" spans="1:17" ht="12" customHeight="1" thickTop="1" x14ac:dyDescent="0.25">
      <c r="P18" s="41"/>
      <c r="Q18" s="41"/>
    </row>
    <row r="19" spans="1:17" ht="18" customHeight="1" x14ac:dyDescent="0.25">
      <c r="A19" s="83" t="s">
        <v>25</v>
      </c>
      <c r="B19" s="84"/>
      <c r="C19" s="84"/>
      <c r="D19" s="84"/>
      <c r="E19" s="84"/>
      <c r="F19" s="84"/>
      <c r="G19" s="84"/>
      <c r="H19" s="84"/>
      <c r="I19" s="84"/>
      <c r="J19" s="84"/>
      <c r="K19" s="84"/>
      <c r="L19" s="84"/>
      <c r="M19" s="84"/>
      <c r="N19" s="84"/>
      <c r="O19" s="85"/>
      <c r="P19" s="41"/>
      <c r="Q19" s="41"/>
    </row>
    <row r="20" spans="1:17" ht="4" customHeight="1" x14ac:dyDescent="0.25">
      <c r="A20" s="86"/>
      <c r="B20" s="13"/>
      <c r="C20" s="13"/>
      <c r="D20" s="13"/>
      <c r="E20" s="13"/>
      <c r="F20" s="13"/>
      <c r="G20" s="13"/>
      <c r="H20" s="13"/>
      <c r="I20" s="13"/>
      <c r="J20" s="13"/>
      <c r="K20" s="13"/>
      <c r="L20" s="13"/>
      <c r="M20" s="13"/>
      <c r="N20" s="13"/>
      <c r="O20" s="87"/>
      <c r="P20" s="41"/>
      <c r="Q20" s="41"/>
    </row>
    <row r="21" spans="1:17" ht="18" customHeight="1" x14ac:dyDescent="0.25">
      <c r="A21" s="88" t="s">
        <v>35</v>
      </c>
      <c r="B21" s="13"/>
      <c r="C21" s="13"/>
      <c r="D21" s="13"/>
      <c r="E21" s="93"/>
      <c r="F21" s="44" t="str">
        <f>IF(E21=1,"Seite","Seiten")</f>
        <v>Seiten</v>
      </c>
      <c r="G21" s="13"/>
      <c r="H21" s="13"/>
      <c r="I21" s="13"/>
      <c r="J21" s="13"/>
      <c r="K21" s="13"/>
      <c r="L21" s="13"/>
      <c r="M21" s="13"/>
      <c r="N21" s="13"/>
      <c r="O21" s="87"/>
      <c r="P21" s="41"/>
      <c r="Q21" s="41"/>
    </row>
    <row r="22" spans="1:17" ht="12" customHeight="1" x14ac:dyDescent="0.25">
      <c r="A22" s="88"/>
      <c r="B22" s="13"/>
      <c r="C22" s="13"/>
      <c r="D22" s="13"/>
      <c r="E22" s="13"/>
      <c r="F22" s="13"/>
      <c r="G22" s="13"/>
      <c r="H22" s="13"/>
      <c r="I22" s="13"/>
      <c r="J22" s="13"/>
      <c r="K22" s="13"/>
      <c r="L22" s="13"/>
      <c r="M22" s="13"/>
      <c r="N22" s="13"/>
      <c r="O22" s="87"/>
      <c r="P22" s="41"/>
      <c r="Q22" s="41"/>
    </row>
    <row r="23" spans="1:17" ht="18" customHeight="1" x14ac:dyDescent="0.2">
      <c r="A23" s="86"/>
      <c r="B23" s="13"/>
      <c r="C23" s="94" t="s">
        <v>26</v>
      </c>
      <c r="D23" s="101"/>
      <c r="E23" s="96" t="s">
        <v>36</v>
      </c>
      <c r="F23" s="13"/>
      <c r="G23" s="94" t="s">
        <v>3</v>
      </c>
      <c r="H23" s="101"/>
      <c r="I23" s="96" t="s">
        <v>36</v>
      </c>
      <c r="J23" s="13"/>
      <c r="K23" s="96" t="s">
        <v>36</v>
      </c>
      <c r="L23" s="96" t="s">
        <v>36</v>
      </c>
      <c r="M23" s="13"/>
      <c r="N23" s="13"/>
      <c r="O23" s="87"/>
      <c r="P23" s="41"/>
      <c r="Q23" s="41"/>
    </row>
    <row r="24" spans="1:17" ht="18" customHeight="1" x14ac:dyDescent="0.25">
      <c r="A24" s="86"/>
      <c r="B24" s="13"/>
      <c r="C24" s="95"/>
      <c r="D24" s="102"/>
      <c r="E24" s="97" t="s">
        <v>37</v>
      </c>
      <c r="F24" s="13"/>
      <c r="G24" s="95"/>
      <c r="H24" s="102"/>
      <c r="I24" s="108" t="s">
        <v>37</v>
      </c>
      <c r="J24" s="13"/>
      <c r="K24" s="97" t="s">
        <v>1</v>
      </c>
      <c r="L24" s="97" t="s">
        <v>49</v>
      </c>
      <c r="M24" s="13"/>
      <c r="N24" s="13"/>
      <c r="O24" s="87"/>
      <c r="P24" s="41"/>
      <c r="Q24" s="41"/>
    </row>
    <row r="25" spans="1:17" ht="18" customHeight="1" x14ac:dyDescent="0.25">
      <c r="A25" s="86"/>
      <c r="B25" s="13"/>
      <c r="C25" s="98" t="s">
        <v>6</v>
      </c>
      <c r="D25" s="99"/>
      <c r="E25" s="103">
        <f>P25</f>
        <v>0</v>
      </c>
      <c r="F25" s="13"/>
      <c r="G25" s="98" t="s">
        <v>21</v>
      </c>
      <c r="H25" s="99"/>
      <c r="I25" s="103">
        <f>Q25</f>
        <v>0</v>
      </c>
      <c r="J25" s="13"/>
      <c r="K25" s="109">
        <f>SUMPRODUCT(ROUND(L51:L949,1))</f>
        <v>0</v>
      </c>
      <c r="L25" s="107">
        <f>SUMPRODUCT(ROUND(M51:M949,0))</f>
        <v>0</v>
      </c>
      <c r="M25" s="13"/>
      <c r="N25" s="13"/>
      <c r="O25" s="87"/>
      <c r="P25" s="41">
        <f>COUNTIF($P$51:$P$949,"m")</f>
        <v>0</v>
      </c>
      <c r="Q25" s="41">
        <f>COUNTIF($Q$51:$Q$949,G25)</f>
        <v>0</v>
      </c>
    </row>
    <row r="26" spans="1:17" ht="18" customHeight="1" x14ac:dyDescent="0.25">
      <c r="A26" s="86"/>
      <c r="B26" s="13"/>
      <c r="C26" s="98" t="s">
        <v>7</v>
      </c>
      <c r="D26" s="99"/>
      <c r="E26" s="103">
        <f>P26</f>
        <v>0</v>
      </c>
      <c r="F26" s="13"/>
      <c r="G26" s="98" t="s">
        <v>22</v>
      </c>
      <c r="H26" s="99"/>
      <c r="I26" s="103">
        <f>Q26</f>
        <v>0</v>
      </c>
      <c r="J26" s="13"/>
      <c r="K26" s="13"/>
      <c r="L26" s="13"/>
      <c r="M26" s="13"/>
      <c r="N26" s="13"/>
      <c r="O26" s="87"/>
      <c r="P26" s="41">
        <f>COUNTIF($P$51:$P$949,"w")</f>
        <v>0</v>
      </c>
      <c r="Q26" s="41">
        <f>COUNTIF($Q$51:$Q$949,G26)</f>
        <v>0</v>
      </c>
    </row>
    <row r="27" spans="1:17" ht="18" customHeight="1" x14ac:dyDescent="0.25">
      <c r="A27" s="86"/>
      <c r="B27" s="13"/>
      <c r="C27" s="98" t="s">
        <v>18</v>
      </c>
      <c r="D27" s="99"/>
      <c r="E27" s="103">
        <f>P27</f>
        <v>0</v>
      </c>
      <c r="F27" s="13"/>
      <c r="G27" s="98" t="s">
        <v>23</v>
      </c>
      <c r="H27" s="99"/>
      <c r="I27" s="103">
        <f>Q27</f>
        <v>0</v>
      </c>
      <c r="J27" s="13"/>
      <c r="K27" s="13"/>
      <c r="L27" s="13"/>
      <c r="M27" s="13"/>
      <c r="N27" s="13"/>
      <c r="O27" s="87"/>
      <c r="P27" s="41">
        <f>COUNTIF($P$51:$P$949,"i/d")</f>
        <v>0</v>
      </c>
      <c r="Q27" s="41">
        <f>COUNTIF($Q$51:$Q$949,G27)</f>
        <v>0</v>
      </c>
    </row>
    <row r="28" spans="1:17" ht="18" customHeight="1" x14ac:dyDescent="0.25">
      <c r="A28" s="86"/>
      <c r="B28" s="13"/>
      <c r="C28" s="100" t="s">
        <v>17</v>
      </c>
      <c r="D28" s="22"/>
      <c r="E28" s="104">
        <f>P28</f>
        <v>0</v>
      </c>
      <c r="F28" s="13"/>
      <c r="G28" s="100" t="s">
        <v>24</v>
      </c>
      <c r="H28" s="22"/>
      <c r="I28" s="103">
        <f>Q28</f>
        <v>0</v>
      </c>
      <c r="J28" s="13"/>
      <c r="K28" s="13"/>
      <c r="L28" s="13"/>
      <c r="M28" s="13"/>
      <c r="N28" s="13"/>
      <c r="O28" s="87"/>
      <c r="P28" s="41">
        <f>COUNTIF($P$51:$P$949,"k. A.")</f>
        <v>0</v>
      </c>
      <c r="Q28" s="41">
        <f>COUNTIF($Q$51:$Q$949,G28)</f>
        <v>0</v>
      </c>
    </row>
    <row r="29" spans="1:17" ht="18" customHeight="1" x14ac:dyDescent="0.25">
      <c r="A29" s="86"/>
      <c r="B29" s="13"/>
      <c r="C29" s="105" t="s">
        <v>4</v>
      </c>
      <c r="D29" s="106"/>
      <c r="E29" s="107">
        <f>SUM(E25:E28)</f>
        <v>0</v>
      </c>
      <c r="F29" s="13"/>
      <c r="G29" s="105" t="s">
        <v>4</v>
      </c>
      <c r="H29" s="106"/>
      <c r="I29" s="107">
        <f>SUM(I25:I28)</f>
        <v>0</v>
      </c>
      <c r="J29" s="13"/>
      <c r="K29" s="13"/>
      <c r="L29" s="13"/>
      <c r="M29" s="13"/>
      <c r="N29" s="13"/>
      <c r="O29" s="87"/>
      <c r="P29" s="41"/>
      <c r="Q29" s="41"/>
    </row>
    <row r="30" spans="1:17" ht="12" customHeight="1" x14ac:dyDescent="0.25">
      <c r="A30" s="86"/>
      <c r="B30" s="13"/>
      <c r="C30" s="13"/>
      <c r="D30" s="13"/>
      <c r="E30" s="13"/>
      <c r="F30" s="13"/>
      <c r="G30" s="13"/>
      <c r="H30" s="13"/>
      <c r="I30" s="13"/>
      <c r="J30" s="13"/>
      <c r="K30" s="13"/>
      <c r="L30" s="13"/>
      <c r="M30" s="13"/>
      <c r="N30" s="13"/>
      <c r="O30" s="87"/>
      <c r="P30" s="41"/>
      <c r="Q30" s="41"/>
    </row>
    <row r="31" spans="1:17" ht="12" customHeight="1" x14ac:dyDescent="0.25">
      <c r="A31" s="86"/>
      <c r="B31" s="39" t="s">
        <v>15</v>
      </c>
      <c r="C31" s="13"/>
      <c r="D31" s="13"/>
      <c r="E31" s="13"/>
      <c r="F31" s="13"/>
      <c r="G31" s="13"/>
      <c r="H31" s="13"/>
      <c r="I31" s="13"/>
      <c r="J31" s="13"/>
      <c r="K31" s="13"/>
      <c r="L31" s="13"/>
      <c r="M31" s="13"/>
      <c r="N31" s="13"/>
      <c r="O31" s="87"/>
      <c r="P31" s="41"/>
      <c r="Q31" s="41"/>
    </row>
    <row r="32" spans="1:17" ht="12" customHeight="1" x14ac:dyDescent="0.25">
      <c r="A32" s="86"/>
      <c r="B32" s="39" t="s">
        <v>51</v>
      </c>
      <c r="C32" s="46"/>
      <c r="D32" s="46"/>
      <c r="E32" s="46"/>
      <c r="F32" s="46"/>
      <c r="G32" s="46"/>
      <c r="H32" s="46"/>
      <c r="I32" s="46"/>
      <c r="J32" s="46"/>
      <c r="K32" s="46"/>
      <c r="L32" s="46"/>
      <c r="M32" s="13"/>
      <c r="N32" s="13"/>
      <c r="O32" s="87"/>
      <c r="P32" s="41"/>
      <c r="Q32" s="41"/>
    </row>
    <row r="33" spans="1:17" ht="12" customHeight="1" x14ac:dyDescent="0.25">
      <c r="A33" s="86"/>
      <c r="B33" s="39" t="s">
        <v>52</v>
      </c>
      <c r="C33" s="46"/>
      <c r="D33" s="46"/>
      <c r="E33" s="46"/>
      <c r="F33" s="46"/>
      <c r="G33" s="46"/>
      <c r="H33" s="46"/>
      <c r="I33" s="46"/>
      <c r="J33" s="46"/>
      <c r="K33" s="46"/>
      <c r="L33" s="46"/>
      <c r="M33" s="13"/>
      <c r="N33" s="13"/>
      <c r="O33" s="87"/>
      <c r="P33" s="41"/>
      <c r="Q33" s="41"/>
    </row>
    <row r="34" spans="1:17" ht="4" customHeight="1" x14ac:dyDescent="0.25">
      <c r="A34" s="86"/>
      <c r="B34" s="46"/>
      <c r="C34" s="46"/>
      <c r="D34" s="46"/>
      <c r="E34" s="46"/>
      <c r="F34" s="46"/>
      <c r="G34" s="46"/>
      <c r="H34" s="46"/>
      <c r="I34" s="46"/>
      <c r="J34" s="46"/>
      <c r="K34" s="46"/>
      <c r="L34" s="13"/>
      <c r="M34" s="13"/>
      <c r="N34" s="13"/>
      <c r="O34" s="87"/>
      <c r="P34" s="41"/>
      <c r="Q34" s="41"/>
    </row>
    <row r="35" spans="1:17" ht="12" customHeight="1" x14ac:dyDescent="0.25">
      <c r="A35" s="86"/>
      <c r="B35" s="21"/>
      <c r="C35" s="22"/>
      <c r="D35" s="32"/>
      <c r="E35" s="22"/>
      <c r="F35" s="33"/>
      <c r="G35" s="13"/>
      <c r="H35" s="13"/>
      <c r="I35" s="13"/>
      <c r="J35" s="13"/>
      <c r="K35" s="13"/>
      <c r="L35" s="13"/>
      <c r="M35" s="13"/>
      <c r="N35" s="13"/>
      <c r="O35" s="87"/>
      <c r="P35" s="41"/>
      <c r="Q35" s="41"/>
    </row>
    <row r="36" spans="1:17" ht="12" customHeight="1" x14ac:dyDescent="0.25">
      <c r="A36" s="89"/>
      <c r="B36" s="23" t="s">
        <v>16</v>
      </c>
      <c r="C36" s="24"/>
      <c r="D36" s="10"/>
      <c r="E36" s="24"/>
      <c r="F36" s="34"/>
      <c r="G36" s="14"/>
      <c r="H36" s="13"/>
      <c r="I36" s="13"/>
      <c r="J36" s="13"/>
      <c r="K36" s="13"/>
      <c r="L36" s="13"/>
      <c r="M36" s="13"/>
      <c r="N36" s="13"/>
      <c r="O36" s="87"/>
      <c r="P36" s="41"/>
      <c r="Q36" s="41"/>
    </row>
    <row r="37" spans="1:17" ht="12" customHeight="1" x14ac:dyDescent="0.25">
      <c r="A37" s="89"/>
      <c r="B37" s="25"/>
      <c r="C37" s="26"/>
      <c r="D37" s="10"/>
      <c r="E37" s="26"/>
      <c r="F37" s="35"/>
      <c r="G37" s="15"/>
      <c r="H37" s="13"/>
      <c r="I37" s="13"/>
      <c r="J37" s="68"/>
      <c r="K37" s="68"/>
      <c r="L37" s="68"/>
      <c r="M37" s="68"/>
      <c r="N37" s="68"/>
      <c r="O37" s="87"/>
      <c r="P37" s="41"/>
      <c r="Q37" s="41"/>
    </row>
    <row r="38" spans="1:17" ht="12" customHeight="1" x14ac:dyDescent="0.25">
      <c r="A38" s="89"/>
      <c r="B38" s="27"/>
      <c r="C38" s="28"/>
      <c r="D38" s="10"/>
      <c r="E38" s="28"/>
      <c r="F38" s="36"/>
      <c r="G38" s="16"/>
      <c r="H38" s="13"/>
      <c r="I38" s="13"/>
      <c r="J38" s="174"/>
      <c r="K38" s="162"/>
      <c r="L38" s="162"/>
      <c r="M38" s="162"/>
      <c r="N38" s="162"/>
      <c r="O38" s="87"/>
      <c r="P38" s="41"/>
      <c r="Q38" s="41"/>
    </row>
    <row r="39" spans="1:17" ht="12" customHeight="1" x14ac:dyDescent="0.25">
      <c r="A39" s="89"/>
      <c r="B39" s="29"/>
      <c r="C39" s="30"/>
      <c r="D39" s="37"/>
      <c r="E39" s="30"/>
      <c r="F39" s="38"/>
      <c r="G39" s="13"/>
      <c r="H39" s="13"/>
      <c r="I39" s="13"/>
      <c r="J39" s="31" t="s">
        <v>5</v>
      </c>
      <c r="K39" s="13"/>
      <c r="L39" s="13"/>
      <c r="M39" s="13"/>
      <c r="N39" s="40"/>
      <c r="O39" s="87"/>
      <c r="P39" s="41"/>
      <c r="Q39" s="41"/>
    </row>
    <row r="40" spans="1:17" ht="12" customHeight="1" x14ac:dyDescent="0.25">
      <c r="A40" s="90"/>
      <c r="B40" s="91"/>
      <c r="C40" s="91"/>
      <c r="D40" s="91"/>
      <c r="E40" s="91"/>
      <c r="F40" s="91"/>
      <c r="G40" s="91"/>
      <c r="H40" s="91"/>
      <c r="I40" s="91"/>
      <c r="J40" s="91"/>
      <c r="K40" s="91"/>
      <c r="L40" s="91"/>
      <c r="M40" s="91"/>
      <c r="N40" s="91"/>
      <c r="O40" s="92"/>
      <c r="P40" s="41"/>
      <c r="Q40" s="41"/>
    </row>
    <row r="41" spans="1:17" ht="12" customHeight="1" x14ac:dyDescent="0.25">
      <c r="P41" s="41"/>
      <c r="Q41" s="41"/>
    </row>
    <row r="42" spans="1:17" ht="15" customHeight="1" x14ac:dyDescent="0.25">
      <c r="B42" s="12"/>
      <c r="C42" s="12"/>
      <c r="D42" s="12"/>
      <c r="E42" s="12"/>
      <c r="F42" s="12"/>
      <c r="G42" s="12"/>
      <c r="H42" s="12"/>
      <c r="I42" s="12"/>
      <c r="J42" s="12"/>
      <c r="K42" s="12"/>
      <c r="L42" s="12"/>
      <c r="N42" s="45"/>
      <c r="O42" s="45" t="str">
        <f>CONCATENATE("Aktenzeichen: ",IF(C6="F-JH","F-JH_________",C6)," Seite:  ___")</f>
        <v>Aktenzeichen: F-JH_________ Seite:  ___</v>
      </c>
      <c r="P42" s="41"/>
      <c r="Q42" s="41"/>
    </row>
    <row r="43" spans="1:17" s="178" customFormat="1" ht="8.15" customHeight="1" x14ac:dyDescent="0.25">
      <c r="A43" s="124"/>
      <c r="B43" s="126"/>
      <c r="C43" s="126"/>
      <c r="D43" s="126"/>
      <c r="E43" s="127"/>
      <c r="F43" s="125"/>
      <c r="G43" s="124"/>
      <c r="H43" s="128"/>
      <c r="I43" s="129"/>
      <c r="J43" s="130"/>
      <c r="K43" s="131"/>
      <c r="L43" s="129"/>
      <c r="M43" s="130"/>
      <c r="N43" s="130"/>
      <c r="O43" s="131"/>
      <c r="P43" s="41"/>
      <c r="Q43" s="41"/>
    </row>
    <row r="44" spans="1:17" s="178" customFormat="1" ht="12" customHeight="1" x14ac:dyDescent="0.25">
      <c r="A44" s="113" t="s">
        <v>38</v>
      </c>
      <c r="B44" s="110" t="s">
        <v>0</v>
      </c>
      <c r="C44" s="118"/>
      <c r="D44" s="118"/>
      <c r="E44" s="133"/>
      <c r="F44" s="119" t="s">
        <v>40</v>
      </c>
      <c r="G44" s="113" t="s">
        <v>3</v>
      </c>
      <c r="H44" s="113" t="s">
        <v>26</v>
      </c>
      <c r="I44" s="112" t="s">
        <v>43</v>
      </c>
      <c r="J44" s="118"/>
      <c r="K44" s="133"/>
      <c r="L44" s="112" t="s">
        <v>61</v>
      </c>
      <c r="M44" s="117"/>
      <c r="N44" s="117"/>
      <c r="O44" s="120"/>
      <c r="P44" s="41"/>
      <c r="Q44" s="41"/>
    </row>
    <row r="45" spans="1:17" s="178" customFormat="1" ht="12" customHeight="1" x14ac:dyDescent="0.25">
      <c r="A45" s="113" t="s">
        <v>39</v>
      </c>
      <c r="B45" s="135"/>
      <c r="C45" s="135"/>
      <c r="D45" s="135"/>
      <c r="E45" s="136"/>
      <c r="F45" s="119" t="s">
        <v>41</v>
      </c>
      <c r="G45" s="113"/>
      <c r="H45" s="137" t="s">
        <v>6</v>
      </c>
      <c r="I45" s="116" t="s">
        <v>44</v>
      </c>
      <c r="J45" s="118"/>
      <c r="K45" s="133"/>
      <c r="L45" s="112" t="s">
        <v>62</v>
      </c>
      <c r="M45" s="117"/>
      <c r="N45" s="117"/>
      <c r="O45" s="120"/>
      <c r="P45" s="41"/>
      <c r="Q45" s="41"/>
    </row>
    <row r="46" spans="1:17" s="178" customFormat="1" ht="12" customHeight="1" x14ac:dyDescent="0.25">
      <c r="A46" s="113"/>
      <c r="B46" s="179"/>
      <c r="C46" s="180"/>
      <c r="D46" s="126"/>
      <c r="E46" s="127"/>
      <c r="F46" s="119" t="s">
        <v>42</v>
      </c>
      <c r="G46" s="113"/>
      <c r="H46" s="137" t="s">
        <v>7</v>
      </c>
      <c r="I46" s="116" t="s">
        <v>45</v>
      </c>
      <c r="J46" s="118"/>
      <c r="K46" s="118"/>
      <c r="L46" s="119"/>
      <c r="M46" s="117"/>
      <c r="N46" s="110"/>
      <c r="O46" s="120"/>
      <c r="P46" s="41"/>
      <c r="Q46" s="41"/>
    </row>
    <row r="47" spans="1:17" s="178" customFormat="1" ht="12" customHeight="1" x14ac:dyDescent="0.25">
      <c r="A47" s="113"/>
      <c r="B47" s="181" t="s">
        <v>19</v>
      </c>
      <c r="C47" s="112" t="s">
        <v>20</v>
      </c>
      <c r="D47" s="118"/>
      <c r="E47" s="133"/>
      <c r="F47" s="119"/>
      <c r="G47" s="113"/>
      <c r="H47" s="137" t="s">
        <v>18</v>
      </c>
      <c r="I47" s="116" t="s">
        <v>46</v>
      </c>
      <c r="J47" s="118"/>
      <c r="K47" s="118"/>
      <c r="L47" s="113" t="s">
        <v>1</v>
      </c>
      <c r="M47" s="113" t="s">
        <v>47</v>
      </c>
      <c r="N47" s="110" t="s">
        <v>2</v>
      </c>
      <c r="O47" s="120"/>
      <c r="P47" s="41"/>
      <c r="Q47" s="41"/>
    </row>
    <row r="48" spans="1:17" s="178" customFormat="1" ht="12" customHeight="1" x14ac:dyDescent="0.25">
      <c r="A48" s="113"/>
      <c r="B48" s="182"/>
      <c r="C48" s="132"/>
      <c r="D48" s="118"/>
      <c r="E48" s="133"/>
      <c r="F48" s="119"/>
      <c r="G48" s="113"/>
      <c r="H48" s="137" t="s">
        <v>17</v>
      </c>
      <c r="I48" s="132"/>
      <c r="J48" s="118"/>
      <c r="K48" s="118"/>
      <c r="L48" s="113"/>
      <c r="M48" s="113" t="s">
        <v>48</v>
      </c>
      <c r="N48" s="117"/>
      <c r="O48" s="120"/>
      <c r="P48" s="41"/>
      <c r="Q48" s="41"/>
    </row>
    <row r="49" spans="1:17" s="178" customFormat="1" ht="8.15" customHeight="1" x14ac:dyDescent="0.25">
      <c r="A49" s="111"/>
      <c r="B49" s="183"/>
      <c r="C49" s="134"/>
      <c r="D49" s="135"/>
      <c r="E49" s="136"/>
      <c r="F49" s="121"/>
      <c r="G49" s="111"/>
      <c r="H49" s="111"/>
      <c r="I49" s="134"/>
      <c r="J49" s="135"/>
      <c r="K49" s="135"/>
      <c r="L49" s="111"/>
      <c r="M49" s="111"/>
      <c r="N49" s="122"/>
      <c r="O49" s="123"/>
      <c r="P49" s="41"/>
      <c r="Q49" s="41"/>
    </row>
    <row r="50" spans="1:17" ht="4" customHeight="1" x14ac:dyDescent="0.25">
      <c r="P50" s="41"/>
      <c r="Q50" s="41"/>
    </row>
    <row r="51" spans="1:17" ht="24" customHeight="1" x14ac:dyDescent="0.25">
      <c r="A51" s="151"/>
      <c r="B51" s="144"/>
      <c r="C51" s="152"/>
      <c r="D51" s="152"/>
      <c r="E51" s="153"/>
      <c r="F51" s="147"/>
      <c r="G51" s="146"/>
      <c r="H51" s="147"/>
      <c r="I51" s="150"/>
      <c r="J51" s="154"/>
      <c r="K51" s="155"/>
      <c r="L51" s="148"/>
      <c r="M51" s="149"/>
      <c r="N51" s="142"/>
      <c r="O51" s="114"/>
      <c r="P51" s="163">
        <f>H51</f>
        <v>0</v>
      </c>
      <c r="Q51" s="164" t="str">
        <f>IF(AND(G51&gt;0,G51&lt;14),"unter 14 jährige",IF(AND(G51&gt;=14,G51&lt;18),"14 - 17 jährige",IF(AND(G51&gt;=18,G51&lt;27),"18 - 26 jährige",IF(G51&gt;26,"über 26 jährige",""))))</f>
        <v/>
      </c>
    </row>
    <row r="52" spans="1:17" ht="24" customHeight="1" x14ac:dyDescent="0.25">
      <c r="A52" s="138"/>
      <c r="B52" s="145"/>
      <c r="C52" s="144"/>
      <c r="D52" s="139"/>
      <c r="E52" s="140"/>
      <c r="F52" s="156"/>
      <c r="G52" s="157"/>
      <c r="H52" s="141"/>
      <c r="I52" s="165"/>
      <c r="J52" s="158"/>
      <c r="K52" s="159"/>
      <c r="L52" s="160"/>
      <c r="M52" s="161"/>
      <c r="N52" s="143"/>
      <c r="O52" s="115"/>
      <c r="P52" s="41"/>
      <c r="Q52" s="41"/>
    </row>
    <row r="53" spans="1:17" ht="4" customHeight="1" x14ac:dyDescent="0.25">
      <c r="P53" s="41"/>
      <c r="Q53" s="41"/>
    </row>
    <row r="54" spans="1:17" ht="24" customHeight="1" x14ac:dyDescent="0.25">
      <c r="A54" s="151"/>
      <c r="B54" s="144"/>
      <c r="C54" s="152"/>
      <c r="D54" s="152"/>
      <c r="E54" s="153"/>
      <c r="F54" s="147"/>
      <c r="G54" s="146"/>
      <c r="H54" s="147"/>
      <c r="I54" s="150"/>
      <c r="J54" s="154"/>
      <c r="K54" s="155"/>
      <c r="L54" s="148"/>
      <c r="M54" s="149"/>
      <c r="N54" s="142"/>
      <c r="O54" s="114"/>
      <c r="P54" s="163">
        <f t="shared" ref="P54" si="0">H54</f>
        <v>0</v>
      </c>
      <c r="Q54" s="164" t="str">
        <f t="shared" ref="Q54" si="1">IF(AND(G54&gt;0,G54&lt;14),"unter 14 jährige",IF(AND(G54&gt;=14,G54&lt;18),"14 - 17 jährige",IF(AND(G54&gt;=18,G54&lt;27),"18 - 26 jährige",IF(G54&gt;26,"über 26 jährige",""))))</f>
        <v/>
      </c>
    </row>
    <row r="55" spans="1:17" ht="24" customHeight="1" x14ac:dyDescent="0.25">
      <c r="A55" s="138"/>
      <c r="B55" s="145"/>
      <c r="C55" s="144"/>
      <c r="D55" s="139"/>
      <c r="E55" s="140"/>
      <c r="F55" s="156"/>
      <c r="G55" s="157"/>
      <c r="H55" s="141"/>
      <c r="I55" s="165"/>
      <c r="J55" s="158"/>
      <c r="K55" s="159"/>
      <c r="L55" s="160"/>
      <c r="M55" s="161"/>
      <c r="N55" s="143"/>
      <c r="O55" s="115"/>
      <c r="P55" s="41"/>
      <c r="Q55" s="41"/>
    </row>
    <row r="56" spans="1:17" ht="4" customHeight="1" x14ac:dyDescent="0.25">
      <c r="P56" s="41"/>
      <c r="Q56" s="41"/>
    </row>
    <row r="57" spans="1:17" ht="24" customHeight="1" x14ac:dyDescent="0.25">
      <c r="A57" s="151"/>
      <c r="B57" s="144"/>
      <c r="C57" s="152"/>
      <c r="D57" s="152"/>
      <c r="E57" s="153"/>
      <c r="F57" s="147"/>
      <c r="G57" s="146"/>
      <c r="H57" s="147"/>
      <c r="I57" s="150"/>
      <c r="J57" s="154"/>
      <c r="K57" s="155"/>
      <c r="L57" s="148"/>
      <c r="M57" s="149"/>
      <c r="N57" s="142"/>
      <c r="O57" s="114"/>
      <c r="P57" s="163">
        <f t="shared" ref="P57" si="2">H57</f>
        <v>0</v>
      </c>
      <c r="Q57" s="164" t="str">
        <f t="shared" ref="Q57" si="3">IF(AND(G57&gt;0,G57&lt;14),"unter 14 jährige",IF(AND(G57&gt;=14,G57&lt;18),"14 - 17 jährige",IF(AND(G57&gt;=18,G57&lt;27),"18 - 26 jährige",IF(G57&gt;26,"über 26 jährige",""))))</f>
        <v/>
      </c>
    </row>
    <row r="58" spans="1:17" ht="24" customHeight="1" x14ac:dyDescent="0.25">
      <c r="A58" s="138"/>
      <c r="B58" s="145"/>
      <c r="C58" s="144"/>
      <c r="D58" s="139"/>
      <c r="E58" s="140"/>
      <c r="F58" s="156"/>
      <c r="G58" s="157"/>
      <c r="H58" s="141"/>
      <c r="I58" s="165"/>
      <c r="J58" s="158"/>
      <c r="K58" s="159"/>
      <c r="L58" s="160"/>
      <c r="M58" s="161"/>
      <c r="N58" s="143"/>
      <c r="O58" s="115"/>
      <c r="P58" s="41"/>
      <c r="Q58" s="41"/>
    </row>
    <row r="59" spans="1:17" ht="4" customHeight="1" x14ac:dyDescent="0.25">
      <c r="P59" s="41"/>
      <c r="Q59" s="41"/>
    </row>
    <row r="60" spans="1:17" ht="24" customHeight="1" x14ac:dyDescent="0.25">
      <c r="A60" s="151"/>
      <c r="B60" s="144"/>
      <c r="C60" s="152"/>
      <c r="D60" s="152"/>
      <c r="E60" s="153"/>
      <c r="F60" s="147"/>
      <c r="G60" s="146"/>
      <c r="H60" s="147"/>
      <c r="I60" s="150"/>
      <c r="J60" s="154"/>
      <c r="K60" s="155"/>
      <c r="L60" s="148"/>
      <c r="M60" s="149"/>
      <c r="N60" s="142"/>
      <c r="O60" s="114"/>
      <c r="P60" s="163">
        <f t="shared" ref="P60" si="4">H60</f>
        <v>0</v>
      </c>
      <c r="Q60" s="164" t="str">
        <f t="shared" ref="Q60" si="5">IF(AND(G60&gt;0,G60&lt;14),"unter 14 jährige",IF(AND(G60&gt;=14,G60&lt;18),"14 - 17 jährige",IF(AND(G60&gt;=18,G60&lt;27),"18 - 26 jährige",IF(G60&gt;26,"über 26 jährige",""))))</f>
        <v/>
      </c>
    </row>
    <row r="61" spans="1:17" ht="24" customHeight="1" x14ac:dyDescent="0.25">
      <c r="A61" s="138"/>
      <c r="B61" s="145"/>
      <c r="C61" s="144"/>
      <c r="D61" s="139"/>
      <c r="E61" s="140"/>
      <c r="F61" s="156"/>
      <c r="G61" s="157"/>
      <c r="H61" s="141"/>
      <c r="I61" s="165"/>
      <c r="J61" s="158"/>
      <c r="K61" s="159"/>
      <c r="L61" s="160"/>
      <c r="M61" s="161"/>
      <c r="N61" s="143"/>
      <c r="O61" s="115"/>
      <c r="P61" s="41"/>
      <c r="Q61" s="41"/>
    </row>
    <row r="62" spans="1:17" ht="4" customHeight="1" x14ac:dyDescent="0.25">
      <c r="P62" s="41"/>
      <c r="Q62" s="41"/>
    </row>
    <row r="63" spans="1:17" ht="24" customHeight="1" x14ac:dyDescent="0.25">
      <c r="A63" s="151"/>
      <c r="B63" s="144"/>
      <c r="C63" s="152"/>
      <c r="D63" s="152"/>
      <c r="E63" s="153"/>
      <c r="F63" s="147"/>
      <c r="G63" s="146"/>
      <c r="H63" s="147"/>
      <c r="I63" s="150"/>
      <c r="J63" s="154"/>
      <c r="K63" s="155"/>
      <c r="L63" s="148"/>
      <c r="M63" s="149"/>
      <c r="N63" s="142"/>
      <c r="O63" s="114"/>
      <c r="P63" s="163">
        <f t="shared" ref="P63" si="6">H63</f>
        <v>0</v>
      </c>
      <c r="Q63" s="164" t="str">
        <f t="shared" ref="Q63" si="7">IF(AND(G63&gt;0,G63&lt;14),"unter 14 jährige",IF(AND(G63&gt;=14,G63&lt;18),"14 - 17 jährige",IF(AND(G63&gt;=18,G63&lt;27),"18 - 26 jährige",IF(G63&gt;26,"über 26 jährige",""))))</f>
        <v/>
      </c>
    </row>
    <row r="64" spans="1:17" ht="24" customHeight="1" x14ac:dyDescent="0.25">
      <c r="A64" s="138"/>
      <c r="B64" s="145"/>
      <c r="C64" s="144"/>
      <c r="D64" s="139"/>
      <c r="E64" s="140"/>
      <c r="F64" s="156"/>
      <c r="G64" s="157"/>
      <c r="H64" s="141"/>
      <c r="I64" s="165"/>
      <c r="J64" s="158"/>
      <c r="K64" s="159"/>
      <c r="L64" s="160"/>
      <c r="M64" s="161"/>
      <c r="N64" s="143"/>
      <c r="O64" s="115"/>
      <c r="P64" s="41"/>
      <c r="Q64" s="41"/>
    </row>
    <row r="65" spans="1:17" ht="4" customHeight="1" x14ac:dyDescent="0.25">
      <c r="P65" s="41"/>
      <c r="Q65" s="41"/>
    </row>
    <row r="66" spans="1:17" ht="24" customHeight="1" x14ac:dyDescent="0.25">
      <c r="A66" s="151"/>
      <c r="B66" s="144"/>
      <c r="C66" s="152"/>
      <c r="D66" s="152"/>
      <c r="E66" s="153"/>
      <c r="F66" s="147"/>
      <c r="G66" s="146"/>
      <c r="H66" s="147"/>
      <c r="I66" s="150"/>
      <c r="J66" s="154"/>
      <c r="K66" s="155"/>
      <c r="L66" s="148"/>
      <c r="M66" s="149"/>
      <c r="N66" s="142"/>
      <c r="O66" s="114"/>
      <c r="P66" s="163">
        <f t="shared" ref="P66" si="8">H66</f>
        <v>0</v>
      </c>
      <c r="Q66" s="164" t="str">
        <f t="shared" ref="Q66" si="9">IF(AND(G66&gt;0,G66&lt;14),"unter 14 jährige",IF(AND(G66&gt;=14,G66&lt;18),"14 - 17 jährige",IF(AND(G66&gt;=18,G66&lt;27),"18 - 26 jährige",IF(G66&gt;26,"über 26 jährige",""))))</f>
        <v/>
      </c>
    </row>
    <row r="67" spans="1:17" ht="24" customHeight="1" x14ac:dyDescent="0.25">
      <c r="A67" s="138"/>
      <c r="B67" s="145"/>
      <c r="C67" s="144"/>
      <c r="D67" s="139"/>
      <c r="E67" s="140"/>
      <c r="F67" s="156"/>
      <c r="G67" s="157"/>
      <c r="H67" s="141"/>
      <c r="I67" s="165"/>
      <c r="J67" s="158"/>
      <c r="K67" s="159"/>
      <c r="L67" s="160"/>
      <c r="M67" s="161"/>
      <c r="N67" s="143"/>
      <c r="O67" s="115"/>
      <c r="P67" s="41"/>
      <c r="Q67" s="41"/>
    </row>
    <row r="68" spans="1:17" ht="4" customHeight="1" x14ac:dyDescent="0.25">
      <c r="P68" s="41"/>
      <c r="Q68" s="41"/>
    </row>
    <row r="69" spans="1:17" ht="24" customHeight="1" x14ac:dyDescent="0.25">
      <c r="A69" s="151"/>
      <c r="B69" s="144"/>
      <c r="C69" s="152"/>
      <c r="D69" s="152"/>
      <c r="E69" s="153"/>
      <c r="F69" s="147"/>
      <c r="G69" s="146"/>
      <c r="H69" s="147"/>
      <c r="I69" s="150"/>
      <c r="J69" s="154"/>
      <c r="K69" s="155"/>
      <c r="L69" s="148"/>
      <c r="M69" s="149"/>
      <c r="N69" s="142"/>
      <c r="O69" s="114"/>
      <c r="P69" s="163">
        <f t="shared" ref="P69" si="10">H69</f>
        <v>0</v>
      </c>
      <c r="Q69" s="164" t="str">
        <f t="shared" ref="Q69" si="11">IF(AND(G69&gt;0,G69&lt;14),"unter 14 jährige",IF(AND(G69&gt;=14,G69&lt;18),"14 - 17 jährige",IF(AND(G69&gt;=18,G69&lt;27),"18 - 26 jährige",IF(G69&gt;26,"über 26 jährige",""))))</f>
        <v/>
      </c>
    </row>
    <row r="70" spans="1:17" ht="24" customHeight="1" x14ac:dyDescent="0.25">
      <c r="A70" s="138"/>
      <c r="B70" s="145"/>
      <c r="C70" s="144"/>
      <c r="D70" s="139"/>
      <c r="E70" s="140"/>
      <c r="F70" s="156"/>
      <c r="G70" s="157"/>
      <c r="H70" s="141"/>
      <c r="I70" s="165"/>
      <c r="J70" s="158"/>
      <c r="K70" s="159"/>
      <c r="L70" s="160"/>
      <c r="M70" s="161"/>
      <c r="N70" s="143"/>
      <c r="O70" s="115"/>
      <c r="P70" s="41"/>
      <c r="Q70" s="41"/>
    </row>
    <row r="71" spans="1:17" ht="4" customHeight="1" x14ac:dyDescent="0.25">
      <c r="P71" s="41"/>
      <c r="Q71" s="41"/>
    </row>
    <row r="72" spans="1:17" ht="24" customHeight="1" x14ac:dyDescent="0.25">
      <c r="A72" s="151"/>
      <c r="B72" s="144"/>
      <c r="C72" s="152"/>
      <c r="D72" s="152"/>
      <c r="E72" s="153"/>
      <c r="F72" s="147"/>
      <c r="G72" s="146"/>
      <c r="H72" s="147"/>
      <c r="I72" s="150"/>
      <c r="J72" s="154"/>
      <c r="K72" s="155"/>
      <c r="L72" s="148"/>
      <c r="M72" s="149"/>
      <c r="N72" s="142"/>
      <c r="O72" s="114"/>
      <c r="P72" s="163">
        <f t="shared" ref="P72" si="12">H72</f>
        <v>0</v>
      </c>
      <c r="Q72" s="164" t="str">
        <f t="shared" ref="Q72" si="13">IF(AND(G72&gt;0,G72&lt;14),"unter 14 jährige",IF(AND(G72&gt;=14,G72&lt;18),"14 - 17 jährige",IF(AND(G72&gt;=18,G72&lt;27),"18 - 26 jährige",IF(G72&gt;26,"über 26 jährige",""))))</f>
        <v/>
      </c>
    </row>
    <row r="73" spans="1:17" ht="24" customHeight="1" x14ac:dyDescent="0.25">
      <c r="A73" s="138"/>
      <c r="B73" s="145"/>
      <c r="C73" s="144"/>
      <c r="D73" s="139"/>
      <c r="E73" s="140"/>
      <c r="F73" s="156"/>
      <c r="G73" s="157"/>
      <c r="H73" s="141"/>
      <c r="I73" s="165"/>
      <c r="J73" s="158"/>
      <c r="K73" s="159"/>
      <c r="L73" s="160"/>
      <c r="M73" s="161"/>
      <c r="N73" s="143"/>
      <c r="O73" s="115"/>
      <c r="P73" s="41"/>
      <c r="Q73" s="41"/>
    </row>
    <row r="74" spans="1:17" ht="4" customHeight="1" x14ac:dyDescent="0.25">
      <c r="P74" s="41"/>
      <c r="Q74" s="41"/>
    </row>
    <row r="75" spans="1:17" ht="24" customHeight="1" x14ac:dyDescent="0.25">
      <c r="A75" s="151"/>
      <c r="B75" s="144"/>
      <c r="C75" s="152"/>
      <c r="D75" s="152"/>
      <c r="E75" s="153"/>
      <c r="F75" s="147"/>
      <c r="G75" s="146"/>
      <c r="H75" s="147"/>
      <c r="I75" s="150"/>
      <c r="J75" s="154"/>
      <c r="K75" s="155"/>
      <c r="L75" s="148"/>
      <c r="M75" s="149"/>
      <c r="N75" s="142"/>
      <c r="O75" s="114"/>
      <c r="P75" s="163">
        <f t="shared" ref="P75" si="14">H75</f>
        <v>0</v>
      </c>
      <c r="Q75" s="164" t="str">
        <f t="shared" ref="Q75" si="15">IF(AND(G75&gt;0,G75&lt;14),"unter 14 jährige",IF(AND(G75&gt;=14,G75&lt;18),"14 - 17 jährige",IF(AND(G75&gt;=18,G75&lt;27),"18 - 26 jährige",IF(G75&gt;26,"über 26 jährige",""))))</f>
        <v/>
      </c>
    </row>
    <row r="76" spans="1:17" ht="24" customHeight="1" x14ac:dyDescent="0.25">
      <c r="A76" s="138"/>
      <c r="B76" s="145"/>
      <c r="C76" s="144"/>
      <c r="D76" s="139"/>
      <c r="E76" s="140"/>
      <c r="F76" s="156"/>
      <c r="G76" s="157"/>
      <c r="H76" s="141"/>
      <c r="I76" s="165"/>
      <c r="J76" s="158"/>
      <c r="K76" s="159"/>
      <c r="L76" s="160"/>
      <c r="M76" s="161"/>
      <c r="N76" s="143"/>
      <c r="O76" s="115"/>
      <c r="P76" s="41"/>
      <c r="Q76" s="41"/>
    </row>
    <row r="77" spans="1:17" ht="4" customHeight="1" x14ac:dyDescent="0.25">
      <c r="P77" s="41"/>
      <c r="Q77" s="41"/>
    </row>
    <row r="78" spans="1:17" ht="24" customHeight="1" x14ac:dyDescent="0.25">
      <c r="A78" s="151"/>
      <c r="B78" s="144"/>
      <c r="C78" s="152"/>
      <c r="D78" s="152"/>
      <c r="E78" s="153"/>
      <c r="F78" s="147"/>
      <c r="G78" s="146"/>
      <c r="H78" s="147"/>
      <c r="I78" s="150"/>
      <c r="J78" s="154"/>
      <c r="K78" s="155"/>
      <c r="L78" s="148"/>
      <c r="M78" s="149"/>
      <c r="N78" s="142"/>
      <c r="O78" s="114"/>
      <c r="P78" s="163">
        <f t="shared" ref="P78" si="16">H78</f>
        <v>0</v>
      </c>
      <c r="Q78" s="164" t="str">
        <f t="shared" ref="Q78" si="17">IF(AND(G78&gt;0,G78&lt;14),"unter 14 jährige",IF(AND(G78&gt;=14,G78&lt;18),"14 - 17 jährige",IF(AND(G78&gt;=18,G78&lt;27),"18 - 26 jährige",IF(G78&gt;26,"über 26 jährige",""))))</f>
        <v/>
      </c>
    </row>
    <row r="79" spans="1:17" ht="24" customHeight="1" x14ac:dyDescent="0.25">
      <c r="A79" s="138"/>
      <c r="B79" s="145"/>
      <c r="C79" s="144"/>
      <c r="D79" s="139"/>
      <c r="E79" s="140"/>
      <c r="F79" s="156"/>
      <c r="G79" s="157"/>
      <c r="H79" s="141"/>
      <c r="I79" s="165"/>
      <c r="J79" s="158"/>
      <c r="K79" s="159"/>
      <c r="L79" s="160"/>
      <c r="M79" s="161"/>
      <c r="N79" s="143"/>
      <c r="O79" s="115"/>
      <c r="P79" s="41"/>
      <c r="Q79" s="41"/>
    </row>
    <row r="80" spans="1:17" ht="4" customHeight="1" x14ac:dyDescent="0.25">
      <c r="P80" s="41"/>
      <c r="Q80" s="41"/>
    </row>
    <row r="81" spans="1:17" ht="24" customHeight="1" x14ac:dyDescent="0.25">
      <c r="A81" s="151"/>
      <c r="B81" s="144"/>
      <c r="C81" s="152"/>
      <c r="D81" s="152"/>
      <c r="E81" s="153"/>
      <c r="F81" s="147"/>
      <c r="G81" s="146"/>
      <c r="H81" s="147"/>
      <c r="I81" s="150"/>
      <c r="J81" s="154"/>
      <c r="K81" s="155"/>
      <c r="L81" s="148"/>
      <c r="M81" s="149"/>
      <c r="N81" s="142"/>
      <c r="O81" s="114"/>
      <c r="P81" s="163">
        <f t="shared" ref="P81" si="18">H81</f>
        <v>0</v>
      </c>
      <c r="Q81" s="164" t="str">
        <f t="shared" ref="Q81" si="19">IF(AND(G81&gt;0,G81&lt;14),"unter 14 jährige",IF(AND(G81&gt;=14,G81&lt;18),"14 - 17 jährige",IF(AND(G81&gt;=18,G81&lt;27),"18 - 26 jährige",IF(G81&gt;26,"über 26 jährige",""))))</f>
        <v/>
      </c>
    </row>
    <row r="82" spans="1:17" ht="24" customHeight="1" x14ac:dyDescent="0.25">
      <c r="A82" s="138"/>
      <c r="B82" s="145"/>
      <c r="C82" s="144"/>
      <c r="D82" s="139"/>
      <c r="E82" s="140"/>
      <c r="F82" s="156"/>
      <c r="G82" s="157"/>
      <c r="H82" s="141"/>
      <c r="I82" s="165"/>
      <c r="J82" s="158"/>
      <c r="K82" s="159"/>
      <c r="L82" s="160"/>
      <c r="M82" s="161"/>
      <c r="N82" s="143"/>
      <c r="O82" s="115"/>
      <c r="P82" s="41"/>
      <c r="Q82" s="41"/>
    </row>
    <row r="83" spans="1:17" ht="4" customHeight="1" x14ac:dyDescent="0.25">
      <c r="P83" s="41"/>
      <c r="Q83" s="41"/>
    </row>
    <row r="84" spans="1:17" ht="24" customHeight="1" x14ac:dyDescent="0.25">
      <c r="A84" s="151"/>
      <c r="B84" s="144"/>
      <c r="C84" s="152"/>
      <c r="D84" s="152"/>
      <c r="E84" s="153"/>
      <c r="F84" s="147"/>
      <c r="G84" s="146"/>
      <c r="H84" s="147"/>
      <c r="I84" s="150"/>
      <c r="J84" s="154"/>
      <c r="K84" s="155"/>
      <c r="L84" s="148"/>
      <c r="M84" s="149"/>
      <c r="N84" s="142"/>
      <c r="O84" s="114"/>
      <c r="P84" s="163">
        <f t="shared" ref="P84" si="20">H84</f>
        <v>0</v>
      </c>
      <c r="Q84" s="164" t="str">
        <f t="shared" ref="Q84" si="21">IF(AND(G84&gt;0,G84&lt;14),"unter 14 jährige",IF(AND(G84&gt;=14,G84&lt;18),"14 - 17 jährige",IF(AND(G84&gt;=18,G84&lt;27),"18 - 26 jährige",IF(G84&gt;26,"über 26 jährige",""))))</f>
        <v/>
      </c>
    </row>
    <row r="85" spans="1:17" ht="24" customHeight="1" x14ac:dyDescent="0.25">
      <c r="A85" s="138"/>
      <c r="B85" s="145"/>
      <c r="C85" s="144"/>
      <c r="D85" s="139"/>
      <c r="E85" s="140"/>
      <c r="F85" s="156"/>
      <c r="G85" s="157"/>
      <c r="H85" s="141"/>
      <c r="I85" s="165"/>
      <c r="J85" s="158"/>
      <c r="K85" s="159"/>
      <c r="L85" s="160"/>
      <c r="M85" s="161"/>
      <c r="N85" s="143"/>
      <c r="O85" s="115"/>
      <c r="P85" s="41"/>
      <c r="Q85" s="41"/>
    </row>
    <row r="86" spans="1:17" ht="4" customHeight="1" x14ac:dyDescent="0.25">
      <c r="P86" s="41"/>
      <c r="Q86" s="41"/>
    </row>
    <row r="87" spans="1:17" ht="24" customHeight="1" x14ac:dyDescent="0.25">
      <c r="A87" s="151"/>
      <c r="B87" s="144"/>
      <c r="C87" s="152"/>
      <c r="D87" s="152"/>
      <c r="E87" s="153"/>
      <c r="F87" s="147"/>
      <c r="G87" s="146"/>
      <c r="H87" s="147"/>
      <c r="I87" s="150"/>
      <c r="J87" s="154"/>
      <c r="K87" s="155"/>
      <c r="L87" s="148"/>
      <c r="M87" s="149"/>
      <c r="N87" s="142"/>
      <c r="O87" s="114"/>
      <c r="P87" s="163">
        <f t="shared" ref="P87" si="22">H87</f>
        <v>0</v>
      </c>
      <c r="Q87" s="164" t="str">
        <f t="shared" ref="Q87" si="23">IF(AND(G87&gt;0,G87&lt;14),"unter 14 jährige",IF(AND(G87&gt;=14,G87&lt;18),"14 - 17 jährige",IF(AND(G87&gt;=18,G87&lt;27),"18 - 26 jährige",IF(G87&gt;26,"über 26 jährige",""))))</f>
        <v/>
      </c>
    </row>
    <row r="88" spans="1:17" ht="24" customHeight="1" x14ac:dyDescent="0.25">
      <c r="A88" s="138"/>
      <c r="B88" s="145"/>
      <c r="C88" s="144"/>
      <c r="D88" s="139"/>
      <c r="E88" s="140"/>
      <c r="F88" s="156"/>
      <c r="G88" s="157"/>
      <c r="H88" s="141"/>
      <c r="I88" s="165"/>
      <c r="J88" s="158"/>
      <c r="K88" s="159"/>
      <c r="L88" s="160"/>
      <c r="M88" s="161"/>
      <c r="N88" s="143"/>
      <c r="O88" s="115"/>
      <c r="P88" s="41"/>
      <c r="Q88" s="41"/>
    </row>
    <row r="89" spans="1:17" ht="4" customHeight="1" x14ac:dyDescent="0.25">
      <c r="P89" s="41"/>
      <c r="Q89" s="41"/>
    </row>
    <row r="90" spans="1:17" ht="24" customHeight="1" x14ac:dyDescent="0.25">
      <c r="A90" s="151"/>
      <c r="B90" s="144"/>
      <c r="C90" s="152"/>
      <c r="D90" s="152"/>
      <c r="E90" s="153"/>
      <c r="F90" s="147"/>
      <c r="G90" s="146"/>
      <c r="H90" s="147"/>
      <c r="I90" s="150"/>
      <c r="J90" s="154"/>
      <c r="K90" s="155"/>
      <c r="L90" s="148"/>
      <c r="M90" s="149"/>
      <c r="N90" s="142"/>
      <c r="O90" s="114"/>
      <c r="P90" s="163">
        <f t="shared" ref="P90" si="24">H90</f>
        <v>0</v>
      </c>
      <c r="Q90" s="164" t="str">
        <f t="shared" ref="Q90" si="25">IF(AND(G90&gt;0,G90&lt;14),"unter 14 jährige",IF(AND(G90&gt;=14,G90&lt;18),"14 - 17 jährige",IF(AND(G90&gt;=18,G90&lt;27),"18 - 26 jährige",IF(G90&gt;26,"über 26 jährige",""))))</f>
        <v/>
      </c>
    </row>
    <row r="91" spans="1:17" ht="24" customHeight="1" x14ac:dyDescent="0.25">
      <c r="A91" s="138"/>
      <c r="B91" s="145"/>
      <c r="C91" s="144"/>
      <c r="D91" s="139"/>
      <c r="E91" s="140"/>
      <c r="F91" s="156"/>
      <c r="G91" s="157"/>
      <c r="H91" s="141"/>
      <c r="I91" s="165"/>
      <c r="J91" s="158"/>
      <c r="K91" s="159"/>
      <c r="L91" s="160"/>
      <c r="M91" s="161"/>
      <c r="N91" s="143"/>
      <c r="O91" s="115"/>
      <c r="P91" s="41"/>
      <c r="Q91" s="41"/>
    </row>
    <row r="92" spans="1:17" ht="4" customHeight="1" x14ac:dyDescent="0.25">
      <c r="P92" s="41"/>
      <c r="Q92" s="41"/>
    </row>
    <row r="93" spans="1:17" ht="24" customHeight="1" x14ac:dyDescent="0.25">
      <c r="A93" s="151"/>
      <c r="B93" s="144"/>
      <c r="C93" s="152"/>
      <c r="D93" s="152"/>
      <c r="E93" s="153"/>
      <c r="F93" s="147"/>
      <c r="G93" s="146"/>
      <c r="H93" s="147"/>
      <c r="I93" s="150"/>
      <c r="J93" s="154"/>
      <c r="K93" s="155"/>
      <c r="L93" s="148"/>
      <c r="M93" s="149"/>
      <c r="N93" s="142"/>
      <c r="O93" s="114"/>
      <c r="P93" s="163">
        <f t="shared" ref="P93" si="26">H93</f>
        <v>0</v>
      </c>
      <c r="Q93" s="164" t="str">
        <f t="shared" ref="Q93" si="27">IF(AND(G93&gt;0,G93&lt;14),"unter 14 jährige",IF(AND(G93&gt;=14,G93&lt;18),"14 - 17 jährige",IF(AND(G93&gt;=18,G93&lt;27),"18 - 26 jährige",IF(G93&gt;26,"über 26 jährige",""))))</f>
        <v/>
      </c>
    </row>
    <row r="94" spans="1:17" ht="24" customHeight="1" x14ac:dyDescent="0.25">
      <c r="A94" s="138"/>
      <c r="B94" s="145"/>
      <c r="C94" s="144"/>
      <c r="D94" s="139"/>
      <c r="E94" s="140"/>
      <c r="F94" s="156"/>
      <c r="G94" s="157"/>
      <c r="H94" s="141"/>
      <c r="I94" s="165"/>
      <c r="J94" s="158"/>
      <c r="K94" s="159"/>
      <c r="L94" s="160"/>
      <c r="M94" s="161"/>
      <c r="N94" s="143"/>
      <c r="O94" s="115"/>
      <c r="P94" s="41"/>
      <c r="Q94" s="41"/>
    </row>
    <row r="95" spans="1:17" ht="4" customHeight="1" x14ac:dyDescent="0.25">
      <c r="P95" s="41"/>
      <c r="Q95" s="41"/>
    </row>
    <row r="96" spans="1:17" ht="24" customHeight="1" x14ac:dyDescent="0.25">
      <c r="A96" s="151"/>
      <c r="B96" s="144"/>
      <c r="C96" s="152"/>
      <c r="D96" s="152"/>
      <c r="E96" s="153"/>
      <c r="F96" s="147"/>
      <c r="G96" s="146"/>
      <c r="H96" s="147"/>
      <c r="I96" s="150"/>
      <c r="J96" s="154"/>
      <c r="K96" s="155"/>
      <c r="L96" s="148"/>
      <c r="M96" s="149"/>
      <c r="N96" s="142"/>
      <c r="O96" s="114"/>
      <c r="P96" s="163">
        <f t="shared" ref="P96" si="28">H96</f>
        <v>0</v>
      </c>
      <c r="Q96" s="164" t="str">
        <f t="shared" ref="Q96" si="29">IF(AND(G96&gt;0,G96&lt;14),"unter 14 jährige",IF(AND(G96&gt;=14,G96&lt;18),"14 - 17 jährige",IF(AND(G96&gt;=18,G96&lt;27),"18 - 26 jährige",IF(G96&gt;26,"über 26 jährige",""))))</f>
        <v/>
      </c>
    </row>
    <row r="97" spans="1:17" ht="24" customHeight="1" x14ac:dyDescent="0.25">
      <c r="A97" s="138"/>
      <c r="B97" s="145"/>
      <c r="C97" s="144"/>
      <c r="D97" s="139"/>
      <c r="E97" s="140"/>
      <c r="F97" s="156"/>
      <c r="G97" s="157"/>
      <c r="H97" s="141"/>
      <c r="I97" s="165"/>
      <c r="J97" s="158"/>
      <c r="K97" s="159"/>
      <c r="L97" s="160"/>
      <c r="M97" s="161"/>
      <c r="N97" s="143"/>
      <c r="O97" s="115"/>
      <c r="P97" s="41"/>
      <c r="Q97" s="41"/>
    </row>
    <row r="98" spans="1:17" ht="4" customHeight="1" x14ac:dyDescent="0.25">
      <c r="P98" s="41"/>
      <c r="Q98" s="41"/>
    </row>
    <row r="99" spans="1:17" ht="24" customHeight="1" x14ac:dyDescent="0.25">
      <c r="A99" s="151"/>
      <c r="B99" s="144"/>
      <c r="C99" s="152"/>
      <c r="D99" s="152"/>
      <c r="E99" s="153"/>
      <c r="F99" s="147"/>
      <c r="G99" s="146"/>
      <c r="H99" s="147"/>
      <c r="I99" s="150"/>
      <c r="J99" s="154"/>
      <c r="K99" s="155"/>
      <c r="L99" s="148"/>
      <c r="M99" s="149"/>
      <c r="N99" s="142"/>
      <c r="O99" s="114"/>
      <c r="P99" s="163">
        <f t="shared" ref="P99" si="30">H99</f>
        <v>0</v>
      </c>
      <c r="Q99" s="164" t="str">
        <f t="shared" ref="Q99" si="31">IF(AND(G99&gt;0,G99&lt;14),"unter 14 jährige",IF(AND(G99&gt;=14,G99&lt;18),"14 - 17 jährige",IF(AND(G99&gt;=18,G99&lt;27),"18 - 26 jährige",IF(G99&gt;26,"über 26 jährige",""))))</f>
        <v/>
      </c>
    </row>
    <row r="100" spans="1:17" ht="24" customHeight="1" x14ac:dyDescent="0.25">
      <c r="A100" s="138"/>
      <c r="B100" s="145"/>
      <c r="C100" s="144"/>
      <c r="D100" s="139"/>
      <c r="E100" s="140"/>
      <c r="F100" s="156"/>
      <c r="G100" s="157"/>
      <c r="H100" s="141"/>
      <c r="I100" s="165"/>
      <c r="J100" s="158"/>
      <c r="K100" s="159"/>
      <c r="L100" s="160"/>
      <c r="M100" s="161"/>
      <c r="N100" s="143"/>
      <c r="O100" s="115"/>
      <c r="P100" s="41"/>
      <c r="Q100" s="41"/>
    </row>
    <row r="101" spans="1:17" ht="4" customHeight="1" x14ac:dyDescent="0.25">
      <c r="P101" s="41"/>
      <c r="Q101" s="41"/>
    </row>
    <row r="102" spans="1:17" ht="24" customHeight="1" x14ac:dyDescent="0.25">
      <c r="A102" s="151"/>
      <c r="B102" s="144"/>
      <c r="C102" s="152"/>
      <c r="D102" s="152"/>
      <c r="E102" s="153"/>
      <c r="F102" s="147"/>
      <c r="G102" s="146"/>
      <c r="H102" s="147"/>
      <c r="I102" s="150"/>
      <c r="J102" s="154"/>
      <c r="K102" s="155"/>
      <c r="L102" s="148"/>
      <c r="M102" s="149"/>
      <c r="N102" s="142"/>
      <c r="O102" s="114"/>
      <c r="P102" s="163">
        <f t="shared" ref="P102" si="32">H102</f>
        <v>0</v>
      </c>
      <c r="Q102" s="164" t="str">
        <f t="shared" ref="Q102" si="33">IF(AND(G102&gt;0,G102&lt;14),"unter 14 jährige",IF(AND(G102&gt;=14,G102&lt;18),"14 - 17 jährige",IF(AND(G102&gt;=18,G102&lt;27),"18 - 26 jährige",IF(G102&gt;26,"über 26 jährige",""))))</f>
        <v/>
      </c>
    </row>
    <row r="103" spans="1:17" ht="24" customHeight="1" x14ac:dyDescent="0.25">
      <c r="A103" s="138"/>
      <c r="B103" s="145"/>
      <c r="C103" s="144"/>
      <c r="D103" s="139"/>
      <c r="E103" s="140"/>
      <c r="F103" s="156"/>
      <c r="G103" s="157"/>
      <c r="H103" s="141"/>
      <c r="I103" s="165"/>
      <c r="J103" s="158"/>
      <c r="K103" s="159"/>
      <c r="L103" s="160"/>
      <c r="M103" s="161"/>
      <c r="N103" s="143"/>
      <c r="O103" s="115"/>
      <c r="P103" s="41"/>
      <c r="Q103" s="41"/>
    </row>
    <row r="104" spans="1:17" ht="4" customHeight="1" x14ac:dyDescent="0.25">
      <c r="P104" s="41"/>
      <c r="Q104" s="41"/>
    </row>
    <row r="105" spans="1:17" ht="24" customHeight="1" x14ac:dyDescent="0.25">
      <c r="A105" s="151"/>
      <c r="B105" s="144"/>
      <c r="C105" s="152"/>
      <c r="D105" s="152"/>
      <c r="E105" s="153"/>
      <c r="F105" s="147"/>
      <c r="G105" s="146"/>
      <c r="H105" s="147"/>
      <c r="I105" s="150"/>
      <c r="J105" s="154"/>
      <c r="K105" s="155"/>
      <c r="L105" s="148"/>
      <c r="M105" s="149"/>
      <c r="N105" s="142"/>
      <c r="O105" s="114"/>
      <c r="P105" s="163">
        <f t="shared" ref="P105" si="34">H105</f>
        <v>0</v>
      </c>
      <c r="Q105" s="164" t="str">
        <f t="shared" ref="Q105" si="35">IF(AND(G105&gt;0,G105&lt;14),"unter 14 jährige",IF(AND(G105&gt;=14,G105&lt;18),"14 - 17 jährige",IF(AND(G105&gt;=18,G105&lt;27),"18 - 26 jährige",IF(G105&gt;26,"über 26 jährige",""))))</f>
        <v/>
      </c>
    </row>
    <row r="106" spans="1:17" ht="24" customHeight="1" x14ac:dyDescent="0.25">
      <c r="A106" s="138"/>
      <c r="B106" s="145"/>
      <c r="C106" s="144"/>
      <c r="D106" s="139"/>
      <c r="E106" s="140"/>
      <c r="F106" s="156"/>
      <c r="G106" s="157"/>
      <c r="H106" s="141"/>
      <c r="I106" s="165"/>
      <c r="J106" s="158"/>
      <c r="K106" s="159"/>
      <c r="L106" s="160"/>
      <c r="M106" s="161"/>
      <c r="N106" s="143"/>
      <c r="O106" s="115"/>
      <c r="P106" s="41"/>
      <c r="Q106" s="41"/>
    </row>
    <row r="107" spans="1:17" ht="4" customHeight="1" x14ac:dyDescent="0.25">
      <c r="P107" s="41"/>
      <c r="Q107" s="41"/>
    </row>
    <row r="108" spans="1:17" ht="24" customHeight="1" x14ac:dyDescent="0.25">
      <c r="A108" s="151"/>
      <c r="B108" s="144"/>
      <c r="C108" s="152"/>
      <c r="D108" s="152"/>
      <c r="E108" s="153"/>
      <c r="F108" s="147"/>
      <c r="G108" s="146"/>
      <c r="H108" s="147"/>
      <c r="I108" s="150"/>
      <c r="J108" s="154"/>
      <c r="K108" s="155"/>
      <c r="L108" s="148"/>
      <c r="M108" s="149"/>
      <c r="N108" s="142"/>
      <c r="O108" s="114"/>
      <c r="P108" s="163">
        <f t="shared" ref="P108" si="36">H108</f>
        <v>0</v>
      </c>
      <c r="Q108" s="164" t="str">
        <f t="shared" ref="Q108" si="37">IF(AND(G108&gt;0,G108&lt;14),"unter 14 jährige",IF(AND(G108&gt;=14,G108&lt;18),"14 - 17 jährige",IF(AND(G108&gt;=18,G108&lt;27),"18 - 26 jährige",IF(G108&gt;26,"über 26 jährige",""))))</f>
        <v/>
      </c>
    </row>
    <row r="109" spans="1:17" ht="24" customHeight="1" x14ac:dyDescent="0.25">
      <c r="A109" s="138"/>
      <c r="B109" s="145"/>
      <c r="C109" s="144"/>
      <c r="D109" s="139"/>
      <c r="E109" s="140"/>
      <c r="F109" s="156"/>
      <c r="G109" s="157"/>
      <c r="H109" s="141"/>
      <c r="I109" s="165"/>
      <c r="J109" s="158"/>
      <c r="K109" s="159"/>
      <c r="L109" s="160"/>
      <c r="M109" s="161"/>
      <c r="N109" s="143"/>
      <c r="O109" s="115"/>
      <c r="P109" s="41"/>
      <c r="Q109" s="41"/>
    </row>
    <row r="110" spans="1:17" ht="4" customHeight="1" x14ac:dyDescent="0.25">
      <c r="P110" s="41"/>
      <c r="Q110" s="41"/>
    </row>
    <row r="111" spans="1:17" ht="24" customHeight="1" x14ac:dyDescent="0.25">
      <c r="A111" s="151"/>
      <c r="B111" s="144"/>
      <c r="C111" s="152"/>
      <c r="D111" s="152"/>
      <c r="E111" s="153"/>
      <c r="F111" s="147"/>
      <c r="G111" s="146"/>
      <c r="H111" s="147"/>
      <c r="I111" s="150"/>
      <c r="J111" s="154"/>
      <c r="K111" s="155"/>
      <c r="L111" s="148"/>
      <c r="M111" s="149"/>
      <c r="N111" s="142"/>
      <c r="O111" s="114"/>
      <c r="P111" s="163">
        <f t="shared" ref="P111" si="38">H111</f>
        <v>0</v>
      </c>
      <c r="Q111" s="164" t="str">
        <f t="shared" ref="Q111" si="39">IF(AND(G111&gt;0,G111&lt;14),"unter 14 jährige",IF(AND(G111&gt;=14,G111&lt;18),"14 - 17 jährige",IF(AND(G111&gt;=18,G111&lt;27),"18 - 26 jährige",IF(G111&gt;26,"über 26 jährige",""))))</f>
        <v/>
      </c>
    </row>
    <row r="112" spans="1:17" ht="24" customHeight="1" x14ac:dyDescent="0.25">
      <c r="A112" s="138"/>
      <c r="B112" s="145"/>
      <c r="C112" s="144"/>
      <c r="D112" s="139"/>
      <c r="E112" s="140"/>
      <c r="F112" s="156"/>
      <c r="G112" s="157"/>
      <c r="H112" s="141"/>
      <c r="I112" s="165"/>
      <c r="J112" s="158"/>
      <c r="K112" s="159"/>
      <c r="L112" s="160"/>
      <c r="M112" s="161"/>
      <c r="N112" s="143"/>
      <c r="O112" s="115"/>
      <c r="P112" s="41"/>
      <c r="Q112" s="41"/>
    </row>
    <row r="113" spans="1:17" ht="4" customHeight="1" x14ac:dyDescent="0.25">
      <c r="P113" s="41"/>
      <c r="Q113" s="41"/>
    </row>
    <row r="114" spans="1:17" ht="24" customHeight="1" x14ac:dyDescent="0.25">
      <c r="A114" s="151"/>
      <c r="B114" s="144"/>
      <c r="C114" s="152"/>
      <c r="D114" s="152"/>
      <c r="E114" s="153"/>
      <c r="F114" s="147"/>
      <c r="G114" s="146"/>
      <c r="H114" s="147"/>
      <c r="I114" s="150"/>
      <c r="J114" s="154"/>
      <c r="K114" s="155"/>
      <c r="L114" s="148"/>
      <c r="M114" s="149"/>
      <c r="N114" s="142"/>
      <c r="O114" s="114"/>
      <c r="P114" s="163">
        <f t="shared" ref="P114" si="40">H114</f>
        <v>0</v>
      </c>
      <c r="Q114" s="164" t="str">
        <f t="shared" ref="Q114" si="41">IF(AND(G114&gt;0,G114&lt;14),"unter 14 jährige",IF(AND(G114&gt;=14,G114&lt;18),"14 - 17 jährige",IF(AND(G114&gt;=18,G114&lt;27),"18 - 26 jährige",IF(G114&gt;26,"über 26 jährige",""))))</f>
        <v/>
      </c>
    </row>
    <row r="115" spans="1:17" ht="24" customHeight="1" x14ac:dyDescent="0.25">
      <c r="A115" s="138"/>
      <c r="B115" s="145"/>
      <c r="C115" s="144"/>
      <c r="D115" s="139"/>
      <c r="E115" s="140"/>
      <c r="F115" s="156"/>
      <c r="G115" s="157"/>
      <c r="H115" s="141"/>
      <c r="I115" s="165"/>
      <c r="J115" s="158"/>
      <c r="K115" s="159"/>
      <c r="L115" s="160"/>
      <c r="M115" s="161"/>
      <c r="N115" s="143"/>
      <c r="O115" s="115"/>
      <c r="P115" s="41"/>
      <c r="Q115" s="41"/>
    </row>
    <row r="116" spans="1:17" ht="4" customHeight="1" x14ac:dyDescent="0.25">
      <c r="P116" s="41"/>
      <c r="Q116" s="41"/>
    </row>
    <row r="117" spans="1:17" ht="24" customHeight="1" x14ac:dyDescent="0.25">
      <c r="A117" s="151"/>
      <c r="B117" s="144"/>
      <c r="C117" s="152"/>
      <c r="D117" s="152"/>
      <c r="E117" s="153"/>
      <c r="F117" s="147"/>
      <c r="G117" s="146"/>
      <c r="H117" s="147"/>
      <c r="I117" s="150"/>
      <c r="J117" s="154"/>
      <c r="K117" s="155"/>
      <c r="L117" s="148"/>
      <c r="M117" s="149"/>
      <c r="N117" s="142"/>
      <c r="O117" s="114"/>
      <c r="P117" s="163">
        <f t="shared" ref="P117" si="42">H117</f>
        <v>0</v>
      </c>
      <c r="Q117" s="164" t="str">
        <f t="shared" ref="Q117" si="43">IF(AND(G117&gt;0,G117&lt;14),"unter 14 jährige",IF(AND(G117&gt;=14,G117&lt;18),"14 - 17 jährige",IF(AND(G117&gt;=18,G117&lt;27),"18 - 26 jährige",IF(G117&gt;26,"über 26 jährige",""))))</f>
        <v/>
      </c>
    </row>
    <row r="118" spans="1:17" ht="24" customHeight="1" x14ac:dyDescent="0.25">
      <c r="A118" s="138"/>
      <c r="B118" s="145"/>
      <c r="C118" s="144"/>
      <c r="D118" s="139"/>
      <c r="E118" s="140"/>
      <c r="F118" s="156"/>
      <c r="G118" s="157"/>
      <c r="H118" s="141"/>
      <c r="I118" s="165"/>
      <c r="J118" s="158"/>
      <c r="K118" s="159"/>
      <c r="L118" s="160"/>
      <c r="M118" s="161"/>
      <c r="N118" s="143"/>
      <c r="O118" s="115"/>
      <c r="P118" s="41"/>
      <c r="Q118" s="41"/>
    </row>
    <row r="119" spans="1:17" ht="4" customHeight="1" x14ac:dyDescent="0.25">
      <c r="P119" s="41"/>
      <c r="Q119" s="41"/>
    </row>
    <row r="120" spans="1:17" ht="24" customHeight="1" x14ac:dyDescent="0.25">
      <c r="A120" s="151"/>
      <c r="B120" s="144"/>
      <c r="C120" s="152"/>
      <c r="D120" s="152"/>
      <c r="E120" s="153"/>
      <c r="F120" s="147"/>
      <c r="G120" s="146"/>
      <c r="H120" s="147"/>
      <c r="I120" s="150"/>
      <c r="J120" s="154"/>
      <c r="K120" s="155"/>
      <c r="L120" s="148"/>
      <c r="M120" s="149"/>
      <c r="N120" s="142"/>
      <c r="O120" s="114"/>
      <c r="P120" s="163">
        <f t="shared" ref="P120" si="44">H120</f>
        <v>0</v>
      </c>
      <c r="Q120" s="164" t="str">
        <f t="shared" ref="Q120" si="45">IF(AND(G120&gt;0,G120&lt;14),"unter 14 jährige",IF(AND(G120&gt;=14,G120&lt;18),"14 - 17 jährige",IF(AND(G120&gt;=18,G120&lt;27),"18 - 26 jährige",IF(G120&gt;26,"über 26 jährige",""))))</f>
        <v/>
      </c>
    </row>
    <row r="121" spans="1:17" ht="24" customHeight="1" x14ac:dyDescent="0.25">
      <c r="A121" s="138"/>
      <c r="B121" s="145"/>
      <c r="C121" s="144"/>
      <c r="D121" s="139"/>
      <c r="E121" s="140"/>
      <c r="F121" s="156"/>
      <c r="G121" s="157"/>
      <c r="H121" s="141"/>
      <c r="I121" s="165"/>
      <c r="J121" s="158"/>
      <c r="K121" s="159"/>
      <c r="L121" s="160"/>
      <c r="M121" s="161"/>
      <c r="N121" s="143"/>
      <c r="O121" s="115"/>
      <c r="P121" s="41"/>
      <c r="Q121" s="41"/>
    </row>
    <row r="122" spans="1:17" ht="4" customHeight="1" x14ac:dyDescent="0.25">
      <c r="P122" s="41"/>
      <c r="Q122" s="41"/>
    </row>
    <row r="123" spans="1:17" ht="24" customHeight="1" x14ac:dyDescent="0.25">
      <c r="A123" s="151"/>
      <c r="B123" s="144"/>
      <c r="C123" s="152"/>
      <c r="D123" s="152"/>
      <c r="E123" s="153"/>
      <c r="F123" s="147"/>
      <c r="G123" s="146"/>
      <c r="H123" s="147"/>
      <c r="I123" s="150"/>
      <c r="J123" s="154"/>
      <c r="K123" s="155"/>
      <c r="L123" s="148"/>
      <c r="M123" s="149"/>
      <c r="N123" s="142"/>
      <c r="O123" s="114"/>
      <c r="P123" s="163">
        <f t="shared" ref="P123" si="46">H123</f>
        <v>0</v>
      </c>
      <c r="Q123" s="164" t="str">
        <f t="shared" ref="Q123" si="47">IF(AND(G123&gt;0,G123&lt;14),"unter 14 jährige",IF(AND(G123&gt;=14,G123&lt;18),"14 - 17 jährige",IF(AND(G123&gt;=18,G123&lt;27),"18 - 26 jährige",IF(G123&gt;26,"über 26 jährige",""))))</f>
        <v/>
      </c>
    </row>
    <row r="124" spans="1:17" ht="24" customHeight="1" x14ac:dyDescent="0.25">
      <c r="A124" s="138"/>
      <c r="B124" s="145"/>
      <c r="C124" s="144"/>
      <c r="D124" s="139"/>
      <c r="E124" s="140"/>
      <c r="F124" s="156"/>
      <c r="G124" s="157"/>
      <c r="H124" s="141"/>
      <c r="I124" s="165"/>
      <c r="J124" s="158"/>
      <c r="K124" s="159"/>
      <c r="L124" s="160"/>
      <c r="M124" s="161"/>
      <c r="N124" s="143"/>
      <c r="O124" s="115"/>
      <c r="P124" s="41"/>
      <c r="Q124" s="41"/>
    </row>
    <row r="125" spans="1:17" ht="4" customHeight="1" x14ac:dyDescent="0.25">
      <c r="P125" s="41"/>
      <c r="Q125" s="41"/>
    </row>
    <row r="126" spans="1:17" ht="24" customHeight="1" x14ac:dyDescent="0.25">
      <c r="A126" s="151"/>
      <c r="B126" s="144"/>
      <c r="C126" s="152"/>
      <c r="D126" s="152"/>
      <c r="E126" s="153"/>
      <c r="F126" s="147"/>
      <c r="G126" s="146"/>
      <c r="H126" s="147"/>
      <c r="I126" s="150"/>
      <c r="J126" s="154"/>
      <c r="K126" s="155"/>
      <c r="L126" s="148"/>
      <c r="M126" s="149"/>
      <c r="N126" s="142"/>
      <c r="O126" s="114"/>
      <c r="P126" s="163">
        <f t="shared" ref="P126" si="48">H126</f>
        <v>0</v>
      </c>
      <c r="Q126" s="164" t="str">
        <f t="shared" ref="Q126" si="49">IF(AND(G126&gt;0,G126&lt;14),"unter 14 jährige",IF(AND(G126&gt;=14,G126&lt;18),"14 - 17 jährige",IF(AND(G126&gt;=18,G126&lt;27),"18 - 26 jährige",IF(G126&gt;26,"über 26 jährige",""))))</f>
        <v/>
      </c>
    </row>
    <row r="127" spans="1:17" ht="24" customHeight="1" x14ac:dyDescent="0.25">
      <c r="A127" s="138"/>
      <c r="B127" s="145"/>
      <c r="C127" s="144"/>
      <c r="D127" s="139"/>
      <c r="E127" s="140"/>
      <c r="F127" s="156"/>
      <c r="G127" s="157"/>
      <c r="H127" s="141"/>
      <c r="I127" s="165"/>
      <c r="J127" s="158"/>
      <c r="K127" s="159"/>
      <c r="L127" s="160"/>
      <c r="M127" s="161"/>
      <c r="N127" s="143"/>
      <c r="O127" s="115"/>
      <c r="P127" s="41"/>
      <c r="Q127" s="41"/>
    </row>
    <row r="128" spans="1:17" ht="4" customHeight="1" x14ac:dyDescent="0.25">
      <c r="P128" s="41"/>
      <c r="Q128" s="41"/>
    </row>
    <row r="129" spans="1:17" ht="24" customHeight="1" x14ac:dyDescent="0.25">
      <c r="A129" s="151"/>
      <c r="B129" s="144"/>
      <c r="C129" s="152"/>
      <c r="D129" s="152"/>
      <c r="E129" s="153"/>
      <c r="F129" s="147"/>
      <c r="G129" s="146"/>
      <c r="H129" s="147"/>
      <c r="I129" s="150"/>
      <c r="J129" s="154"/>
      <c r="K129" s="155"/>
      <c r="L129" s="148"/>
      <c r="M129" s="149"/>
      <c r="N129" s="142"/>
      <c r="O129" s="114"/>
      <c r="P129" s="163">
        <f t="shared" ref="P129" si="50">H129</f>
        <v>0</v>
      </c>
      <c r="Q129" s="164" t="str">
        <f t="shared" ref="Q129" si="51">IF(AND(G129&gt;0,G129&lt;14),"unter 14 jährige",IF(AND(G129&gt;=14,G129&lt;18),"14 - 17 jährige",IF(AND(G129&gt;=18,G129&lt;27),"18 - 26 jährige",IF(G129&gt;26,"über 26 jährige",""))))</f>
        <v/>
      </c>
    </row>
    <row r="130" spans="1:17" ht="24" customHeight="1" x14ac:dyDescent="0.25">
      <c r="A130" s="138"/>
      <c r="B130" s="145"/>
      <c r="C130" s="144"/>
      <c r="D130" s="139"/>
      <c r="E130" s="140"/>
      <c r="F130" s="156"/>
      <c r="G130" s="157"/>
      <c r="H130" s="141"/>
      <c r="I130" s="165"/>
      <c r="J130" s="158"/>
      <c r="K130" s="159"/>
      <c r="L130" s="160"/>
      <c r="M130" s="161"/>
      <c r="N130" s="143"/>
      <c r="O130" s="115"/>
      <c r="P130" s="41"/>
      <c r="Q130" s="41"/>
    </row>
    <row r="131" spans="1:17" ht="4" customHeight="1" x14ac:dyDescent="0.25">
      <c r="P131" s="41"/>
      <c r="Q131" s="41"/>
    </row>
    <row r="132" spans="1:17" ht="24" customHeight="1" x14ac:dyDescent="0.25">
      <c r="A132" s="151"/>
      <c r="B132" s="144"/>
      <c r="C132" s="152"/>
      <c r="D132" s="152"/>
      <c r="E132" s="153"/>
      <c r="F132" s="147"/>
      <c r="G132" s="146"/>
      <c r="H132" s="147"/>
      <c r="I132" s="150"/>
      <c r="J132" s="154"/>
      <c r="K132" s="155"/>
      <c r="L132" s="148"/>
      <c r="M132" s="149"/>
      <c r="N132" s="142"/>
      <c r="O132" s="114"/>
      <c r="P132" s="163">
        <f t="shared" ref="P132" si="52">H132</f>
        <v>0</v>
      </c>
      <c r="Q132" s="164" t="str">
        <f t="shared" ref="Q132" si="53">IF(AND(G132&gt;0,G132&lt;14),"unter 14 jährige",IF(AND(G132&gt;=14,G132&lt;18),"14 - 17 jährige",IF(AND(G132&gt;=18,G132&lt;27),"18 - 26 jährige",IF(G132&gt;26,"über 26 jährige",""))))</f>
        <v/>
      </c>
    </row>
    <row r="133" spans="1:17" ht="24" customHeight="1" x14ac:dyDescent="0.25">
      <c r="A133" s="138"/>
      <c r="B133" s="145"/>
      <c r="C133" s="144"/>
      <c r="D133" s="139"/>
      <c r="E133" s="140"/>
      <c r="F133" s="156"/>
      <c r="G133" s="157"/>
      <c r="H133" s="141"/>
      <c r="I133" s="165"/>
      <c r="J133" s="158"/>
      <c r="K133" s="159"/>
      <c r="L133" s="160"/>
      <c r="M133" s="161"/>
      <c r="N133" s="143"/>
      <c r="O133" s="115"/>
      <c r="P133" s="41"/>
      <c r="Q133" s="41"/>
    </row>
    <row r="134" spans="1:17" ht="4" customHeight="1" x14ac:dyDescent="0.25">
      <c r="P134" s="41"/>
      <c r="Q134" s="41"/>
    </row>
    <row r="135" spans="1:17" ht="24" customHeight="1" x14ac:dyDescent="0.25">
      <c r="A135" s="151"/>
      <c r="B135" s="144"/>
      <c r="C135" s="152"/>
      <c r="D135" s="152"/>
      <c r="E135" s="153"/>
      <c r="F135" s="147"/>
      <c r="G135" s="146"/>
      <c r="H135" s="147"/>
      <c r="I135" s="150"/>
      <c r="J135" s="154"/>
      <c r="K135" s="155"/>
      <c r="L135" s="148"/>
      <c r="M135" s="149"/>
      <c r="N135" s="142"/>
      <c r="O135" s="114"/>
      <c r="P135" s="163">
        <f t="shared" ref="P135" si="54">H135</f>
        <v>0</v>
      </c>
      <c r="Q135" s="164" t="str">
        <f t="shared" ref="Q135" si="55">IF(AND(G135&gt;0,G135&lt;14),"unter 14 jährige",IF(AND(G135&gt;=14,G135&lt;18),"14 - 17 jährige",IF(AND(G135&gt;=18,G135&lt;27),"18 - 26 jährige",IF(G135&gt;26,"über 26 jährige",""))))</f>
        <v/>
      </c>
    </row>
    <row r="136" spans="1:17" ht="24" customHeight="1" x14ac:dyDescent="0.25">
      <c r="A136" s="138"/>
      <c r="B136" s="145"/>
      <c r="C136" s="144"/>
      <c r="D136" s="139"/>
      <c r="E136" s="140"/>
      <c r="F136" s="156"/>
      <c r="G136" s="157"/>
      <c r="H136" s="141"/>
      <c r="I136" s="165"/>
      <c r="J136" s="158"/>
      <c r="K136" s="159"/>
      <c r="L136" s="160"/>
      <c r="M136" s="161"/>
      <c r="N136" s="143"/>
      <c r="O136" s="115"/>
      <c r="P136" s="41"/>
      <c r="Q136" s="41"/>
    </row>
    <row r="137" spans="1:17" ht="4" customHeight="1" x14ac:dyDescent="0.25">
      <c r="P137" s="41"/>
      <c r="Q137" s="41"/>
    </row>
    <row r="138" spans="1:17" ht="24" customHeight="1" x14ac:dyDescent="0.25">
      <c r="A138" s="151"/>
      <c r="B138" s="144"/>
      <c r="C138" s="152"/>
      <c r="D138" s="152"/>
      <c r="E138" s="153"/>
      <c r="F138" s="147"/>
      <c r="G138" s="146"/>
      <c r="H138" s="147"/>
      <c r="I138" s="150"/>
      <c r="J138" s="154"/>
      <c r="K138" s="155"/>
      <c r="L138" s="148"/>
      <c r="M138" s="149"/>
      <c r="N138" s="142"/>
      <c r="O138" s="114"/>
      <c r="P138" s="163">
        <f t="shared" ref="P138" si="56">H138</f>
        <v>0</v>
      </c>
      <c r="Q138" s="164" t="str">
        <f t="shared" ref="Q138" si="57">IF(AND(G138&gt;0,G138&lt;14),"unter 14 jährige",IF(AND(G138&gt;=14,G138&lt;18),"14 - 17 jährige",IF(AND(G138&gt;=18,G138&lt;27),"18 - 26 jährige",IF(G138&gt;26,"über 26 jährige",""))))</f>
        <v/>
      </c>
    </row>
    <row r="139" spans="1:17" ht="24" customHeight="1" x14ac:dyDescent="0.25">
      <c r="A139" s="138"/>
      <c r="B139" s="145"/>
      <c r="C139" s="144"/>
      <c r="D139" s="139"/>
      <c r="E139" s="140"/>
      <c r="F139" s="156"/>
      <c r="G139" s="157"/>
      <c r="H139" s="141"/>
      <c r="I139" s="165"/>
      <c r="J139" s="158"/>
      <c r="K139" s="159"/>
      <c r="L139" s="160"/>
      <c r="M139" s="161"/>
      <c r="N139" s="143"/>
      <c r="O139" s="115"/>
      <c r="P139" s="41"/>
      <c r="Q139" s="41"/>
    </row>
    <row r="140" spans="1:17" ht="4" customHeight="1" x14ac:dyDescent="0.25">
      <c r="P140" s="41"/>
      <c r="Q140" s="41"/>
    </row>
    <row r="141" spans="1:17" ht="24" customHeight="1" x14ac:dyDescent="0.25">
      <c r="A141" s="151"/>
      <c r="B141" s="144"/>
      <c r="C141" s="152"/>
      <c r="D141" s="152"/>
      <c r="E141" s="153"/>
      <c r="F141" s="147"/>
      <c r="G141" s="146"/>
      <c r="H141" s="147"/>
      <c r="I141" s="150"/>
      <c r="J141" s="154"/>
      <c r="K141" s="155"/>
      <c r="L141" s="148"/>
      <c r="M141" s="149"/>
      <c r="N141" s="142"/>
      <c r="O141" s="114"/>
      <c r="P141" s="163">
        <f t="shared" ref="P141" si="58">H141</f>
        <v>0</v>
      </c>
      <c r="Q141" s="164" t="str">
        <f t="shared" ref="Q141" si="59">IF(AND(G141&gt;0,G141&lt;14),"unter 14 jährige",IF(AND(G141&gt;=14,G141&lt;18),"14 - 17 jährige",IF(AND(G141&gt;=18,G141&lt;27),"18 - 26 jährige",IF(G141&gt;26,"über 26 jährige",""))))</f>
        <v/>
      </c>
    </row>
    <row r="142" spans="1:17" ht="24" customHeight="1" x14ac:dyDescent="0.25">
      <c r="A142" s="138"/>
      <c r="B142" s="145"/>
      <c r="C142" s="144"/>
      <c r="D142" s="139"/>
      <c r="E142" s="140"/>
      <c r="F142" s="156"/>
      <c r="G142" s="157"/>
      <c r="H142" s="141"/>
      <c r="I142" s="165"/>
      <c r="J142" s="158"/>
      <c r="K142" s="159"/>
      <c r="L142" s="160"/>
      <c r="M142" s="161"/>
      <c r="N142" s="143"/>
      <c r="O142" s="115"/>
      <c r="P142" s="41"/>
      <c r="Q142" s="41"/>
    </row>
    <row r="143" spans="1:17" ht="4" customHeight="1" x14ac:dyDescent="0.25">
      <c r="P143" s="41"/>
      <c r="Q143" s="41"/>
    </row>
    <row r="144" spans="1:17" ht="24" customHeight="1" x14ac:dyDescent="0.25">
      <c r="A144" s="151"/>
      <c r="B144" s="144"/>
      <c r="C144" s="152"/>
      <c r="D144" s="152"/>
      <c r="E144" s="153"/>
      <c r="F144" s="147"/>
      <c r="G144" s="146"/>
      <c r="H144" s="147"/>
      <c r="I144" s="150"/>
      <c r="J144" s="154"/>
      <c r="K144" s="155"/>
      <c r="L144" s="148"/>
      <c r="M144" s="149"/>
      <c r="N144" s="142"/>
      <c r="O144" s="114"/>
      <c r="P144" s="163">
        <f t="shared" ref="P144" si="60">H144</f>
        <v>0</v>
      </c>
      <c r="Q144" s="164" t="str">
        <f t="shared" ref="Q144" si="61">IF(AND(G144&gt;0,G144&lt;14),"unter 14 jährige",IF(AND(G144&gt;=14,G144&lt;18),"14 - 17 jährige",IF(AND(G144&gt;=18,G144&lt;27),"18 - 26 jährige",IF(G144&gt;26,"über 26 jährige",""))))</f>
        <v/>
      </c>
    </row>
    <row r="145" spans="1:17" ht="24" customHeight="1" x14ac:dyDescent="0.25">
      <c r="A145" s="138"/>
      <c r="B145" s="145"/>
      <c r="C145" s="144"/>
      <c r="D145" s="139"/>
      <c r="E145" s="140"/>
      <c r="F145" s="156"/>
      <c r="G145" s="157"/>
      <c r="H145" s="141"/>
      <c r="I145" s="165"/>
      <c r="J145" s="158"/>
      <c r="K145" s="159"/>
      <c r="L145" s="160"/>
      <c r="M145" s="161"/>
      <c r="N145" s="143"/>
      <c r="O145" s="115"/>
      <c r="P145" s="41"/>
      <c r="Q145" s="41"/>
    </row>
    <row r="146" spans="1:17" ht="4" customHeight="1" x14ac:dyDescent="0.25">
      <c r="P146" s="41"/>
      <c r="Q146" s="41"/>
    </row>
    <row r="147" spans="1:17" ht="24" customHeight="1" x14ac:dyDescent="0.25">
      <c r="A147" s="151"/>
      <c r="B147" s="144"/>
      <c r="C147" s="152"/>
      <c r="D147" s="152"/>
      <c r="E147" s="153"/>
      <c r="F147" s="147"/>
      <c r="G147" s="146"/>
      <c r="H147" s="147"/>
      <c r="I147" s="150"/>
      <c r="J147" s="154"/>
      <c r="K147" s="155"/>
      <c r="L147" s="148"/>
      <c r="M147" s="149"/>
      <c r="N147" s="142"/>
      <c r="O147" s="114"/>
      <c r="P147" s="163">
        <f t="shared" ref="P147" si="62">H147</f>
        <v>0</v>
      </c>
      <c r="Q147" s="164" t="str">
        <f t="shared" ref="Q147" si="63">IF(AND(G147&gt;0,G147&lt;14),"unter 14 jährige",IF(AND(G147&gt;=14,G147&lt;18),"14 - 17 jährige",IF(AND(G147&gt;=18,G147&lt;27),"18 - 26 jährige",IF(G147&gt;26,"über 26 jährige",""))))</f>
        <v/>
      </c>
    </row>
    <row r="148" spans="1:17" ht="24" customHeight="1" x14ac:dyDescent="0.25">
      <c r="A148" s="138"/>
      <c r="B148" s="145"/>
      <c r="C148" s="144"/>
      <c r="D148" s="139"/>
      <c r="E148" s="140"/>
      <c r="F148" s="156"/>
      <c r="G148" s="157"/>
      <c r="H148" s="141"/>
      <c r="I148" s="165"/>
      <c r="J148" s="158"/>
      <c r="K148" s="159"/>
      <c r="L148" s="160"/>
      <c r="M148" s="161"/>
      <c r="N148" s="143"/>
      <c r="O148" s="115"/>
      <c r="P148" s="41"/>
      <c r="Q148" s="41"/>
    </row>
    <row r="149" spans="1:17" ht="4" customHeight="1" x14ac:dyDescent="0.25">
      <c r="P149" s="41"/>
      <c r="Q149" s="41"/>
    </row>
    <row r="150" spans="1:17" ht="24" customHeight="1" x14ac:dyDescent="0.25">
      <c r="A150" s="151"/>
      <c r="B150" s="144"/>
      <c r="C150" s="152"/>
      <c r="D150" s="152"/>
      <c r="E150" s="153"/>
      <c r="F150" s="147"/>
      <c r="G150" s="146"/>
      <c r="H150" s="147"/>
      <c r="I150" s="150"/>
      <c r="J150" s="154"/>
      <c r="K150" s="155"/>
      <c r="L150" s="148"/>
      <c r="M150" s="149"/>
      <c r="N150" s="142"/>
      <c r="O150" s="114"/>
      <c r="P150" s="163">
        <f t="shared" ref="P150" si="64">H150</f>
        <v>0</v>
      </c>
      <c r="Q150" s="164" t="str">
        <f t="shared" ref="Q150" si="65">IF(AND(G150&gt;0,G150&lt;14),"unter 14 jährige",IF(AND(G150&gt;=14,G150&lt;18),"14 - 17 jährige",IF(AND(G150&gt;=18,G150&lt;27),"18 - 26 jährige",IF(G150&gt;26,"über 26 jährige",""))))</f>
        <v/>
      </c>
    </row>
    <row r="151" spans="1:17" ht="24" customHeight="1" x14ac:dyDescent="0.25">
      <c r="A151" s="138"/>
      <c r="B151" s="145"/>
      <c r="C151" s="144"/>
      <c r="D151" s="139"/>
      <c r="E151" s="140"/>
      <c r="F151" s="156"/>
      <c r="G151" s="157"/>
      <c r="H151" s="141"/>
      <c r="I151" s="165"/>
      <c r="J151" s="158"/>
      <c r="K151" s="159"/>
      <c r="L151" s="160"/>
      <c r="M151" s="161"/>
      <c r="N151" s="143"/>
      <c r="O151" s="115"/>
      <c r="P151" s="41"/>
      <c r="Q151" s="41"/>
    </row>
    <row r="152" spans="1:17" ht="4" customHeight="1" x14ac:dyDescent="0.25">
      <c r="P152" s="41"/>
      <c r="Q152" s="41"/>
    </row>
    <row r="153" spans="1:17" ht="24" customHeight="1" x14ac:dyDescent="0.25">
      <c r="A153" s="151"/>
      <c r="B153" s="144"/>
      <c r="C153" s="152"/>
      <c r="D153" s="152"/>
      <c r="E153" s="153"/>
      <c r="F153" s="147"/>
      <c r="G153" s="146"/>
      <c r="H153" s="147"/>
      <c r="I153" s="150"/>
      <c r="J153" s="154"/>
      <c r="K153" s="155"/>
      <c r="L153" s="148"/>
      <c r="M153" s="149"/>
      <c r="N153" s="142"/>
      <c r="O153" s="114"/>
      <c r="P153" s="163">
        <f t="shared" ref="P153" si="66">H153</f>
        <v>0</v>
      </c>
      <c r="Q153" s="164" t="str">
        <f t="shared" ref="Q153" si="67">IF(AND(G153&gt;0,G153&lt;14),"unter 14 jährige",IF(AND(G153&gt;=14,G153&lt;18),"14 - 17 jährige",IF(AND(G153&gt;=18,G153&lt;27),"18 - 26 jährige",IF(G153&gt;26,"über 26 jährige",""))))</f>
        <v/>
      </c>
    </row>
    <row r="154" spans="1:17" ht="24" customHeight="1" x14ac:dyDescent="0.25">
      <c r="A154" s="138"/>
      <c r="B154" s="145"/>
      <c r="C154" s="144"/>
      <c r="D154" s="139"/>
      <c r="E154" s="140"/>
      <c r="F154" s="156"/>
      <c r="G154" s="157"/>
      <c r="H154" s="141"/>
      <c r="I154" s="165"/>
      <c r="J154" s="158"/>
      <c r="K154" s="159"/>
      <c r="L154" s="160"/>
      <c r="M154" s="161"/>
      <c r="N154" s="143"/>
      <c r="O154" s="115"/>
      <c r="P154" s="41"/>
      <c r="Q154" s="41"/>
    </row>
    <row r="155" spans="1:17" ht="4" customHeight="1" x14ac:dyDescent="0.25">
      <c r="P155" s="41"/>
      <c r="Q155" s="41"/>
    </row>
    <row r="156" spans="1:17" ht="24" customHeight="1" x14ac:dyDescent="0.25">
      <c r="A156" s="151"/>
      <c r="B156" s="144"/>
      <c r="C156" s="152"/>
      <c r="D156" s="152"/>
      <c r="E156" s="153"/>
      <c r="F156" s="147"/>
      <c r="G156" s="146"/>
      <c r="H156" s="147"/>
      <c r="I156" s="150"/>
      <c r="J156" s="154"/>
      <c r="K156" s="155"/>
      <c r="L156" s="148"/>
      <c r="M156" s="149"/>
      <c r="N156" s="142"/>
      <c r="O156" s="114"/>
      <c r="P156" s="163">
        <f t="shared" ref="P156" si="68">H156</f>
        <v>0</v>
      </c>
      <c r="Q156" s="164" t="str">
        <f t="shared" ref="Q156" si="69">IF(AND(G156&gt;0,G156&lt;14),"unter 14 jährige",IF(AND(G156&gt;=14,G156&lt;18),"14 - 17 jährige",IF(AND(G156&gt;=18,G156&lt;27),"18 - 26 jährige",IF(G156&gt;26,"über 26 jährige",""))))</f>
        <v/>
      </c>
    </row>
    <row r="157" spans="1:17" ht="24" customHeight="1" x14ac:dyDescent="0.25">
      <c r="A157" s="138"/>
      <c r="B157" s="145"/>
      <c r="C157" s="144"/>
      <c r="D157" s="139"/>
      <c r="E157" s="140"/>
      <c r="F157" s="156"/>
      <c r="G157" s="157"/>
      <c r="H157" s="141"/>
      <c r="I157" s="165"/>
      <c r="J157" s="158"/>
      <c r="K157" s="159"/>
      <c r="L157" s="160"/>
      <c r="M157" s="161"/>
      <c r="N157" s="143"/>
      <c r="O157" s="115"/>
      <c r="P157" s="41"/>
      <c r="Q157" s="41"/>
    </row>
    <row r="158" spans="1:17" ht="4" customHeight="1" x14ac:dyDescent="0.25">
      <c r="P158" s="41"/>
      <c r="Q158" s="41"/>
    </row>
    <row r="159" spans="1:17" ht="24" customHeight="1" x14ac:dyDescent="0.25">
      <c r="A159" s="151"/>
      <c r="B159" s="144"/>
      <c r="C159" s="152"/>
      <c r="D159" s="152"/>
      <c r="E159" s="153"/>
      <c r="F159" s="147"/>
      <c r="G159" s="146"/>
      <c r="H159" s="147"/>
      <c r="I159" s="150"/>
      <c r="J159" s="154"/>
      <c r="K159" s="155"/>
      <c r="L159" s="148"/>
      <c r="M159" s="149"/>
      <c r="N159" s="142"/>
      <c r="O159" s="114"/>
      <c r="P159" s="163">
        <f t="shared" ref="P159" si="70">H159</f>
        <v>0</v>
      </c>
      <c r="Q159" s="164" t="str">
        <f t="shared" ref="Q159" si="71">IF(AND(G159&gt;0,G159&lt;14),"unter 14 jährige",IF(AND(G159&gt;=14,G159&lt;18),"14 - 17 jährige",IF(AND(G159&gt;=18,G159&lt;27),"18 - 26 jährige",IF(G159&gt;26,"über 26 jährige",""))))</f>
        <v/>
      </c>
    </row>
    <row r="160" spans="1:17" ht="24" customHeight="1" x14ac:dyDescent="0.25">
      <c r="A160" s="138"/>
      <c r="B160" s="145"/>
      <c r="C160" s="144"/>
      <c r="D160" s="139"/>
      <c r="E160" s="140"/>
      <c r="F160" s="156"/>
      <c r="G160" s="157"/>
      <c r="H160" s="141"/>
      <c r="I160" s="165"/>
      <c r="J160" s="158"/>
      <c r="K160" s="159"/>
      <c r="L160" s="160"/>
      <c r="M160" s="161"/>
      <c r="N160" s="143"/>
      <c r="O160" s="115"/>
      <c r="P160" s="41"/>
      <c r="Q160" s="41"/>
    </row>
    <row r="161" spans="1:17" ht="4" customHeight="1" x14ac:dyDescent="0.25">
      <c r="P161" s="41"/>
      <c r="Q161" s="41"/>
    </row>
    <row r="162" spans="1:17" ht="24" customHeight="1" x14ac:dyDescent="0.25">
      <c r="A162" s="151"/>
      <c r="B162" s="144"/>
      <c r="C162" s="152"/>
      <c r="D162" s="152"/>
      <c r="E162" s="153"/>
      <c r="F162" s="147"/>
      <c r="G162" s="146"/>
      <c r="H162" s="147"/>
      <c r="I162" s="150"/>
      <c r="J162" s="154"/>
      <c r="K162" s="155"/>
      <c r="L162" s="148"/>
      <c r="M162" s="149"/>
      <c r="N162" s="142"/>
      <c r="O162" s="114"/>
      <c r="P162" s="163">
        <f t="shared" ref="P162" si="72">H162</f>
        <v>0</v>
      </c>
      <c r="Q162" s="164" t="str">
        <f t="shared" ref="Q162" si="73">IF(AND(G162&gt;0,G162&lt;14),"unter 14 jährige",IF(AND(G162&gt;=14,G162&lt;18),"14 - 17 jährige",IF(AND(G162&gt;=18,G162&lt;27),"18 - 26 jährige",IF(G162&gt;26,"über 26 jährige",""))))</f>
        <v/>
      </c>
    </row>
    <row r="163" spans="1:17" ht="24" customHeight="1" x14ac:dyDescent="0.25">
      <c r="A163" s="138"/>
      <c r="B163" s="145"/>
      <c r="C163" s="144"/>
      <c r="D163" s="139"/>
      <c r="E163" s="140"/>
      <c r="F163" s="156"/>
      <c r="G163" s="157"/>
      <c r="H163" s="141"/>
      <c r="I163" s="165"/>
      <c r="J163" s="158"/>
      <c r="K163" s="159"/>
      <c r="L163" s="160"/>
      <c r="M163" s="161"/>
      <c r="N163" s="143"/>
      <c r="O163" s="115"/>
      <c r="P163" s="41"/>
      <c r="Q163" s="41"/>
    </row>
    <row r="164" spans="1:17" ht="4" customHeight="1" x14ac:dyDescent="0.25">
      <c r="P164" s="41"/>
      <c r="Q164" s="41"/>
    </row>
    <row r="165" spans="1:17" ht="24" customHeight="1" x14ac:dyDescent="0.25">
      <c r="A165" s="151"/>
      <c r="B165" s="144"/>
      <c r="C165" s="152"/>
      <c r="D165" s="152"/>
      <c r="E165" s="153"/>
      <c r="F165" s="147"/>
      <c r="G165" s="146"/>
      <c r="H165" s="147"/>
      <c r="I165" s="150"/>
      <c r="J165" s="154"/>
      <c r="K165" s="155"/>
      <c r="L165" s="148"/>
      <c r="M165" s="149"/>
      <c r="N165" s="142"/>
      <c r="O165" s="114"/>
      <c r="P165" s="163">
        <f t="shared" ref="P165" si="74">H165</f>
        <v>0</v>
      </c>
      <c r="Q165" s="164" t="str">
        <f t="shared" ref="Q165" si="75">IF(AND(G165&gt;0,G165&lt;14),"unter 14 jährige",IF(AND(G165&gt;=14,G165&lt;18),"14 - 17 jährige",IF(AND(G165&gt;=18,G165&lt;27),"18 - 26 jährige",IF(G165&gt;26,"über 26 jährige",""))))</f>
        <v/>
      </c>
    </row>
    <row r="166" spans="1:17" ht="24" customHeight="1" x14ac:dyDescent="0.25">
      <c r="A166" s="138"/>
      <c r="B166" s="145"/>
      <c r="C166" s="144"/>
      <c r="D166" s="139"/>
      <c r="E166" s="140"/>
      <c r="F166" s="156"/>
      <c r="G166" s="157"/>
      <c r="H166" s="141"/>
      <c r="I166" s="165"/>
      <c r="J166" s="158"/>
      <c r="K166" s="159"/>
      <c r="L166" s="160"/>
      <c r="M166" s="161"/>
      <c r="N166" s="143"/>
      <c r="O166" s="115"/>
      <c r="P166" s="41"/>
      <c r="Q166" s="41"/>
    </row>
    <row r="167" spans="1:17" ht="4" customHeight="1" x14ac:dyDescent="0.25">
      <c r="P167" s="41"/>
      <c r="Q167" s="41"/>
    </row>
    <row r="168" spans="1:17" ht="24" customHeight="1" x14ac:dyDescent="0.25">
      <c r="A168" s="151"/>
      <c r="B168" s="144"/>
      <c r="C168" s="152"/>
      <c r="D168" s="152"/>
      <c r="E168" s="153"/>
      <c r="F168" s="147"/>
      <c r="G168" s="146"/>
      <c r="H168" s="147"/>
      <c r="I168" s="150"/>
      <c r="J168" s="154"/>
      <c r="K168" s="155"/>
      <c r="L168" s="148"/>
      <c r="M168" s="149"/>
      <c r="N168" s="142"/>
      <c r="O168" s="114"/>
      <c r="P168" s="163">
        <f t="shared" ref="P168" si="76">H168</f>
        <v>0</v>
      </c>
      <c r="Q168" s="164" t="str">
        <f t="shared" ref="Q168" si="77">IF(AND(G168&gt;0,G168&lt;14),"unter 14 jährige",IF(AND(G168&gt;=14,G168&lt;18),"14 - 17 jährige",IF(AND(G168&gt;=18,G168&lt;27),"18 - 26 jährige",IF(G168&gt;26,"über 26 jährige",""))))</f>
        <v/>
      </c>
    </row>
    <row r="169" spans="1:17" ht="24" customHeight="1" x14ac:dyDescent="0.25">
      <c r="A169" s="138"/>
      <c r="B169" s="145"/>
      <c r="C169" s="144"/>
      <c r="D169" s="139"/>
      <c r="E169" s="140"/>
      <c r="F169" s="156"/>
      <c r="G169" s="157"/>
      <c r="H169" s="141"/>
      <c r="I169" s="165"/>
      <c r="J169" s="158"/>
      <c r="K169" s="159"/>
      <c r="L169" s="160"/>
      <c r="M169" s="161"/>
      <c r="N169" s="143"/>
      <c r="O169" s="115"/>
      <c r="P169" s="41"/>
      <c r="Q169" s="41"/>
    </row>
    <row r="170" spans="1:17" ht="4" customHeight="1" x14ac:dyDescent="0.25">
      <c r="P170" s="41"/>
      <c r="Q170" s="41"/>
    </row>
    <row r="171" spans="1:17" ht="24" customHeight="1" x14ac:dyDescent="0.25">
      <c r="A171" s="151"/>
      <c r="B171" s="144"/>
      <c r="C171" s="152"/>
      <c r="D171" s="152"/>
      <c r="E171" s="153"/>
      <c r="F171" s="147"/>
      <c r="G171" s="146"/>
      <c r="H171" s="147"/>
      <c r="I171" s="150"/>
      <c r="J171" s="154"/>
      <c r="K171" s="155"/>
      <c r="L171" s="148"/>
      <c r="M171" s="149"/>
      <c r="N171" s="142"/>
      <c r="O171" s="114"/>
      <c r="P171" s="163">
        <f t="shared" ref="P171" si="78">H171</f>
        <v>0</v>
      </c>
      <c r="Q171" s="164" t="str">
        <f t="shared" ref="Q171" si="79">IF(AND(G171&gt;0,G171&lt;14),"unter 14 jährige",IF(AND(G171&gt;=14,G171&lt;18),"14 - 17 jährige",IF(AND(G171&gt;=18,G171&lt;27),"18 - 26 jährige",IF(G171&gt;26,"über 26 jährige",""))))</f>
        <v/>
      </c>
    </row>
    <row r="172" spans="1:17" ht="24" customHeight="1" x14ac:dyDescent="0.25">
      <c r="A172" s="138"/>
      <c r="B172" s="145"/>
      <c r="C172" s="144"/>
      <c r="D172" s="139"/>
      <c r="E172" s="140"/>
      <c r="F172" s="156"/>
      <c r="G172" s="157"/>
      <c r="H172" s="141"/>
      <c r="I172" s="165"/>
      <c r="J172" s="158"/>
      <c r="K172" s="159"/>
      <c r="L172" s="160"/>
      <c r="M172" s="161"/>
      <c r="N172" s="143"/>
      <c r="O172" s="115"/>
      <c r="P172" s="41"/>
      <c r="Q172" s="41"/>
    </row>
    <row r="173" spans="1:17" ht="4" customHeight="1" x14ac:dyDescent="0.25">
      <c r="P173" s="41"/>
      <c r="Q173" s="41"/>
    </row>
    <row r="174" spans="1:17" ht="24" customHeight="1" x14ac:dyDescent="0.25">
      <c r="A174" s="151"/>
      <c r="B174" s="144"/>
      <c r="C174" s="152"/>
      <c r="D174" s="152"/>
      <c r="E174" s="153"/>
      <c r="F174" s="147"/>
      <c r="G174" s="146"/>
      <c r="H174" s="147"/>
      <c r="I174" s="150"/>
      <c r="J174" s="154"/>
      <c r="K174" s="155"/>
      <c r="L174" s="148"/>
      <c r="M174" s="149"/>
      <c r="N174" s="142"/>
      <c r="O174" s="114"/>
      <c r="P174" s="163">
        <f t="shared" ref="P174" si="80">H174</f>
        <v>0</v>
      </c>
      <c r="Q174" s="164" t="str">
        <f t="shared" ref="Q174" si="81">IF(AND(G174&gt;0,G174&lt;14),"unter 14 jährige",IF(AND(G174&gt;=14,G174&lt;18),"14 - 17 jährige",IF(AND(G174&gt;=18,G174&lt;27),"18 - 26 jährige",IF(G174&gt;26,"über 26 jährige",""))))</f>
        <v/>
      </c>
    </row>
    <row r="175" spans="1:17" ht="24" customHeight="1" x14ac:dyDescent="0.25">
      <c r="A175" s="138"/>
      <c r="B175" s="145"/>
      <c r="C175" s="144"/>
      <c r="D175" s="139"/>
      <c r="E175" s="140"/>
      <c r="F175" s="156"/>
      <c r="G175" s="157"/>
      <c r="H175" s="141"/>
      <c r="I175" s="165"/>
      <c r="J175" s="158"/>
      <c r="K175" s="159"/>
      <c r="L175" s="160"/>
      <c r="M175" s="161"/>
      <c r="N175" s="143"/>
      <c r="O175" s="115"/>
      <c r="P175" s="41"/>
      <c r="Q175" s="41"/>
    </row>
    <row r="176" spans="1:17" ht="4" customHeight="1" x14ac:dyDescent="0.25">
      <c r="P176" s="41"/>
      <c r="Q176" s="41"/>
    </row>
    <row r="177" spans="1:17" ht="24" customHeight="1" x14ac:dyDescent="0.25">
      <c r="A177" s="151"/>
      <c r="B177" s="144"/>
      <c r="C177" s="152"/>
      <c r="D177" s="152"/>
      <c r="E177" s="153"/>
      <c r="F177" s="147"/>
      <c r="G177" s="146"/>
      <c r="H177" s="147"/>
      <c r="I177" s="150"/>
      <c r="J177" s="154"/>
      <c r="K177" s="155"/>
      <c r="L177" s="148"/>
      <c r="M177" s="149"/>
      <c r="N177" s="142"/>
      <c r="O177" s="114"/>
      <c r="P177" s="163">
        <f t="shared" ref="P177" si="82">H177</f>
        <v>0</v>
      </c>
      <c r="Q177" s="164" t="str">
        <f t="shared" ref="Q177" si="83">IF(AND(G177&gt;0,G177&lt;14),"unter 14 jährige",IF(AND(G177&gt;=14,G177&lt;18),"14 - 17 jährige",IF(AND(G177&gt;=18,G177&lt;27),"18 - 26 jährige",IF(G177&gt;26,"über 26 jährige",""))))</f>
        <v/>
      </c>
    </row>
    <row r="178" spans="1:17" ht="24" customHeight="1" x14ac:dyDescent="0.25">
      <c r="A178" s="138"/>
      <c r="B178" s="145"/>
      <c r="C178" s="144"/>
      <c r="D178" s="139"/>
      <c r="E178" s="140"/>
      <c r="F178" s="156"/>
      <c r="G178" s="157"/>
      <c r="H178" s="141"/>
      <c r="I178" s="165"/>
      <c r="J178" s="158"/>
      <c r="K178" s="159"/>
      <c r="L178" s="160"/>
      <c r="M178" s="161"/>
      <c r="N178" s="143"/>
      <c r="O178" s="115"/>
      <c r="P178" s="41"/>
      <c r="Q178" s="41"/>
    </row>
    <row r="179" spans="1:17" ht="4" customHeight="1" x14ac:dyDescent="0.25">
      <c r="P179" s="41"/>
      <c r="Q179" s="41"/>
    </row>
    <row r="180" spans="1:17" ht="24" customHeight="1" x14ac:dyDescent="0.25">
      <c r="A180" s="151"/>
      <c r="B180" s="144"/>
      <c r="C180" s="152"/>
      <c r="D180" s="152"/>
      <c r="E180" s="153"/>
      <c r="F180" s="147"/>
      <c r="G180" s="146"/>
      <c r="H180" s="147"/>
      <c r="I180" s="150"/>
      <c r="J180" s="154"/>
      <c r="K180" s="155"/>
      <c r="L180" s="148"/>
      <c r="M180" s="149"/>
      <c r="N180" s="142"/>
      <c r="O180" s="114"/>
      <c r="P180" s="163">
        <f t="shared" ref="P180" si="84">H180</f>
        <v>0</v>
      </c>
      <c r="Q180" s="164" t="str">
        <f t="shared" ref="Q180" si="85">IF(AND(G180&gt;0,G180&lt;14),"unter 14 jährige",IF(AND(G180&gt;=14,G180&lt;18),"14 - 17 jährige",IF(AND(G180&gt;=18,G180&lt;27),"18 - 26 jährige",IF(G180&gt;26,"über 26 jährige",""))))</f>
        <v/>
      </c>
    </row>
    <row r="181" spans="1:17" ht="24" customHeight="1" x14ac:dyDescent="0.25">
      <c r="A181" s="138"/>
      <c r="B181" s="145"/>
      <c r="C181" s="144"/>
      <c r="D181" s="139"/>
      <c r="E181" s="140"/>
      <c r="F181" s="156"/>
      <c r="G181" s="157"/>
      <c r="H181" s="141"/>
      <c r="I181" s="165"/>
      <c r="J181" s="158"/>
      <c r="K181" s="159"/>
      <c r="L181" s="160"/>
      <c r="M181" s="161"/>
      <c r="N181" s="143"/>
      <c r="O181" s="115"/>
      <c r="P181" s="41"/>
      <c r="Q181" s="41"/>
    </row>
    <row r="182" spans="1:17" ht="4" customHeight="1" x14ac:dyDescent="0.25">
      <c r="P182" s="41"/>
      <c r="Q182" s="41"/>
    </row>
    <row r="183" spans="1:17" ht="24" customHeight="1" x14ac:dyDescent="0.25">
      <c r="A183" s="151"/>
      <c r="B183" s="144"/>
      <c r="C183" s="152"/>
      <c r="D183" s="152"/>
      <c r="E183" s="153"/>
      <c r="F183" s="147"/>
      <c r="G183" s="146"/>
      <c r="H183" s="147"/>
      <c r="I183" s="150"/>
      <c r="J183" s="154"/>
      <c r="K183" s="155"/>
      <c r="L183" s="148"/>
      <c r="M183" s="149"/>
      <c r="N183" s="142"/>
      <c r="O183" s="114"/>
      <c r="P183" s="163">
        <f t="shared" ref="P183" si="86">H183</f>
        <v>0</v>
      </c>
      <c r="Q183" s="164" t="str">
        <f t="shared" ref="Q183" si="87">IF(AND(G183&gt;0,G183&lt;14),"unter 14 jährige",IF(AND(G183&gt;=14,G183&lt;18),"14 - 17 jährige",IF(AND(G183&gt;=18,G183&lt;27),"18 - 26 jährige",IF(G183&gt;26,"über 26 jährige",""))))</f>
        <v/>
      </c>
    </row>
    <row r="184" spans="1:17" ht="24" customHeight="1" x14ac:dyDescent="0.25">
      <c r="A184" s="138"/>
      <c r="B184" s="145"/>
      <c r="C184" s="144"/>
      <c r="D184" s="139"/>
      <c r="E184" s="140"/>
      <c r="F184" s="156"/>
      <c r="G184" s="157"/>
      <c r="H184" s="141"/>
      <c r="I184" s="165"/>
      <c r="J184" s="158"/>
      <c r="K184" s="159"/>
      <c r="L184" s="160"/>
      <c r="M184" s="161"/>
      <c r="N184" s="143"/>
      <c r="O184" s="115"/>
      <c r="P184" s="41"/>
      <c r="Q184" s="41"/>
    </row>
    <row r="185" spans="1:17" ht="4" customHeight="1" x14ac:dyDescent="0.25">
      <c r="P185" s="41"/>
      <c r="Q185" s="41"/>
    </row>
    <row r="186" spans="1:17" ht="24" customHeight="1" x14ac:dyDescent="0.25">
      <c r="A186" s="151"/>
      <c r="B186" s="144"/>
      <c r="C186" s="152"/>
      <c r="D186" s="152"/>
      <c r="E186" s="153"/>
      <c r="F186" s="147"/>
      <c r="G186" s="146"/>
      <c r="H186" s="147"/>
      <c r="I186" s="150"/>
      <c r="J186" s="154"/>
      <c r="K186" s="155"/>
      <c r="L186" s="148"/>
      <c r="M186" s="149"/>
      <c r="N186" s="142"/>
      <c r="O186" s="114"/>
      <c r="P186" s="163">
        <f t="shared" ref="P186" si="88">H186</f>
        <v>0</v>
      </c>
      <c r="Q186" s="164" t="str">
        <f t="shared" ref="Q186" si="89">IF(AND(G186&gt;0,G186&lt;14),"unter 14 jährige",IF(AND(G186&gt;=14,G186&lt;18),"14 - 17 jährige",IF(AND(G186&gt;=18,G186&lt;27),"18 - 26 jährige",IF(G186&gt;26,"über 26 jährige",""))))</f>
        <v/>
      </c>
    </row>
    <row r="187" spans="1:17" ht="24" customHeight="1" x14ac:dyDescent="0.25">
      <c r="A187" s="138"/>
      <c r="B187" s="145"/>
      <c r="C187" s="144"/>
      <c r="D187" s="139"/>
      <c r="E187" s="140"/>
      <c r="F187" s="156"/>
      <c r="G187" s="157"/>
      <c r="H187" s="141"/>
      <c r="I187" s="165"/>
      <c r="J187" s="158"/>
      <c r="K187" s="159"/>
      <c r="L187" s="160"/>
      <c r="M187" s="161"/>
      <c r="N187" s="143"/>
      <c r="O187" s="115"/>
      <c r="P187" s="41"/>
      <c r="Q187" s="41"/>
    </row>
    <row r="188" spans="1:17" ht="4" customHeight="1" x14ac:dyDescent="0.25">
      <c r="P188" s="41"/>
      <c r="Q188" s="41"/>
    </row>
    <row r="189" spans="1:17" ht="24" customHeight="1" x14ac:dyDescent="0.25">
      <c r="A189" s="151"/>
      <c r="B189" s="144"/>
      <c r="C189" s="152"/>
      <c r="D189" s="152"/>
      <c r="E189" s="153"/>
      <c r="F189" s="147"/>
      <c r="G189" s="146"/>
      <c r="H189" s="147"/>
      <c r="I189" s="150"/>
      <c r="J189" s="154"/>
      <c r="K189" s="155"/>
      <c r="L189" s="148"/>
      <c r="M189" s="149"/>
      <c r="N189" s="142"/>
      <c r="O189" s="114"/>
      <c r="P189" s="163">
        <f t="shared" ref="P189" si="90">H189</f>
        <v>0</v>
      </c>
      <c r="Q189" s="164" t="str">
        <f t="shared" ref="Q189" si="91">IF(AND(G189&gt;0,G189&lt;14),"unter 14 jährige",IF(AND(G189&gt;=14,G189&lt;18),"14 - 17 jährige",IF(AND(G189&gt;=18,G189&lt;27),"18 - 26 jährige",IF(G189&gt;26,"über 26 jährige",""))))</f>
        <v/>
      </c>
    </row>
    <row r="190" spans="1:17" ht="24" customHeight="1" x14ac:dyDescent="0.25">
      <c r="A190" s="138"/>
      <c r="B190" s="145"/>
      <c r="C190" s="144"/>
      <c r="D190" s="139"/>
      <c r="E190" s="140"/>
      <c r="F190" s="156"/>
      <c r="G190" s="157"/>
      <c r="H190" s="141"/>
      <c r="I190" s="165"/>
      <c r="J190" s="158"/>
      <c r="K190" s="159"/>
      <c r="L190" s="160"/>
      <c r="M190" s="161"/>
      <c r="N190" s="143"/>
      <c r="O190" s="115"/>
      <c r="P190" s="41"/>
      <c r="Q190" s="41"/>
    </row>
    <row r="191" spans="1:17" ht="4" customHeight="1" x14ac:dyDescent="0.25">
      <c r="P191" s="41"/>
      <c r="Q191" s="41"/>
    </row>
    <row r="192" spans="1:17" ht="24" customHeight="1" x14ac:dyDescent="0.25">
      <c r="A192" s="151"/>
      <c r="B192" s="144"/>
      <c r="C192" s="152"/>
      <c r="D192" s="152"/>
      <c r="E192" s="153"/>
      <c r="F192" s="147"/>
      <c r="G192" s="146"/>
      <c r="H192" s="147"/>
      <c r="I192" s="150"/>
      <c r="J192" s="154"/>
      <c r="K192" s="155"/>
      <c r="L192" s="148"/>
      <c r="M192" s="149"/>
      <c r="N192" s="142"/>
      <c r="O192" s="114"/>
      <c r="P192" s="163">
        <f t="shared" ref="P192" si="92">H192</f>
        <v>0</v>
      </c>
      <c r="Q192" s="164" t="str">
        <f t="shared" ref="Q192" si="93">IF(AND(G192&gt;0,G192&lt;14),"unter 14 jährige",IF(AND(G192&gt;=14,G192&lt;18),"14 - 17 jährige",IF(AND(G192&gt;=18,G192&lt;27),"18 - 26 jährige",IF(G192&gt;26,"über 26 jährige",""))))</f>
        <v/>
      </c>
    </row>
    <row r="193" spans="1:17" ht="24" customHeight="1" x14ac:dyDescent="0.25">
      <c r="A193" s="138"/>
      <c r="B193" s="145"/>
      <c r="C193" s="144"/>
      <c r="D193" s="139"/>
      <c r="E193" s="140"/>
      <c r="F193" s="156"/>
      <c r="G193" s="157"/>
      <c r="H193" s="141"/>
      <c r="I193" s="165"/>
      <c r="J193" s="158"/>
      <c r="K193" s="159"/>
      <c r="L193" s="160"/>
      <c r="M193" s="161"/>
      <c r="N193" s="143"/>
      <c r="O193" s="115"/>
      <c r="P193" s="41"/>
      <c r="Q193" s="41"/>
    </row>
    <row r="194" spans="1:17" ht="4" customHeight="1" x14ac:dyDescent="0.25">
      <c r="P194" s="41"/>
      <c r="Q194" s="41"/>
    </row>
    <row r="195" spans="1:17" ht="24" customHeight="1" x14ac:dyDescent="0.25">
      <c r="A195" s="151"/>
      <c r="B195" s="144"/>
      <c r="C195" s="152"/>
      <c r="D195" s="152"/>
      <c r="E195" s="153"/>
      <c r="F195" s="147"/>
      <c r="G195" s="146"/>
      <c r="H195" s="147"/>
      <c r="I195" s="150"/>
      <c r="J195" s="154"/>
      <c r="K195" s="155"/>
      <c r="L195" s="148"/>
      <c r="M195" s="149"/>
      <c r="N195" s="142"/>
      <c r="O195" s="114"/>
      <c r="P195" s="163">
        <f t="shared" ref="P195" si="94">H195</f>
        <v>0</v>
      </c>
      <c r="Q195" s="164" t="str">
        <f t="shared" ref="Q195" si="95">IF(AND(G195&gt;0,G195&lt;14),"unter 14 jährige",IF(AND(G195&gt;=14,G195&lt;18),"14 - 17 jährige",IF(AND(G195&gt;=18,G195&lt;27),"18 - 26 jährige",IF(G195&gt;26,"über 26 jährige",""))))</f>
        <v/>
      </c>
    </row>
    <row r="196" spans="1:17" ht="24" customHeight="1" x14ac:dyDescent="0.25">
      <c r="A196" s="138"/>
      <c r="B196" s="145"/>
      <c r="C196" s="144"/>
      <c r="D196" s="139"/>
      <c r="E196" s="140"/>
      <c r="F196" s="156"/>
      <c r="G196" s="157"/>
      <c r="H196" s="141"/>
      <c r="I196" s="165"/>
      <c r="J196" s="158"/>
      <c r="K196" s="159"/>
      <c r="L196" s="160"/>
      <c r="M196" s="161"/>
      <c r="N196" s="143"/>
      <c r="O196" s="115"/>
      <c r="P196" s="41"/>
      <c r="Q196" s="41"/>
    </row>
    <row r="197" spans="1:17" ht="4" customHeight="1" x14ac:dyDescent="0.25">
      <c r="P197" s="41"/>
      <c r="Q197" s="41"/>
    </row>
    <row r="198" spans="1:17" ht="24" customHeight="1" x14ac:dyDescent="0.25">
      <c r="A198" s="151"/>
      <c r="B198" s="144"/>
      <c r="C198" s="152"/>
      <c r="D198" s="152"/>
      <c r="E198" s="153"/>
      <c r="F198" s="147"/>
      <c r="G198" s="146"/>
      <c r="H198" s="147"/>
      <c r="I198" s="150"/>
      <c r="J198" s="154"/>
      <c r="K198" s="155"/>
      <c r="L198" s="148"/>
      <c r="M198" s="149"/>
      <c r="N198" s="142"/>
      <c r="O198" s="114"/>
      <c r="P198" s="163">
        <f t="shared" ref="P198" si="96">H198</f>
        <v>0</v>
      </c>
      <c r="Q198" s="164" t="str">
        <f t="shared" ref="Q198" si="97">IF(AND(G198&gt;0,G198&lt;14),"unter 14 jährige",IF(AND(G198&gt;=14,G198&lt;18),"14 - 17 jährige",IF(AND(G198&gt;=18,G198&lt;27),"18 - 26 jährige",IF(G198&gt;26,"über 26 jährige",""))))</f>
        <v/>
      </c>
    </row>
    <row r="199" spans="1:17" ht="24" customHeight="1" x14ac:dyDescent="0.25">
      <c r="A199" s="138"/>
      <c r="B199" s="145"/>
      <c r="C199" s="144"/>
      <c r="D199" s="139"/>
      <c r="E199" s="140"/>
      <c r="F199" s="156"/>
      <c r="G199" s="157"/>
      <c r="H199" s="141"/>
      <c r="I199" s="165"/>
      <c r="J199" s="158"/>
      <c r="K199" s="159"/>
      <c r="L199" s="160"/>
      <c r="M199" s="161"/>
      <c r="N199" s="143"/>
      <c r="O199" s="115"/>
      <c r="P199" s="41"/>
      <c r="Q199" s="41"/>
    </row>
    <row r="200" spans="1:17" ht="4" customHeight="1" x14ac:dyDescent="0.25">
      <c r="P200" s="41"/>
      <c r="Q200" s="41"/>
    </row>
    <row r="201" spans="1:17" ht="24" customHeight="1" x14ac:dyDescent="0.25">
      <c r="A201" s="151"/>
      <c r="B201" s="144"/>
      <c r="C201" s="152"/>
      <c r="D201" s="152"/>
      <c r="E201" s="153"/>
      <c r="F201" s="147"/>
      <c r="G201" s="146"/>
      <c r="H201" s="147"/>
      <c r="I201" s="150"/>
      <c r="J201" s="154"/>
      <c r="K201" s="155"/>
      <c r="L201" s="148"/>
      <c r="M201" s="149"/>
      <c r="N201" s="142"/>
      <c r="O201" s="114"/>
      <c r="P201" s="163">
        <f t="shared" ref="P201" si="98">H201</f>
        <v>0</v>
      </c>
      <c r="Q201" s="164" t="str">
        <f t="shared" ref="Q201" si="99">IF(AND(G201&gt;0,G201&lt;14),"unter 14 jährige",IF(AND(G201&gt;=14,G201&lt;18),"14 - 17 jährige",IF(AND(G201&gt;=18,G201&lt;27),"18 - 26 jährige",IF(G201&gt;26,"über 26 jährige",""))))</f>
        <v/>
      </c>
    </row>
    <row r="202" spans="1:17" ht="24" customHeight="1" x14ac:dyDescent="0.25">
      <c r="A202" s="138"/>
      <c r="B202" s="145"/>
      <c r="C202" s="144"/>
      <c r="D202" s="139"/>
      <c r="E202" s="140"/>
      <c r="F202" s="156"/>
      <c r="G202" s="157"/>
      <c r="H202" s="141"/>
      <c r="I202" s="165"/>
      <c r="J202" s="158"/>
      <c r="K202" s="159"/>
      <c r="L202" s="160"/>
      <c r="M202" s="161"/>
      <c r="N202" s="143"/>
      <c r="O202" s="115"/>
      <c r="P202" s="41"/>
      <c r="Q202" s="41"/>
    </row>
    <row r="203" spans="1:17" ht="4" customHeight="1" x14ac:dyDescent="0.25">
      <c r="P203" s="41"/>
      <c r="Q203" s="41"/>
    </row>
    <row r="204" spans="1:17" ht="24" customHeight="1" x14ac:dyDescent="0.25">
      <c r="A204" s="151"/>
      <c r="B204" s="144"/>
      <c r="C204" s="152"/>
      <c r="D204" s="152"/>
      <c r="E204" s="153"/>
      <c r="F204" s="147"/>
      <c r="G204" s="146"/>
      <c r="H204" s="147"/>
      <c r="I204" s="150"/>
      <c r="J204" s="154"/>
      <c r="K204" s="155"/>
      <c r="L204" s="148"/>
      <c r="M204" s="149"/>
      <c r="N204" s="142"/>
      <c r="O204" s="114"/>
      <c r="P204" s="163">
        <f t="shared" ref="P204" si="100">H204</f>
        <v>0</v>
      </c>
      <c r="Q204" s="164" t="str">
        <f t="shared" ref="Q204" si="101">IF(AND(G204&gt;0,G204&lt;14),"unter 14 jährige",IF(AND(G204&gt;=14,G204&lt;18),"14 - 17 jährige",IF(AND(G204&gt;=18,G204&lt;27),"18 - 26 jährige",IF(G204&gt;26,"über 26 jährige",""))))</f>
        <v/>
      </c>
    </row>
    <row r="205" spans="1:17" ht="24" customHeight="1" x14ac:dyDescent="0.25">
      <c r="A205" s="138"/>
      <c r="B205" s="145"/>
      <c r="C205" s="144"/>
      <c r="D205" s="139"/>
      <c r="E205" s="140"/>
      <c r="F205" s="156"/>
      <c r="G205" s="157"/>
      <c r="H205" s="141"/>
      <c r="I205" s="165"/>
      <c r="J205" s="158"/>
      <c r="K205" s="159"/>
      <c r="L205" s="160"/>
      <c r="M205" s="161"/>
      <c r="N205" s="143"/>
      <c r="O205" s="115"/>
      <c r="P205" s="41"/>
      <c r="Q205" s="41"/>
    </row>
    <row r="206" spans="1:17" ht="4" customHeight="1" x14ac:dyDescent="0.25">
      <c r="P206" s="41"/>
      <c r="Q206" s="41"/>
    </row>
    <row r="207" spans="1:17" ht="24" customHeight="1" x14ac:dyDescent="0.25">
      <c r="A207" s="151"/>
      <c r="B207" s="144"/>
      <c r="C207" s="152"/>
      <c r="D207" s="152"/>
      <c r="E207" s="153"/>
      <c r="F207" s="147"/>
      <c r="G207" s="146"/>
      <c r="H207" s="147"/>
      <c r="I207" s="150"/>
      <c r="J207" s="154"/>
      <c r="K207" s="155"/>
      <c r="L207" s="148"/>
      <c r="M207" s="149"/>
      <c r="N207" s="142"/>
      <c r="O207" s="114"/>
      <c r="P207" s="163">
        <f t="shared" ref="P207" si="102">H207</f>
        <v>0</v>
      </c>
      <c r="Q207" s="164" t="str">
        <f t="shared" ref="Q207" si="103">IF(AND(G207&gt;0,G207&lt;14),"unter 14 jährige",IF(AND(G207&gt;=14,G207&lt;18),"14 - 17 jährige",IF(AND(G207&gt;=18,G207&lt;27),"18 - 26 jährige",IF(G207&gt;26,"über 26 jährige",""))))</f>
        <v/>
      </c>
    </row>
    <row r="208" spans="1:17" ht="24" customHeight="1" x14ac:dyDescent="0.25">
      <c r="A208" s="138"/>
      <c r="B208" s="145"/>
      <c r="C208" s="144"/>
      <c r="D208" s="139"/>
      <c r="E208" s="140"/>
      <c r="F208" s="156"/>
      <c r="G208" s="157"/>
      <c r="H208" s="141"/>
      <c r="I208" s="165"/>
      <c r="J208" s="158"/>
      <c r="K208" s="159"/>
      <c r="L208" s="160"/>
      <c r="M208" s="161"/>
      <c r="N208" s="143"/>
      <c r="O208" s="115"/>
      <c r="P208" s="41"/>
      <c r="Q208" s="41"/>
    </row>
    <row r="209" spans="1:17" ht="4" customHeight="1" x14ac:dyDescent="0.25">
      <c r="P209" s="41"/>
      <c r="Q209" s="41"/>
    </row>
    <row r="210" spans="1:17" ht="24" customHeight="1" x14ac:dyDescent="0.25">
      <c r="A210" s="151"/>
      <c r="B210" s="144"/>
      <c r="C210" s="152"/>
      <c r="D210" s="152"/>
      <c r="E210" s="153"/>
      <c r="F210" s="147"/>
      <c r="G210" s="146"/>
      <c r="H210" s="147"/>
      <c r="I210" s="150"/>
      <c r="J210" s="154"/>
      <c r="K210" s="155"/>
      <c r="L210" s="148"/>
      <c r="M210" s="149"/>
      <c r="N210" s="142"/>
      <c r="O210" s="114"/>
      <c r="P210" s="163">
        <f t="shared" ref="P210" si="104">H210</f>
        <v>0</v>
      </c>
      <c r="Q210" s="164" t="str">
        <f t="shared" ref="Q210" si="105">IF(AND(G210&gt;0,G210&lt;14),"unter 14 jährige",IF(AND(G210&gt;=14,G210&lt;18),"14 - 17 jährige",IF(AND(G210&gt;=18,G210&lt;27),"18 - 26 jährige",IF(G210&gt;26,"über 26 jährige",""))))</f>
        <v/>
      </c>
    </row>
    <row r="211" spans="1:17" ht="24" customHeight="1" x14ac:dyDescent="0.25">
      <c r="A211" s="138"/>
      <c r="B211" s="145"/>
      <c r="C211" s="144"/>
      <c r="D211" s="139"/>
      <c r="E211" s="140"/>
      <c r="F211" s="156"/>
      <c r="G211" s="157"/>
      <c r="H211" s="141"/>
      <c r="I211" s="165"/>
      <c r="J211" s="158"/>
      <c r="K211" s="159"/>
      <c r="L211" s="160"/>
      <c r="M211" s="161"/>
      <c r="N211" s="143"/>
      <c r="O211" s="115"/>
      <c r="P211" s="41"/>
      <c r="Q211" s="41"/>
    </row>
    <row r="212" spans="1:17" ht="4" customHeight="1" x14ac:dyDescent="0.25">
      <c r="P212" s="41"/>
      <c r="Q212" s="41"/>
    </row>
    <row r="213" spans="1:17" ht="24" customHeight="1" x14ac:dyDescent="0.25">
      <c r="A213" s="151"/>
      <c r="B213" s="144"/>
      <c r="C213" s="152"/>
      <c r="D213" s="152"/>
      <c r="E213" s="153"/>
      <c r="F213" s="147"/>
      <c r="G213" s="146"/>
      <c r="H213" s="147"/>
      <c r="I213" s="150"/>
      <c r="J213" s="154"/>
      <c r="K213" s="155"/>
      <c r="L213" s="148"/>
      <c r="M213" s="149"/>
      <c r="N213" s="142"/>
      <c r="O213" s="114"/>
      <c r="P213" s="163">
        <f t="shared" ref="P213" si="106">H213</f>
        <v>0</v>
      </c>
      <c r="Q213" s="164" t="str">
        <f t="shared" ref="Q213" si="107">IF(AND(G213&gt;0,G213&lt;14),"unter 14 jährige",IF(AND(G213&gt;=14,G213&lt;18),"14 - 17 jährige",IF(AND(G213&gt;=18,G213&lt;27),"18 - 26 jährige",IF(G213&gt;26,"über 26 jährige",""))))</f>
        <v/>
      </c>
    </row>
    <row r="214" spans="1:17" ht="24" customHeight="1" x14ac:dyDescent="0.25">
      <c r="A214" s="138"/>
      <c r="B214" s="145"/>
      <c r="C214" s="144"/>
      <c r="D214" s="139"/>
      <c r="E214" s="140"/>
      <c r="F214" s="156"/>
      <c r="G214" s="157"/>
      <c r="H214" s="141"/>
      <c r="I214" s="165"/>
      <c r="J214" s="158"/>
      <c r="K214" s="159"/>
      <c r="L214" s="160"/>
      <c r="M214" s="161"/>
      <c r="N214" s="143"/>
      <c r="O214" s="115"/>
      <c r="P214" s="41"/>
      <c r="Q214" s="41"/>
    </row>
    <row r="215" spans="1:17" ht="4" customHeight="1" x14ac:dyDescent="0.25">
      <c r="P215" s="41"/>
      <c r="Q215" s="41"/>
    </row>
    <row r="216" spans="1:17" ht="24" customHeight="1" x14ac:dyDescent="0.25">
      <c r="A216" s="151"/>
      <c r="B216" s="144"/>
      <c r="C216" s="152"/>
      <c r="D216" s="152"/>
      <c r="E216" s="153"/>
      <c r="F216" s="147"/>
      <c r="G216" s="146"/>
      <c r="H216" s="147"/>
      <c r="I216" s="150"/>
      <c r="J216" s="154"/>
      <c r="K216" s="155"/>
      <c r="L216" s="148"/>
      <c r="M216" s="149"/>
      <c r="N216" s="142"/>
      <c r="O216" s="114"/>
      <c r="P216" s="163">
        <f t="shared" ref="P216" si="108">H216</f>
        <v>0</v>
      </c>
      <c r="Q216" s="164" t="str">
        <f t="shared" ref="Q216" si="109">IF(AND(G216&gt;0,G216&lt;14),"unter 14 jährige",IF(AND(G216&gt;=14,G216&lt;18),"14 - 17 jährige",IF(AND(G216&gt;=18,G216&lt;27),"18 - 26 jährige",IF(G216&gt;26,"über 26 jährige",""))))</f>
        <v/>
      </c>
    </row>
    <row r="217" spans="1:17" ht="24" customHeight="1" x14ac:dyDescent="0.25">
      <c r="A217" s="138"/>
      <c r="B217" s="145"/>
      <c r="C217" s="144"/>
      <c r="D217" s="139"/>
      <c r="E217" s="140"/>
      <c r="F217" s="156"/>
      <c r="G217" s="157"/>
      <c r="H217" s="141"/>
      <c r="I217" s="165"/>
      <c r="J217" s="158"/>
      <c r="K217" s="159"/>
      <c r="L217" s="160"/>
      <c r="M217" s="161"/>
      <c r="N217" s="143"/>
      <c r="O217" s="115"/>
      <c r="P217" s="41"/>
      <c r="Q217" s="41"/>
    </row>
    <row r="218" spans="1:17" ht="4" customHeight="1" x14ac:dyDescent="0.25">
      <c r="P218" s="41"/>
      <c r="Q218" s="41"/>
    </row>
    <row r="219" spans="1:17" ht="24" customHeight="1" x14ac:dyDescent="0.25">
      <c r="A219" s="151"/>
      <c r="B219" s="144"/>
      <c r="C219" s="152"/>
      <c r="D219" s="152"/>
      <c r="E219" s="153"/>
      <c r="F219" s="147"/>
      <c r="G219" s="146"/>
      <c r="H219" s="147"/>
      <c r="I219" s="150"/>
      <c r="J219" s="154"/>
      <c r="K219" s="155"/>
      <c r="L219" s="148"/>
      <c r="M219" s="149"/>
      <c r="N219" s="142"/>
      <c r="O219" s="114"/>
      <c r="P219" s="163">
        <f t="shared" ref="P219" si="110">H219</f>
        <v>0</v>
      </c>
      <c r="Q219" s="164" t="str">
        <f t="shared" ref="Q219" si="111">IF(AND(G219&gt;0,G219&lt;14),"unter 14 jährige",IF(AND(G219&gt;=14,G219&lt;18),"14 - 17 jährige",IF(AND(G219&gt;=18,G219&lt;27),"18 - 26 jährige",IF(G219&gt;26,"über 26 jährige",""))))</f>
        <v/>
      </c>
    </row>
    <row r="220" spans="1:17" ht="24" customHeight="1" x14ac:dyDescent="0.25">
      <c r="A220" s="138"/>
      <c r="B220" s="145"/>
      <c r="C220" s="144"/>
      <c r="D220" s="139"/>
      <c r="E220" s="140"/>
      <c r="F220" s="156"/>
      <c r="G220" s="157"/>
      <c r="H220" s="141"/>
      <c r="I220" s="165"/>
      <c r="J220" s="158"/>
      <c r="K220" s="159"/>
      <c r="L220" s="160"/>
      <c r="M220" s="161"/>
      <c r="N220" s="143"/>
      <c r="O220" s="115"/>
      <c r="P220" s="41"/>
      <c r="Q220" s="41"/>
    </row>
    <row r="221" spans="1:17" ht="4" customHeight="1" x14ac:dyDescent="0.25">
      <c r="P221" s="41"/>
      <c r="Q221" s="41"/>
    </row>
    <row r="222" spans="1:17" ht="24" customHeight="1" x14ac:dyDescent="0.25">
      <c r="A222" s="151"/>
      <c r="B222" s="144"/>
      <c r="C222" s="152"/>
      <c r="D222" s="152"/>
      <c r="E222" s="153"/>
      <c r="F222" s="147"/>
      <c r="G222" s="146"/>
      <c r="H222" s="147"/>
      <c r="I222" s="150"/>
      <c r="J222" s="154"/>
      <c r="K222" s="155"/>
      <c r="L222" s="148"/>
      <c r="M222" s="149"/>
      <c r="N222" s="142"/>
      <c r="O222" s="114"/>
      <c r="P222" s="163">
        <f t="shared" ref="P222" si="112">H222</f>
        <v>0</v>
      </c>
      <c r="Q222" s="164" t="str">
        <f t="shared" ref="Q222" si="113">IF(AND(G222&gt;0,G222&lt;14),"unter 14 jährige",IF(AND(G222&gt;=14,G222&lt;18),"14 - 17 jährige",IF(AND(G222&gt;=18,G222&lt;27),"18 - 26 jährige",IF(G222&gt;26,"über 26 jährige",""))))</f>
        <v/>
      </c>
    </row>
    <row r="223" spans="1:17" ht="24" customHeight="1" x14ac:dyDescent="0.25">
      <c r="A223" s="138"/>
      <c r="B223" s="145"/>
      <c r="C223" s="144"/>
      <c r="D223" s="139"/>
      <c r="E223" s="140"/>
      <c r="F223" s="156"/>
      <c r="G223" s="157"/>
      <c r="H223" s="141"/>
      <c r="I223" s="165"/>
      <c r="J223" s="158"/>
      <c r="K223" s="159"/>
      <c r="L223" s="160"/>
      <c r="M223" s="161"/>
      <c r="N223" s="143"/>
      <c r="O223" s="115"/>
      <c r="P223" s="41"/>
      <c r="Q223" s="41"/>
    </row>
    <row r="224" spans="1:17" ht="4" customHeight="1" x14ac:dyDescent="0.25">
      <c r="P224" s="41"/>
      <c r="Q224" s="41"/>
    </row>
    <row r="225" spans="1:17" ht="24" customHeight="1" x14ac:dyDescent="0.25">
      <c r="A225" s="151"/>
      <c r="B225" s="144"/>
      <c r="C225" s="152"/>
      <c r="D225" s="152"/>
      <c r="E225" s="153"/>
      <c r="F225" s="147"/>
      <c r="G225" s="146"/>
      <c r="H225" s="147"/>
      <c r="I225" s="150"/>
      <c r="J225" s="154"/>
      <c r="K225" s="155"/>
      <c r="L225" s="148"/>
      <c r="M225" s="149"/>
      <c r="N225" s="142"/>
      <c r="O225" s="114"/>
      <c r="P225" s="163">
        <f t="shared" ref="P225" si="114">H225</f>
        <v>0</v>
      </c>
      <c r="Q225" s="164" t="str">
        <f t="shared" ref="Q225" si="115">IF(AND(G225&gt;0,G225&lt;14),"unter 14 jährige",IF(AND(G225&gt;=14,G225&lt;18),"14 - 17 jährige",IF(AND(G225&gt;=18,G225&lt;27),"18 - 26 jährige",IF(G225&gt;26,"über 26 jährige",""))))</f>
        <v/>
      </c>
    </row>
    <row r="226" spans="1:17" ht="24" customHeight="1" x14ac:dyDescent="0.25">
      <c r="A226" s="138"/>
      <c r="B226" s="145"/>
      <c r="C226" s="144"/>
      <c r="D226" s="139"/>
      <c r="E226" s="140"/>
      <c r="F226" s="156"/>
      <c r="G226" s="157"/>
      <c r="H226" s="141"/>
      <c r="I226" s="165"/>
      <c r="J226" s="158"/>
      <c r="K226" s="159"/>
      <c r="L226" s="160"/>
      <c r="M226" s="161"/>
      <c r="N226" s="143"/>
      <c r="O226" s="115"/>
      <c r="P226" s="41"/>
      <c r="Q226" s="41"/>
    </row>
    <row r="227" spans="1:17" ht="4" customHeight="1" x14ac:dyDescent="0.25">
      <c r="P227" s="41"/>
      <c r="Q227" s="41"/>
    </row>
    <row r="228" spans="1:17" ht="24" customHeight="1" x14ac:dyDescent="0.25">
      <c r="A228" s="151"/>
      <c r="B228" s="144"/>
      <c r="C228" s="152"/>
      <c r="D228" s="152"/>
      <c r="E228" s="153"/>
      <c r="F228" s="147"/>
      <c r="G228" s="146"/>
      <c r="H228" s="147"/>
      <c r="I228" s="150"/>
      <c r="J228" s="154"/>
      <c r="K228" s="155"/>
      <c r="L228" s="148"/>
      <c r="M228" s="149"/>
      <c r="N228" s="142"/>
      <c r="O228" s="114"/>
      <c r="P228" s="163">
        <f t="shared" ref="P228" si="116">H228</f>
        <v>0</v>
      </c>
      <c r="Q228" s="164" t="str">
        <f t="shared" ref="Q228" si="117">IF(AND(G228&gt;0,G228&lt;14),"unter 14 jährige",IF(AND(G228&gt;=14,G228&lt;18),"14 - 17 jährige",IF(AND(G228&gt;=18,G228&lt;27),"18 - 26 jährige",IF(G228&gt;26,"über 26 jährige",""))))</f>
        <v/>
      </c>
    </row>
    <row r="229" spans="1:17" ht="24" customHeight="1" x14ac:dyDescent="0.25">
      <c r="A229" s="138"/>
      <c r="B229" s="145"/>
      <c r="C229" s="144"/>
      <c r="D229" s="139"/>
      <c r="E229" s="140"/>
      <c r="F229" s="156"/>
      <c r="G229" s="157"/>
      <c r="H229" s="141"/>
      <c r="I229" s="165"/>
      <c r="J229" s="158"/>
      <c r="K229" s="159"/>
      <c r="L229" s="160"/>
      <c r="M229" s="161"/>
      <c r="N229" s="143"/>
      <c r="O229" s="115"/>
      <c r="P229" s="41"/>
      <c r="Q229" s="41"/>
    </row>
    <row r="230" spans="1:17" ht="4" customHeight="1" x14ac:dyDescent="0.25">
      <c r="P230" s="41"/>
      <c r="Q230" s="41"/>
    </row>
    <row r="231" spans="1:17" ht="24" customHeight="1" x14ac:dyDescent="0.25">
      <c r="A231" s="151"/>
      <c r="B231" s="144"/>
      <c r="C231" s="152"/>
      <c r="D231" s="152"/>
      <c r="E231" s="153"/>
      <c r="F231" s="147"/>
      <c r="G231" s="146"/>
      <c r="H231" s="147"/>
      <c r="I231" s="150"/>
      <c r="J231" s="154"/>
      <c r="K231" s="155"/>
      <c r="L231" s="148"/>
      <c r="M231" s="149"/>
      <c r="N231" s="142"/>
      <c r="O231" s="114"/>
      <c r="P231" s="163">
        <f t="shared" ref="P231" si="118">H231</f>
        <v>0</v>
      </c>
      <c r="Q231" s="164" t="str">
        <f t="shared" ref="Q231" si="119">IF(AND(G231&gt;0,G231&lt;14),"unter 14 jährige",IF(AND(G231&gt;=14,G231&lt;18),"14 - 17 jährige",IF(AND(G231&gt;=18,G231&lt;27),"18 - 26 jährige",IF(G231&gt;26,"über 26 jährige",""))))</f>
        <v/>
      </c>
    </row>
    <row r="232" spans="1:17" ht="24" customHeight="1" x14ac:dyDescent="0.25">
      <c r="A232" s="138"/>
      <c r="B232" s="145"/>
      <c r="C232" s="144"/>
      <c r="D232" s="139"/>
      <c r="E232" s="140"/>
      <c r="F232" s="156"/>
      <c r="G232" s="157"/>
      <c r="H232" s="141"/>
      <c r="I232" s="165"/>
      <c r="J232" s="158"/>
      <c r="K232" s="159"/>
      <c r="L232" s="160"/>
      <c r="M232" s="161"/>
      <c r="N232" s="143"/>
      <c r="O232" s="115"/>
      <c r="P232" s="41"/>
      <c r="Q232" s="41"/>
    </row>
    <row r="233" spans="1:17" ht="4" customHeight="1" x14ac:dyDescent="0.25">
      <c r="P233" s="41"/>
      <c r="Q233" s="41"/>
    </row>
    <row r="234" spans="1:17" ht="24" customHeight="1" x14ac:dyDescent="0.25">
      <c r="A234" s="151"/>
      <c r="B234" s="144"/>
      <c r="C234" s="152"/>
      <c r="D234" s="152"/>
      <c r="E234" s="153"/>
      <c r="F234" s="147"/>
      <c r="G234" s="146"/>
      <c r="H234" s="147"/>
      <c r="I234" s="150"/>
      <c r="J234" s="154"/>
      <c r="K234" s="155"/>
      <c r="L234" s="148"/>
      <c r="M234" s="149"/>
      <c r="N234" s="142"/>
      <c r="O234" s="114"/>
      <c r="P234" s="163">
        <f t="shared" ref="P234" si="120">H234</f>
        <v>0</v>
      </c>
      <c r="Q234" s="164" t="str">
        <f t="shared" ref="Q234" si="121">IF(AND(G234&gt;0,G234&lt;14),"unter 14 jährige",IF(AND(G234&gt;=14,G234&lt;18),"14 - 17 jährige",IF(AND(G234&gt;=18,G234&lt;27),"18 - 26 jährige",IF(G234&gt;26,"über 26 jährige",""))))</f>
        <v/>
      </c>
    </row>
    <row r="235" spans="1:17" ht="24" customHeight="1" x14ac:dyDescent="0.25">
      <c r="A235" s="138"/>
      <c r="B235" s="145"/>
      <c r="C235" s="144"/>
      <c r="D235" s="139"/>
      <c r="E235" s="140"/>
      <c r="F235" s="156"/>
      <c r="G235" s="157"/>
      <c r="H235" s="141"/>
      <c r="I235" s="165"/>
      <c r="J235" s="158"/>
      <c r="K235" s="159"/>
      <c r="L235" s="160"/>
      <c r="M235" s="161"/>
      <c r="N235" s="143"/>
      <c r="O235" s="115"/>
      <c r="P235" s="41"/>
      <c r="Q235" s="41"/>
    </row>
    <row r="236" spans="1:17" ht="4" customHeight="1" x14ac:dyDescent="0.25">
      <c r="P236" s="41"/>
      <c r="Q236" s="41"/>
    </row>
    <row r="237" spans="1:17" ht="24" customHeight="1" x14ac:dyDescent="0.25">
      <c r="A237" s="151"/>
      <c r="B237" s="144"/>
      <c r="C237" s="152"/>
      <c r="D237" s="152"/>
      <c r="E237" s="153"/>
      <c r="F237" s="147"/>
      <c r="G237" s="146"/>
      <c r="H237" s="147"/>
      <c r="I237" s="150"/>
      <c r="J237" s="154"/>
      <c r="K237" s="155"/>
      <c r="L237" s="148"/>
      <c r="M237" s="149"/>
      <c r="N237" s="142"/>
      <c r="O237" s="114"/>
      <c r="P237" s="163">
        <f t="shared" ref="P237" si="122">H237</f>
        <v>0</v>
      </c>
      <c r="Q237" s="164" t="str">
        <f t="shared" ref="Q237" si="123">IF(AND(G237&gt;0,G237&lt;14),"unter 14 jährige",IF(AND(G237&gt;=14,G237&lt;18),"14 - 17 jährige",IF(AND(G237&gt;=18,G237&lt;27),"18 - 26 jährige",IF(G237&gt;26,"über 26 jährige",""))))</f>
        <v/>
      </c>
    </row>
    <row r="238" spans="1:17" ht="24" customHeight="1" x14ac:dyDescent="0.25">
      <c r="A238" s="138"/>
      <c r="B238" s="145"/>
      <c r="C238" s="144"/>
      <c r="D238" s="139"/>
      <c r="E238" s="140"/>
      <c r="F238" s="156"/>
      <c r="G238" s="157"/>
      <c r="H238" s="141"/>
      <c r="I238" s="165"/>
      <c r="J238" s="158"/>
      <c r="K238" s="159"/>
      <c r="L238" s="160"/>
      <c r="M238" s="161"/>
      <c r="N238" s="143"/>
      <c r="O238" s="115"/>
      <c r="P238" s="41"/>
      <c r="Q238" s="41"/>
    </row>
    <row r="239" spans="1:17" ht="4" customHeight="1" x14ac:dyDescent="0.25">
      <c r="P239" s="41"/>
      <c r="Q239" s="41"/>
    </row>
    <row r="240" spans="1:17" ht="24" customHeight="1" x14ac:dyDescent="0.25">
      <c r="A240" s="151"/>
      <c r="B240" s="144"/>
      <c r="C240" s="152"/>
      <c r="D240" s="152"/>
      <c r="E240" s="153"/>
      <c r="F240" s="147"/>
      <c r="G240" s="146"/>
      <c r="H240" s="147"/>
      <c r="I240" s="150"/>
      <c r="J240" s="154"/>
      <c r="K240" s="155"/>
      <c r="L240" s="148"/>
      <c r="M240" s="149"/>
      <c r="N240" s="142"/>
      <c r="O240" s="114"/>
      <c r="P240" s="163">
        <f t="shared" ref="P240" si="124">H240</f>
        <v>0</v>
      </c>
      <c r="Q240" s="164" t="str">
        <f t="shared" ref="Q240" si="125">IF(AND(G240&gt;0,G240&lt;14),"unter 14 jährige",IF(AND(G240&gt;=14,G240&lt;18),"14 - 17 jährige",IF(AND(G240&gt;=18,G240&lt;27),"18 - 26 jährige",IF(G240&gt;26,"über 26 jährige",""))))</f>
        <v/>
      </c>
    </row>
    <row r="241" spans="1:17" ht="24" customHeight="1" x14ac:dyDescent="0.25">
      <c r="A241" s="138"/>
      <c r="B241" s="145"/>
      <c r="C241" s="144"/>
      <c r="D241" s="139"/>
      <c r="E241" s="140"/>
      <c r="F241" s="156"/>
      <c r="G241" s="157"/>
      <c r="H241" s="141"/>
      <c r="I241" s="165"/>
      <c r="J241" s="158"/>
      <c r="K241" s="159"/>
      <c r="L241" s="160"/>
      <c r="M241" s="161"/>
      <c r="N241" s="143"/>
      <c r="O241" s="115"/>
      <c r="P241" s="41"/>
      <c r="Q241" s="41"/>
    </row>
    <row r="242" spans="1:17" ht="4" customHeight="1" x14ac:dyDescent="0.25">
      <c r="P242" s="41"/>
      <c r="Q242" s="41"/>
    </row>
    <row r="243" spans="1:17" ht="24" customHeight="1" x14ac:dyDescent="0.25">
      <c r="A243" s="151"/>
      <c r="B243" s="144"/>
      <c r="C243" s="152"/>
      <c r="D243" s="152"/>
      <c r="E243" s="153"/>
      <c r="F243" s="147"/>
      <c r="G243" s="146"/>
      <c r="H243" s="147"/>
      <c r="I243" s="150"/>
      <c r="J243" s="154"/>
      <c r="K243" s="155"/>
      <c r="L243" s="148"/>
      <c r="M243" s="149"/>
      <c r="N243" s="142"/>
      <c r="O243" s="114"/>
      <c r="P243" s="163">
        <f t="shared" ref="P243" si="126">H243</f>
        <v>0</v>
      </c>
      <c r="Q243" s="164" t="str">
        <f t="shared" ref="Q243" si="127">IF(AND(G243&gt;0,G243&lt;14),"unter 14 jährige",IF(AND(G243&gt;=14,G243&lt;18),"14 - 17 jährige",IF(AND(G243&gt;=18,G243&lt;27),"18 - 26 jährige",IF(G243&gt;26,"über 26 jährige",""))))</f>
        <v/>
      </c>
    </row>
    <row r="244" spans="1:17" ht="24" customHeight="1" x14ac:dyDescent="0.25">
      <c r="A244" s="138"/>
      <c r="B244" s="145"/>
      <c r="C244" s="144"/>
      <c r="D244" s="139"/>
      <c r="E244" s="140"/>
      <c r="F244" s="156"/>
      <c r="G244" s="157"/>
      <c r="H244" s="141"/>
      <c r="I244" s="165"/>
      <c r="J244" s="158"/>
      <c r="K244" s="159"/>
      <c r="L244" s="160"/>
      <c r="M244" s="161"/>
      <c r="N244" s="143"/>
      <c r="O244" s="115"/>
      <c r="P244" s="41"/>
      <c r="Q244" s="41"/>
    </row>
    <row r="245" spans="1:17" ht="4" customHeight="1" x14ac:dyDescent="0.25">
      <c r="P245" s="41"/>
      <c r="Q245" s="41"/>
    </row>
    <row r="246" spans="1:17" ht="24" customHeight="1" x14ac:dyDescent="0.25">
      <c r="A246" s="151"/>
      <c r="B246" s="144"/>
      <c r="C246" s="152"/>
      <c r="D246" s="152"/>
      <c r="E246" s="153"/>
      <c r="F246" s="147"/>
      <c r="G246" s="146"/>
      <c r="H246" s="147"/>
      <c r="I246" s="150"/>
      <c r="J246" s="154"/>
      <c r="K246" s="155"/>
      <c r="L246" s="148"/>
      <c r="M246" s="149"/>
      <c r="N246" s="142"/>
      <c r="O246" s="114"/>
      <c r="P246" s="163">
        <f t="shared" ref="P246" si="128">H246</f>
        <v>0</v>
      </c>
      <c r="Q246" s="164" t="str">
        <f t="shared" ref="Q246" si="129">IF(AND(G246&gt;0,G246&lt;14),"unter 14 jährige",IF(AND(G246&gt;=14,G246&lt;18),"14 - 17 jährige",IF(AND(G246&gt;=18,G246&lt;27),"18 - 26 jährige",IF(G246&gt;26,"über 26 jährige",""))))</f>
        <v/>
      </c>
    </row>
    <row r="247" spans="1:17" ht="24" customHeight="1" x14ac:dyDescent="0.25">
      <c r="A247" s="138"/>
      <c r="B247" s="145"/>
      <c r="C247" s="144"/>
      <c r="D247" s="139"/>
      <c r="E247" s="140"/>
      <c r="F247" s="156"/>
      <c r="G247" s="157"/>
      <c r="H247" s="141"/>
      <c r="I247" s="165"/>
      <c r="J247" s="158"/>
      <c r="K247" s="159"/>
      <c r="L247" s="160"/>
      <c r="M247" s="161"/>
      <c r="N247" s="143"/>
      <c r="O247" s="115"/>
      <c r="P247" s="41"/>
      <c r="Q247" s="41"/>
    </row>
    <row r="248" spans="1:17" ht="4" customHeight="1" x14ac:dyDescent="0.25">
      <c r="P248" s="41"/>
      <c r="Q248" s="41"/>
    </row>
    <row r="249" spans="1:17" ht="24" customHeight="1" x14ac:dyDescent="0.25">
      <c r="A249" s="151"/>
      <c r="B249" s="144"/>
      <c r="C249" s="152"/>
      <c r="D249" s="152"/>
      <c r="E249" s="153"/>
      <c r="F249" s="147"/>
      <c r="G249" s="146"/>
      <c r="H249" s="147"/>
      <c r="I249" s="150"/>
      <c r="J249" s="154"/>
      <c r="K249" s="155"/>
      <c r="L249" s="148"/>
      <c r="M249" s="149"/>
      <c r="N249" s="142"/>
      <c r="O249" s="114"/>
      <c r="P249" s="163">
        <f t="shared" ref="P249" si="130">H249</f>
        <v>0</v>
      </c>
      <c r="Q249" s="164" t="str">
        <f t="shared" ref="Q249" si="131">IF(AND(G249&gt;0,G249&lt;14),"unter 14 jährige",IF(AND(G249&gt;=14,G249&lt;18),"14 - 17 jährige",IF(AND(G249&gt;=18,G249&lt;27),"18 - 26 jährige",IF(G249&gt;26,"über 26 jährige",""))))</f>
        <v/>
      </c>
    </row>
    <row r="250" spans="1:17" ht="24" customHeight="1" x14ac:dyDescent="0.25">
      <c r="A250" s="138"/>
      <c r="B250" s="145"/>
      <c r="C250" s="144"/>
      <c r="D250" s="139"/>
      <c r="E250" s="140"/>
      <c r="F250" s="156"/>
      <c r="G250" s="157"/>
      <c r="H250" s="141"/>
      <c r="I250" s="165"/>
      <c r="J250" s="158"/>
      <c r="K250" s="159"/>
      <c r="L250" s="160"/>
      <c r="M250" s="161"/>
      <c r="N250" s="143"/>
      <c r="O250" s="115"/>
      <c r="P250" s="41"/>
      <c r="Q250" s="41"/>
    </row>
    <row r="251" spans="1:17" ht="4" customHeight="1" x14ac:dyDescent="0.25">
      <c r="P251" s="41"/>
      <c r="Q251" s="41"/>
    </row>
    <row r="252" spans="1:17" ht="24" customHeight="1" x14ac:dyDescent="0.25">
      <c r="A252" s="151"/>
      <c r="B252" s="144"/>
      <c r="C252" s="152"/>
      <c r="D252" s="152"/>
      <c r="E252" s="153"/>
      <c r="F252" s="147"/>
      <c r="G252" s="146"/>
      <c r="H252" s="147"/>
      <c r="I252" s="150"/>
      <c r="J252" s="154"/>
      <c r="K252" s="155"/>
      <c r="L252" s="148"/>
      <c r="M252" s="149"/>
      <c r="N252" s="142"/>
      <c r="O252" s="114"/>
      <c r="P252" s="163">
        <f t="shared" ref="P252" si="132">H252</f>
        <v>0</v>
      </c>
      <c r="Q252" s="164" t="str">
        <f t="shared" ref="Q252" si="133">IF(AND(G252&gt;0,G252&lt;14),"unter 14 jährige",IF(AND(G252&gt;=14,G252&lt;18),"14 - 17 jährige",IF(AND(G252&gt;=18,G252&lt;27),"18 - 26 jährige",IF(G252&gt;26,"über 26 jährige",""))))</f>
        <v/>
      </c>
    </row>
    <row r="253" spans="1:17" ht="24" customHeight="1" x14ac:dyDescent="0.25">
      <c r="A253" s="138"/>
      <c r="B253" s="145"/>
      <c r="C253" s="144"/>
      <c r="D253" s="139"/>
      <c r="E253" s="140"/>
      <c r="F253" s="156"/>
      <c r="G253" s="157"/>
      <c r="H253" s="141"/>
      <c r="I253" s="165"/>
      <c r="J253" s="158"/>
      <c r="K253" s="159"/>
      <c r="L253" s="160"/>
      <c r="M253" s="161"/>
      <c r="N253" s="143"/>
      <c r="O253" s="115"/>
      <c r="P253" s="41"/>
      <c r="Q253" s="41"/>
    </row>
    <row r="254" spans="1:17" ht="4" customHeight="1" x14ac:dyDescent="0.25">
      <c r="P254" s="41"/>
      <c r="Q254" s="41"/>
    </row>
    <row r="255" spans="1:17" ht="24" customHeight="1" x14ac:dyDescent="0.25">
      <c r="A255" s="151"/>
      <c r="B255" s="144"/>
      <c r="C255" s="152"/>
      <c r="D255" s="152"/>
      <c r="E255" s="153"/>
      <c r="F255" s="147"/>
      <c r="G255" s="146"/>
      <c r="H255" s="147"/>
      <c r="I255" s="150"/>
      <c r="J255" s="154"/>
      <c r="K255" s="155"/>
      <c r="L255" s="148"/>
      <c r="M255" s="149"/>
      <c r="N255" s="142"/>
      <c r="O255" s="114"/>
      <c r="P255" s="163">
        <f t="shared" ref="P255" si="134">H255</f>
        <v>0</v>
      </c>
      <c r="Q255" s="164" t="str">
        <f t="shared" ref="Q255" si="135">IF(AND(G255&gt;0,G255&lt;14),"unter 14 jährige",IF(AND(G255&gt;=14,G255&lt;18),"14 - 17 jährige",IF(AND(G255&gt;=18,G255&lt;27),"18 - 26 jährige",IF(G255&gt;26,"über 26 jährige",""))))</f>
        <v/>
      </c>
    </row>
    <row r="256" spans="1:17" ht="24" customHeight="1" x14ac:dyDescent="0.25">
      <c r="A256" s="138"/>
      <c r="B256" s="145"/>
      <c r="C256" s="144"/>
      <c r="D256" s="139"/>
      <c r="E256" s="140"/>
      <c r="F256" s="156"/>
      <c r="G256" s="157"/>
      <c r="H256" s="141"/>
      <c r="I256" s="165"/>
      <c r="J256" s="158"/>
      <c r="K256" s="159"/>
      <c r="L256" s="160"/>
      <c r="M256" s="161"/>
      <c r="N256" s="143"/>
      <c r="O256" s="115"/>
      <c r="P256" s="41"/>
      <c r="Q256" s="41"/>
    </row>
    <row r="257" spans="1:17" ht="4" customHeight="1" x14ac:dyDescent="0.25">
      <c r="P257" s="41"/>
      <c r="Q257" s="41"/>
    </row>
    <row r="258" spans="1:17" ht="24" customHeight="1" x14ac:dyDescent="0.25">
      <c r="A258" s="151"/>
      <c r="B258" s="144"/>
      <c r="C258" s="152"/>
      <c r="D258" s="152"/>
      <c r="E258" s="153"/>
      <c r="F258" s="147"/>
      <c r="G258" s="146"/>
      <c r="H258" s="147"/>
      <c r="I258" s="150"/>
      <c r="J258" s="154"/>
      <c r="K258" s="155"/>
      <c r="L258" s="148"/>
      <c r="M258" s="149"/>
      <c r="N258" s="142"/>
      <c r="O258" s="114"/>
      <c r="P258" s="163">
        <f t="shared" ref="P258" si="136">H258</f>
        <v>0</v>
      </c>
      <c r="Q258" s="164" t="str">
        <f t="shared" ref="Q258" si="137">IF(AND(G258&gt;0,G258&lt;14),"unter 14 jährige",IF(AND(G258&gt;=14,G258&lt;18),"14 - 17 jährige",IF(AND(G258&gt;=18,G258&lt;27),"18 - 26 jährige",IF(G258&gt;26,"über 26 jährige",""))))</f>
        <v/>
      </c>
    </row>
    <row r="259" spans="1:17" ht="24" customHeight="1" x14ac:dyDescent="0.25">
      <c r="A259" s="138"/>
      <c r="B259" s="145"/>
      <c r="C259" s="144"/>
      <c r="D259" s="139"/>
      <c r="E259" s="140"/>
      <c r="F259" s="156"/>
      <c r="G259" s="157"/>
      <c r="H259" s="141"/>
      <c r="I259" s="165"/>
      <c r="J259" s="158"/>
      <c r="K259" s="159"/>
      <c r="L259" s="160"/>
      <c r="M259" s="161"/>
      <c r="N259" s="143"/>
      <c r="O259" s="115"/>
      <c r="P259" s="41"/>
      <c r="Q259" s="41"/>
    </row>
    <row r="260" spans="1:17" ht="4" customHeight="1" x14ac:dyDescent="0.25">
      <c r="P260" s="41"/>
      <c r="Q260" s="41"/>
    </row>
    <row r="261" spans="1:17" ht="24" customHeight="1" x14ac:dyDescent="0.25">
      <c r="A261" s="151"/>
      <c r="B261" s="144"/>
      <c r="C261" s="152"/>
      <c r="D261" s="152"/>
      <c r="E261" s="153"/>
      <c r="F261" s="147"/>
      <c r="G261" s="146"/>
      <c r="H261" s="147"/>
      <c r="I261" s="150"/>
      <c r="J261" s="154"/>
      <c r="K261" s="155"/>
      <c r="L261" s="148"/>
      <c r="M261" s="149"/>
      <c r="N261" s="142"/>
      <c r="O261" s="114"/>
      <c r="P261" s="163">
        <f t="shared" ref="P261" si="138">H261</f>
        <v>0</v>
      </c>
      <c r="Q261" s="164" t="str">
        <f t="shared" ref="Q261" si="139">IF(AND(G261&gt;0,G261&lt;14),"unter 14 jährige",IF(AND(G261&gt;=14,G261&lt;18),"14 - 17 jährige",IF(AND(G261&gt;=18,G261&lt;27),"18 - 26 jährige",IF(G261&gt;26,"über 26 jährige",""))))</f>
        <v/>
      </c>
    </row>
    <row r="262" spans="1:17" ht="24" customHeight="1" x14ac:dyDescent="0.25">
      <c r="A262" s="138"/>
      <c r="B262" s="145"/>
      <c r="C262" s="144"/>
      <c r="D262" s="139"/>
      <c r="E262" s="140"/>
      <c r="F262" s="156"/>
      <c r="G262" s="157"/>
      <c r="H262" s="141"/>
      <c r="I262" s="165"/>
      <c r="J262" s="158"/>
      <c r="K262" s="159"/>
      <c r="L262" s="160"/>
      <c r="M262" s="161"/>
      <c r="N262" s="143"/>
      <c r="O262" s="115"/>
      <c r="P262" s="41"/>
      <c r="Q262" s="41"/>
    </row>
    <row r="263" spans="1:17" ht="4" customHeight="1" x14ac:dyDescent="0.25">
      <c r="P263" s="41"/>
      <c r="Q263" s="41"/>
    </row>
    <row r="264" spans="1:17" ht="24" customHeight="1" x14ac:dyDescent="0.25">
      <c r="A264" s="151"/>
      <c r="B264" s="144"/>
      <c r="C264" s="152"/>
      <c r="D264" s="152"/>
      <c r="E264" s="153"/>
      <c r="F264" s="147"/>
      <c r="G264" s="146"/>
      <c r="H264" s="147"/>
      <c r="I264" s="150"/>
      <c r="J264" s="154"/>
      <c r="K264" s="155"/>
      <c r="L264" s="148"/>
      <c r="M264" s="149"/>
      <c r="N264" s="142"/>
      <c r="O264" s="114"/>
      <c r="P264" s="163">
        <f t="shared" ref="P264" si="140">H264</f>
        <v>0</v>
      </c>
      <c r="Q264" s="164" t="str">
        <f t="shared" ref="Q264" si="141">IF(AND(G264&gt;0,G264&lt;14),"unter 14 jährige",IF(AND(G264&gt;=14,G264&lt;18),"14 - 17 jährige",IF(AND(G264&gt;=18,G264&lt;27),"18 - 26 jährige",IF(G264&gt;26,"über 26 jährige",""))))</f>
        <v/>
      </c>
    </row>
    <row r="265" spans="1:17" ht="24" customHeight="1" x14ac:dyDescent="0.25">
      <c r="A265" s="138"/>
      <c r="B265" s="145"/>
      <c r="C265" s="144"/>
      <c r="D265" s="139"/>
      <c r="E265" s="140"/>
      <c r="F265" s="156"/>
      <c r="G265" s="157"/>
      <c r="H265" s="141"/>
      <c r="I265" s="165"/>
      <c r="J265" s="158"/>
      <c r="K265" s="159"/>
      <c r="L265" s="160"/>
      <c r="M265" s="161"/>
      <c r="N265" s="143"/>
      <c r="O265" s="115"/>
      <c r="P265" s="41"/>
      <c r="Q265" s="41"/>
    </row>
    <row r="266" spans="1:17" ht="4" customHeight="1" x14ac:dyDescent="0.25">
      <c r="P266" s="41"/>
      <c r="Q266" s="41"/>
    </row>
    <row r="267" spans="1:17" ht="24" customHeight="1" x14ac:dyDescent="0.25">
      <c r="A267" s="151"/>
      <c r="B267" s="144"/>
      <c r="C267" s="152"/>
      <c r="D267" s="152"/>
      <c r="E267" s="153"/>
      <c r="F267" s="147"/>
      <c r="G267" s="146"/>
      <c r="H267" s="147"/>
      <c r="I267" s="150"/>
      <c r="J267" s="154"/>
      <c r="K267" s="155"/>
      <c r="L267" s="148"/>
      <c r="M267" s="149"/>
      <c r="N267" s="142"/>
      <c r="O267" s="114"/>
      <c r="P267" s="163">
        <f t="shared" ref="P267" si="142">H267</f>
        <v>0</v>
      </c>
      <c r="Q267" s="164" t="str">
        <f t="shared" ref="Q267" si="143">IF(AND(G267&gt;0,G267&lt;14),"unter 14 jährige",IF(AND(G267&gt;=14,G267&lt;18),"14 - 17 jährige",IF(AND(G267&gt;=18,G267&lt;27),"18 - 26 jährige",IF(G267&gt;26,"über 26 jährige",""))))</f>
        <v/>
      </c>
    </row>
    <row r="268" spans="1:17" ht="24" customHeight="1" x14ac:dyDescent="0.25">
      <c r="A268" s="138"/>
      <c r="B268" s="145"/>
      <c r="C268" s="144"/>
      <c r="D268" s="139"/>
      <c r="E268" s="140"/>
      <c r="F268" s="156"/>
      <c r="G268" s="157"/>
      <c r="H268" s="141"/>
      <c r="I268" s="165"/>
      <c r="J268" s="158"/>
      <c r="K268" s="159"/>
      <c r="L268" s="160"/>
      <c r="M268" s="161"/>
      <c r="N268" s="143"/>
      <c r="O268" s="115"/>
      <c r="P268" s="41"/>
      <c r="Q268" s="41"/>
    </row>
    <row r="269" spans="1:17" ht="4" customHeight="1" x14ac:dyDescent="0.25">
      <c r="P269" s="41"/>
      <c r="Q269" s="41"/>
    </row>
    <row r="270" spans="1:17" ht="24" customHeight="1" x14ac:dyDescent="0.25">
      <c r="A270" s="151"/>
      <c r="B270" s="144"/>
      <c r="C270" s="152"/>
      <c r="D270" s="152"/>
      <c r="E270" s="153"/>
      <c r="F270" s="147"/>
      <c r="G270" s="146"/>
      <c r="H270" s="147"/>
      <c r="I270" s="150"/>
      <c r="J270" s="154"/>
      <c r="K270" s="155"/>
      <c r="L270" s="148"/>
      <c r="M270" s="149"/>
      <c r="N270" s="142"/>
      <c r="O270" s="114"/>
      <c r="P270" s="163">
        <f t="shared" ref="P270" si="144">H270</f>
        <v>0</v>
      </c>
      <c r="Q270" s="164" t="str">
        <f t="shared" ref="Q270" si="145">IF(AND(G270&gt;0,G270&lt;14),"unter 14 jährige",IF(AND(G270&gt;=14,G270&lt;18),"14 - 17 jährige",IF(AND(G270&gt;=18,G270&lt;27),"18 - 26 jährige",IF(G270&gt;26,"über 26 jährige",""))))</f>
        <v/>
      </c>
    </row>
    <row r="271" spans="1:17" ht="24" customHeight="1" x14ac:dyDescent="0.25">
      <c r="A271" s="138"/>
      <c r="B271" s="145"/>
      <c r="C271" s="144"/>
      <c r="D271" s="139"/>
      <c r="E271" s="140"/>
      <c r="F271" s="156"/>
      <c r="G271" s="157"/>
      <c r="H271" s="141"/>
      <c r="I271" s="165"/>
      <c r="J271" s="158"/>
      <c r="K271" s="159"/>
      <c r="L271" s="160"/>
      <c r="M271" s="161"/>
      <c r="N271" s="143"/>
      <c r="O271" s="115"/>
      <c r="P271" s="41"/>
      <c r="Q271" s="41"/>
    </row>
    <row r="272" spans="1:17" ht="4" customHeight="1" x14ac:dyDescent="0.25">
      <c r="P272" s="41"/>
      <c r="Q272" s="41"/>
    </row>
    <row r="273" spans="1:17" ht="24" customHeight="1" x14ac:dyDescent="0.25">
      <c r="A273" s="151"/>
      <c r="B273" s="144"/>
      <c r="C273" s="152"/>
      <c r="D273" s="152"/>
      <c r="E273" s="153"/>
      <c r="F273" s="147"/>
      <c r="G273" s="146"/>
      <c r="H273" s="147"/>
      <c r="I273" s="150"/>
      <c r="J273" s="154"/>
      <c r="K273" s="155"/>
      <c r="L273" s="148"/>
      <c r="M273" s="149"/>
      <c r="N273" s="142"/>
      <c r="O273" s="114"/>
      <c r="P273" s="163">
        <f t="shared" ref="P273" si="146">H273</f>
        <v>0</v>
      </c>
      <c r="Q273" s="164" t="str">
        <f t="shared" ref="Q273" si="147">IF(AND(G273&gt;0,G273&lt;14),"unter 14 jährige",IF(AND(G273&gt;=14,G273&lt;18),"14 - 17 jährige",IF(AND(G273&gt;=18,G273&lt;27),"18 - 26 jährige",IF(G273&gt;26,"über 26 jährige",""))))</f>
        <v/>
      </c>
    </row>
    <row r="274" spans="1:17" ht="24" customHeight="1" x14ac:dyDescent="0.25">
      <c r="A274" s="138"/>
      <c r="B274" s="145"/>
      <c r="C274" s="144"/>
      <c r="D274" s="139"/>
      <c r="E274" s="140"/>
      <c r="F274" s="156"/>
      <c r="G274" s="157"/>
      <c r="H274" s="141"/>
      <c r="I274" s="165"/>
      <c r="J274" s="158"/>
      <c r="K274" s="159"/>
      <c r="L274" s="160"/>
      <c r="M274" s="161"/>
      <c r="N274" s="143"/>
      <c r="O274" s="115"/>
      <c r="P274" s="41"/>
      <c r="Q274" s="41"/>
    </row>
    <row r="275" spans="1:17" ht="4" customHeight="1" x14ac:dyDescent="0.25">
      <c r="P275" s="41"/>
      <c r="Q275" s="41"/>
    </row>
    <row r="276" spans="1:17" ht="24" customHeight="1" x14ac:dyDescent="0.25">
      <c r="A276" s="151"/>
      <c r="B276" s="144"/>
      <c r="C276" s="152"/>
      <c r="D276" s="152"/>
      <c r="E276" s="153"/>
      <c r="F276" s="147"/>
      <c r="G276" s="146"/>
      <c r="H276" s="147"/>
      <c r="I276" s="150"/>
      <c r="J276" s="154"/>
      <c r="K276" s="155"/>
      <c r="L276" s="148"/>
      <c r="M276" s="149"/>
      <c r="N276" s="142"/>
      <c r="O276" s="114"/>
      <c r="P276" s="163">
        <f t="shared" ref="P276" si="148">H276</f>
        <v>0</v>
      </c>
      <c r="Q276" s="164" t="str">
        <f t="shared" ref="Q276" si="149">IF(AND(G276&gt;0,G276&lt;14),"unter 14 jährige",IF(AND(G276&gt;=14,G276&lt;18),"14 - 17 jährige",IF(AND(G276&gt;=18,G276&lt;27),"18 - 26 jährige",IF(G276&gt;26,"über 26 jährige",""))))</f>
        <v/>
      </c>
    </row>
    <row r="277" spans="1:17" ht="24" customHeight="1" x14ac:dyDescent="0.25">
      <c r="A277" s="138"/>
      <c r="B277" s="145"/>
      <c r="C277" s="144"/>
      <c r="D277" s="139"/>
      <c r="E277" s="140"/>
      <c r="F277" s="156"/>
      <c r="G277" s="157"/>
      <c r="H277" s="141"/>
      <c r="I277" s="165"/>
      <c r="J277" s="158"/>
      <c r="K277" s="159"/>
      <c r="L277" s="160"/>
      <c r="M277" s="161"/>
      <c r="N277" s="143"/>
      <c r="O277" s="115"/>
      <c r="P277" s="41"/>
      <c r="Q277" s="41"/>
    </row>
    <row r="278" spans="1:17" ht="4" customHeight="1" x14ac:dyDescent="0.25">
      <c r="P278" s="41"/>
      <c r="Q278" s="41"/>
    </row>
    <row r="279" spans="1:17" ht="24" customHeight="1" x14ac:dyDescent="0.25">
      <c r="A279" s="151"/>
      <c r="B279" s="144"/>
      <c r="C279" s="152"/>
      <c r="D279" s="152"/>
      <c r="E279" s="153"/>
      <c r="F279" s="147"/>
      <c r="G279" s="146"/>
      <c r="H279" s="147"/>
      <c r="I279" s="150"/>
      <c r="J279" s="154"/>
      <c r="K279" s="155"/>
      <c r="L279" s="148"/>
      <c r="M279" s="149"/>
      <c r="N279" s="142"/>
      <c r="O279" s="114"/>
      <c r="P279" s="163">
        <f t="shared" ref="P279" si="150">H279</f>
        <v>0</v>
      </c>
      <c r="Q279" s="164" t="str">
        <f t="shared" ref="Q279" si="151">IF(AND(G279&gt;0,G279&lt;14),"unter 14 jährige",IF(AND(G279&gt;=14,G279&lt;18),"14 - 17 jährige",IF(AND(G279&gt;=18,G279&lt;27),"18 - 26 jährige",IF(G279&gt;26,"über 26 jährige",""))))</f>
        <v/>
      </c>
    </row>
    <row r="280" spans="1:17" ht="24" customHeight="1" x14ac:dyDescent="0.25">
      <c r="A280" s="138"/>
      <c r="B280" s="145"/>
      <c r="C280" s="144"/>
      <c r="D280" s="139"/>
      <c r="E280" s="140"/>
      <c r="F280" s="156"/>
      <c r="G280" s="157"/>
      <c r="H280" s="141"/>
      <c r="I280" s="165"/>
      <c r="J280" s="158"/>
      <c r="K280" s="159"/>
      <c r="L280" s="160"/>
      <c r="M280" s="161"/>
      <c r="N280" s="143"/>
      <c r="O280" s="115"/>
      <c r="P280" s="41"/>
      <c r="Q280" s="41"/>
    </row>
    <row r="281" spans="1:17" ht="4" customHeight="1" x14ac:dyDescent="0.25">
      <c r="P281" s="41"/>
      <c r="Q281" s="41"/>
    </row>
    <row r="282" spans="1:17" ht="24" customHeight="1" x14ac:dyDescent="0.25">
      <c r="A282" s="151"/>
      <c r="B282" s="144"/>
      <c r="C282" s="152"/>
      <c r="D282" s="152"/>
      <c r="E282" s="153"/>
      <c r="F282" s="147"/>
      <c r="G282" s="146"/>
      <c r="H282" s="147"/>
      <c r="I282" s="150"/>
      <c r="J282" s="154"/>
      <c r="K282" s="155"/>
      <c r="L282" s="148"/>
      <c r="M282" s="149"/>
      <c r="N282" s="142"/>
      <c r="O282" s="114"/>
      <c r="P282" s="163">
        <f t="shared" ref="P282" si="152">H282</f>
        <v>0</v>
      </c>
      <c r="Q282" s="164" t="str">
        <f t="shared" ref="Q282" si="153">IF(AND(G282&gt;0,G282&lt;14),"unter 14 jährige",IF(AND(G282&gt;=14,G282&lt;18),"14 - 17 jährige",IF(AND(G282&gt;=18,G282&lt;27),"18 - 26 jährige",IF(G282&gt;26,"über 26 jährige",""))))</f>
        <v/>
      </c>
    </row>
    <row r="283" spans="1:17" ht="24" customHeight="1" x14ac:dyDescent="0.25">
      <c r="A283" s="138"/>
      <c r="B283" s="145"/>
      <c r="C283" s="144"/>
      <c r="D283" s="139"/>
      <c r="E283" s="140"/>
      <c r="F283" s="156"/>
      <c r="G283" s="157"/>
      <c r="H283" s="141"/>
      <c r="I283" s="165"/>
      <c r="J283" s="158"/>
      <c r="K283" s="159"/>
      <c r="L283" s="160"/>
      <c r="M283" s="161"/>
      <c r="N283" s="143"/>
      <c r="O283" s="115"/>
      <c r="P283" s="41"/>
      <c r="Q283" s="41"/>
    </row>
    <row r="284" spans="1:17" ht="4" customHeight="1" x14ac:dyDescent="0.25">
      <c r="P284" s="41"/>
      <c r="Q284" s="41"/>
    </row>
    <row r="285" spans="1:17" ht="24" customHeight="1" x14ac:dyDescent="0.25">
      <c r="A285" s="151"/>
      <c r="B285" s="144"/>
      <c r="C285" s="152"/>
      <c r="D285" s="152"/>
      <c r="E285" s="153"/>
      <c r="F285" s="147"/>
      <c r="G285" s="146"/>
      <c r="H285" s="147"/>
      <c r="I285" s="150"/>
      <c r="J285" s="154"/>
      <c r="K285" s="155"/>
      <c r="L285" s="148"/>
      <c r="M285" s="149"/>
      <c r="N285" s="142"/>
      <c r="O285" s="114"/>
      <c r="P285" s="163">
        <f t="shared" ref="P285" si="154">H285</f>
        <v>0</v>
      </c>
      <c r="Q285" s="164" t="str">
        <f t="shared" ref="Q285" si="155">IF(AND(G285&gt;0,G285&lt;14),"unter 14 jährige",IF(AND(G285&gt;=14,G285&lt;18),"14 - 17 jährige",IF(AND(G285&gt;=18,G285&lt;27),"18 - 26 jährige",IF(G285&gt;26,"über 26 jährige",""))))</f>
        <v/>
      </c>
    </row>
    <row r="286" spans="1:17" ht="24" customHeight="1" x14ac:dyDescent="0.25">
      <c r="A286" s="138"/>
      <c r="B286" s="145"/>
      <c r="C286" s="144"/>
      <c r="D286" s="139"/>
      <c r="E286" s="140"/>
      <c r="F286" s="156"/>
      <c r="G286" s="157"/>
      <c r="H286" s="141"/>
      <c r="I286" s="165"/>
      <c r="J286" s="158"/>
      <c r="K286" s="159"/>
      <c r="L286" s="160"/>
      <c r="M286" s="161"/>
      <c r="N286" s="143"/>
      <c r="O286" s="115"/>
      <c r="P286" s="41"/>
      <c r="Q286" s="41"/>
    </row>
    <row r="287" spans="1:17" ht="4" customHeight="1" x14ac:dyDescent="0.25">
      <c r="P287" s="41"/>
      <c r="Q287" s="41"/>
    </row>
    <row r="288" spans="1:17" ht="24" customHeight="1" x14ac:dyDescent="0.25">
      <c r="A288" s="151"/>
      <c r="B288" s="144"/>
      <c r="C288" s="152"/>
      <c r="D288" s="152"/>
      <c r="E288" s="153"/>
      <c r="F288" s="147"/>
      <c r="G288" s="146"/>
      <c r="H288" s="147"/>
      <c r="I288" s="150"/>
      <c r="J288" s="154"/>
      <c r="K288" s="155"/>
      <c r="L288" s="148"/>
      <c r="M288" s="149"/>
      <c r="N288" s="142"/>
      <c r="O288" s="114"/>
      <c r="P288" s="163">
        <f t="shared" ref="P288" si="156">H288</f>
        <v>0</v>
      </c>
      <c r="Q288" s="164" t="str">
        <f t="shared" ref="Q288" si="157">IF(AND(G288&gt;0,G288&lt;14),"unter 14 jährige",IF(AND(G288&gt;=14,G288&lt;18),"14 - 17 jährige",IF(AND(G288&gt;=18,G288&lt;27),"18 - 26 jährige",IF(G288&gt;26,"über 26 jährige",""))))</f>
        <v/>
      </c>
    </row>
    <row r="289" spans="1:17" ht="24" customHeight="1" x14ac:dyDescent="0.25">
      <c r="A289" s="138"/>
      <c r="B289" s="145"/>
      <c r="C289" s="144"/>
      <c r="D289" s="139"/>
      <c r="E289" s="140"/>
      <c r="F289" s="156"/>
      <c r="G289" s="157"/>
      <c r="H289" s="141"/>
      <c r="I289" s="165"/>
      <c r="J289" s="158"/>
      <c r="K289" s="159"/>
      <c r="L289" s="160"/>
      <c r="M289" s="161"/>
      <c r="N289" s="143"/>
      <c r="O289" s="115"/>
      <c r="P289" s="41"/>
      <c r="Q289" s="41"/>
    </row>
    <row r="290" spans="1:17" ht="4" customHeight="1" x14ac:dyDescent="0.25">
      <c r="P290" s="41"/>
      <c r="Q290" s="41"/>
    </row>
    <row r="291" spans="1:17" ht="24" customHeight="1" x14ac:dyDescent="0.25">
      <c r="A291" s="151"/>
      <c r="B291" s="144"/>
      <c r="C291" s="152"/>
      <c r="D291" s="152"/>
      <c r="E291" s="153"/>
      <c r="F291" s="147"/>
      <c r="G291" s="146"/>
      <c r="H291" s="147"/>
      <c r="I291" s="150"/>
      <c r="J291" s="154"/>
      <c r="K291" s="155"/>
      <c r="L291" s="148"/>
      <c r="M291" s="149"/>
      <c r="N291" s="142"/>
      <c r="O291" s="114"/>
      <c r="P291" s="163">
        <f t="shared" ref="P291" si="158">H291</f>
        <v>0</v>
      </c>
      <c r="Q291" s="164" t="str">
        <f t="shared" ref="Q291" si="159">IF(AND(G291&gt;0,G291&lt;14),"unter 14 jährige",IF(AND(G291&gt;=14,G291&lt;18),"14 - 17 jährige",IF(AND(G291&gt;=18,G291&lt;27),"18 - 26 jährige",IF(G291&gt;26,"über 26 jährige",""))))</f>
        <v/>
      </c>
    </row>
    <row r="292" spans="1:17" ht="24" customHeight="1" x14ac:dyDescent="0.25">
      <c r="A292" s="138"/>
      <c r="B292" s="145"/>
      <c r="C292" s="144"/>
      <c r="D292" s="139"/>
      <c r="E292" s="140"/>
      <c r="F292" s="156"/>
      <c r="G292" s="157"/>
      <c r="H292" s="141"/>
      <c r="I292" s="165"/>
      <c r="J292" s="158"/>
      <c r="K292" s="159"/>
      <c r="L292" s="160"/>
      <c r="M292" s="161"/>
      <c r="N292" s="143"/>
      <c r="O292" s="115"/>
      <c r="P292" s="41"/>
      <c r="Q292" s="41"/>
    </row>
    <row r="293" spans="1:17" ht="4" customHeight="1" x14ac:dyDescent="0.25">
      <c r="P293" s="41"/>
      <c r="Q293" s="41"/>
    </row>
    <row r="294" spans="1:17" ht="24" customHeight="1" x14ac:dyDescent="0.25">
      <c r="A294" s="151"/>
      <c r="B294" s="144"/>
      <c r="C294" s="152"/>
      <c r="D294" s="152"/>
      <c r="E294" s="153"/>
      <c r="F294" s="147"/>
      <c r="G294" s="146"/>
      <c r="H294" s="147"/>
      <c r="I294" s="150"/>
      <c r="J294" s="154"/>
      <c r="K294" s="155"/>
      <c r="L294" s="148"/>
      <c r="M294" s="149"/>
      <c r="N294" s="142"/>
      <c r="O294" s="114"/>
      <c r="P294" s="163">
        <f t="shared" ref="P294" si="160">H294</f>
        <v>0</v>
      </c>
      <c r="Q294" s="164" t="str">
        <f t="shared" ref="Q294" si="161">IF(AND(G294&gt;0,G294&lt;14),"unter 14 jährige",IF(AND(G294&gt;=14,G294&lt;18),"14 - 17 jährige",IF(AND(G294&gt;=18,G294&lt;27),"18 - 26 jährige",IF(G294&gt;26,"über 26 jährige",""))))</f>
        <v/>
      </c>
    </row>
    <row r="295" spans="1:17" ht="24" customHeight="1" x14ac:dyDescent="0.25">
      <c r="A295" s="138"/>
      <c r="B295" s="145"/>
      <c r="C295" s="144"/>
      <c r="D295" s="139"/>
      <c r="E295" s="140"/>
      <c r="F295" s="156"/>
      <c r="G295" s="157"/>
      <c r="H295" s="141"/>
      <c r="I295" s="165"/>
      <c r="J295" s="158"/>
      <c r="K295" s="159"/>
      <c r="L295" s="160"/>
      <c r="M295" s="161"/>
      <c r="N295" s="143"/>
      <c r="O295" s="115"/>
      <c r="P295" s="41"/>
      <c r="Q295" s="41"/>
    </row>
    <row r="296" spans="1:17" ht="4" customHeight="1" x14ac:dyDescent="0.25">
      <c r="P296" s="41"/>
      <c r="Q296" s="41"/>
    </row>
    <row r="297" spans="1:17" ht="24" customHeight="1" x14ac:dyDescent="0.25">
      <c r="A297" s="151"/>
      <c r="B297" s="144"/>
      <c r="C297" s="152"/>
      <c r="D297" s="152"/>
      <c r="E297" s="153"/>
      <c r="F297" s="147"/>
      <c r="G297" s="146"/>
      <c r="H297" s="147"/>
      <c r="I297" s="150"/>
      <c r="J297" s="154"/>
      <c r="K297" s="155"/>
      <c r="L297" s="148"/>
      <c r="M297" s="149"/>
      <c r="N297" s="142"/>
      <c r="O297" s="114"/>
      <c r="P297" s="163">
        <f t="shared" ref="P297" si="162">H297</f>
        <v>0</v>
      </c>
      <c r="Q297" s="164" t="str">
        <f t="shared" ref="Q297" si="163">IF(AND(G297&gt;0,G297&lt;14),"unter 14 jährige",IF(AND(G297&gt;=14,G297&lt;18),"14 - 17 jährige",IF(AND(G297&gt;=18,G297&lt;27),"18 - 26 jährige",IF(G297&gt;26,"über 26 jährige",""))))</f>
        <v/>
      </c>
    </row>
    <row r="298" spans="1:17" ht="24" customHeight="1" x14ac:dyDescent="0.25">
      <c r="A298" s="138"/>
      <c r="B298" s="145"/>
      <c r="C298" s="144"/>
      <c r="D298" s="139"/>
      <c r="E298" s="140"/>
      <c r="F298" s="156"/>
      <c r="G298" s="157"/>
      <c r="H298" s="141"/>
      <c r="I298" s="165"/>
      <c r="J298" s="158"/>
      <c r="K298" s="159"/>
      <c r="L298" s="160"/>
      <c r="M298" s="161"/>
      <c r="N298" s="143"/>
      <c r="O298" s="115"/>
      <c r="P298" s="41"/>
      <c r="Q298" s="41"/>
    </row>
    <row r="299" spans="1:17" ht="4" customHeight="1" x14ac:dyDescent="0.25">
      <c r="P299" s="41"/>
      <c r="Q299" s="41"/>
    </row>
    <row r="300" spans="1:17" ht="24" customHeight="1" x14ac:dyDescent="0.25">
      <c r="A300" s="151"/>
      <c r="B300" s="144"/>
      <c r="C300" s="152"/>
      <c r="D300" s="152"/>
      <c r="E300" s="153"/>
      <c r="F300" s="147"/>
      <c r="G300" s="146"/>
      <c r="H300" s="147"/>
      <c r="I300" s="150"/>
      <c r="J300" s="154"/>
      <c r="K300" s="155"/>
      <c r="L300" s="148"/>
      <c r="M300" s="149"/>
      <c r="N300" s="142"/>
      <c r="O300" s="114"/>
      <c r="P300" s="163">
        <f t="shared" ref="P300" si="164">H300</f>
        <v>0</v>
      </c>
      <c r="Q300" s="164" t="str">
        <f t="shared" ref="Q300" si="165">IF(AND(G300&gt;0,G300&lt;14),"unter 14 jährige",IF(AND(G300&gt;=14,G300&lt;18),"14 - 17 jährige",IF(AND(G300&gt;=18,G300&lt;27),"18 - 26 jährige",IF(G300&gt;26,"über 26 jährige",""))))</f>
        <v/>
      </c>
    </row>
    <row r="301" spans="1:17" ht="24" customHeight="1" x14ac:dyDescent="0.25">
      <c r="A301" s="138"/>
      <c r="B301" s="145"/>
      <c r="C301" s="144"/>
      <c r="D301" s="139"/>
      <c r="E301" s="140"/>
      <c r="F301" s="156"/>
      <c r="G301" s="157"/>
      <c r="H301" s="141"/>
      <c r="I301" s="165"/>
      <c r="J301" s="158"/>
      <c r="K301" s="159"/>
      <c r="L301" s="160"/>
      <c r="M301" s="161"/>
      <c r="N301" s="143"/>
      <c r="O301" s="115"/>
      <c r="P301" s="41"/>
      <c r="Q301" s="41"/>
    </row>
    <row r="302" spans="1:17" ht="4" customHeight="1" x14ac:dyDescent="0.25">
      <c r="P302" s="41"/>
      <c r="Q302" s="41"/>
    </row>
    <row r="303" spans="1:17" ht="24" customHeight="1" x14ac:dyDescent="0.25">
      <c r="A303" s="151"/>
      <c r="B303" s="144"/>
      <c r="C303" s="152"/>
      <c r="D303" s="152"/>
      <c r="E303" s="153"/>
      <c r="F303" s="147"/>
      <c r="G303" s="146"/>
      <c r="H303" s="147"/>
      <c r="I303" s="150"/>
      <c r="J303" s="154"/>
      <c r="K303" s="155"/>
      <c r="L303" s="148"/>
      <c r="M303" s="149"/>
      <c r="N303" s="142"/>
      <c r="O303" s="114"/>
      <c r="P303" s="163">
        <f t="shared" ref="P303" si="166">H303</f>
        <v>0</v>
      </c>
      <c r="Q303" s="164" t="str">
        <f t="shared" ref="Q303" si="167">IF(AND(G303&gt;0,G303&lt;14),"unter 14 jährige",IF(AND(G303&gt;=14,G303&lt;18),"14 - 17 jährige",IF(AND(G303&gt;=18,G303&lt;27),"18 - 26 jährige",IF(G303&gt;26,"über 26 jährige",""))))</f>
        <v/>
      </c>
    </row>
    <row r="304" spans="1:17" ht="24" customHeight="1" x14ac:dyDescent="0.25">
      <c r="A304" s="138"/>
      <c r="B304" s="145"/>
      <c r="C304" s="144"/>
      <c r="D304" s="139"/>
      <c r="E304" s="140"/>
      <c r="F304" s="156"/>
      <c r="G304" s="157"/>
      <c r="H304" s="141"/>
      <c r="I304" s="165"/>
      <c r="J304" s="158"/>
      <c r="K304" s="159"/>
      <c r="L304" s="160"/>
      <c r="M304" s="161"/>
      <c r="N304" s="143"/>
      <c r="O304" s="115"/>
      <c r="P304" s="41"/>
      <c r="Q304" s="41"/>
    </row>
    <row r="305" spans="1:17" ht="4" customHeight="1" x14ac:dyDescent="0.25">
      <c r="P305" s="41"/>
      <c r="Q305" s="41"/>
    </row>
    <row r="306" spans="1:17" ht="24" customHeight="1" x14ac:dyDescent="0.25">
      <c r="A306" s="151"/>
      <c r="B306" s="144"/>
      <c r="C306" s="152"/>
      <c r="D306" s="152"/>
      <c r="E306" s="153"/>
      <c r="F306" s="147"/>
      <c r="G306" s="146"/>
      <c r="H306" s="147"/>
      <c r="I306" s="150"/>
      <c r="J306" s="154"/>
      <c r="K306" s="155"/>
      <c r="L306" s="148"/>
      <c r="M306" s="149"/>
      <c r="N306" s="142"/>
      <c r="O306" s="114"/>
      <c r="P306" s="163">
        <f t="shared" ref="P306" si="168">H306</f>
        <v>0</v>
      </c>
      <c r="Q306" s="164" t="str">
        <f t="shared" ref="Q306" si="169">IF(AND(G306&gt;0,G306&lt;14),"unter 14 jährige",IF(AND(G306&gt;=14,G306&lt;18),"14 - 17 jährige",IF(AND(G306&gt;=18,G306&lt;27),"18 - 26 jährige",IF(G306&gt;26,"über 26 jährige",""))))</f>
        <v/>
      </c>
    </row>
    <row r="307" spans="1:17" ht="24" customHeight="1" x14ac:dyDescent="0.25">
      <c r="A307" s="138"/>
      <c r="B307" s="145"/>
      <c r="C307" s="144"/>
      <c r="D307" s="139"/>
      <c r="E307" s="140"/>
      <c r="F307" s="156"/>
      <c r="G307" s="157"/>
      <c r="H307" s="141"/>
      <c r="I307" s="165"/>
      <c r="J307" s="158"/>
      <c r="K307" s="159"/>
      <c r="L307" s="160"/>
      <c r="M307" s="161"/>
      <c r="N307" s="143"/>
      <c r="O307" s="115"/>
      <c r="P307" s="41"/>
      <c r="Q307" s="41"/>
    </row>
    <row r="308" spans="1:17" ht="4" customHeight="1" x14ac:dyDescent="0.25">
      <c r="P308" s="41"/>
      <c r="Q308" s="41"/>
    </row>
    <row r="309" spans="1:17" ht="24" customHeight="1" x14ac:dyDescent="0.25">
      <c r="A309" s="151"/>
      <c r="B309" s="144"/>
      <c r="C309" s="152"/>
      <c r="D309" s="152"/>
      <c r="E309" s="153"/>
      <c r="F309" s="147"/>
      <c r="G309" s="146"/>
      <c r="H309" s="147"/>
      <c r="I309" s="150"/>
      <c r="J309" s="154"/>
      <c r="K309" s="155"/>
      <c r="L309" s="148"/>
      <c r="M309" s="149"/>
      <c r="N309" s="142"/>
      <c r="O309" s="114"/>
      <c r="P309" s="163">
        <f t="shared" ref="P309" si="170">H309</f>
        <v>0</v>
      </c>
      <c r="Q309" s="164" t="str">
        <f t="shared" ref="Q309" si="171">IF(AND(G309&gt;0,G309&lt;14),"unter 14 jährige",IF(AND(G309&gt;=14,G309&lt;18),"14 - 17 jährige",IF(AND(G309&gt;=18,G309&lt;27),"18 - 26 jährige",IF(G309&gt;26,"über 26 jährige",""))))</f>
        <v/>
      </c>
    </row>
    <row r="310" spans="1:17" ht="24" customHeight="1" x14ac:dyDescent="0.25">
      <c r="A310" s="138"/>
      <c r="B310" s="145"/>
      <c r="C310" s="144"/>
      <c r="D310" s="139"/>
      <c r="E310" s="140"/>
      <c r="F310" s="156"/>
      <c r="G310" s="157"/>
      <c r="H310" s="141"/>
      <c r="I310" s="165"/>
      <c r="J310" s="158"/>
      <c r="K310" s="159"/>
      <c r="L310" s="160"/>
      <c r="M310" s="161"/>
      <c r="N310" s="143"/>
      <c r="O310" s="115"/>
      <c r="P310" s="41"/>
      <c r="Q310" s="41"/>
    </row>
    <row r="311" spans="1:17" ht="4" customHeight="1" x14ac:dyDescent="0.25">
      <c r="P311" s="41"/>
      <c r="Q311" s="41"/>
    </row>
    <row r="312" spans="1:17" ht="24" customHeight="1" x14ac:dyDescent="0.25">
      <c r="A312" s="151"/>
      <c r="B312" s="144"/>
      <c r="C312" s="152"/>
      <c r="D312" s="152"/>
      <c r="E312" s="153"/>
      <c r="F312" s="147"/>
      <c r="G312" s="146"/>
      <c r="H312" s="147"/>
      <c r="I312" s="150"/>
      <c r="J312" s="154"/>
      <c r="K312" s="155"/>
      <c r="L312" s="148"/>
      <c r="M312" s="149"/>
      <c r="N312" s="142"/>
      <c r="O312" s="114"/>
      <c r="P312" s="163">
        <f t="shared" ref="P312" si="172">H312</f>
        <v>0</v>
      </c>
      <c r="Q312" s="164" t="str">
        <f t="shared" ref="Q312" si="173">IF(AND(G312&gt;0,G312&lt;14),"unter 14 jährige",IF(AND(G312&gt;=14,G312&lt;18),"14 - 17 jährige",IF(AND(G312&gt;=18,G312&lt;27),"18 - 26 jährige",IF(G312&gt;26,"über 26 jährige",""))))</f>
        <v/>
      </c>
    </row>
    <row r="313" spans="1:17" ht="24" customHeight="1" x14ac:dyDescent="0.25">
      <c r="A313" s="138"/>
      <c r="B313" s="145"/>
      <c r="C313" s="144"/>
      <c r="D313" s="139"/>
      <c r="E313" s="140"/>
      <c r="F313" s="156"/>
      <c r="G313" s="157"/>
      <c r="H313" s="141"/>
      <c r="I313" s="165"/>
      <c r="J313" s="158"/>
      <c r="K313" s="159"/>
      <c r="L313" s="160"/>
      <c r="M313" s="161"/>
      <c r="N313" s="143"/>
      <c r="O313" s="115"/>
      <c r="P313" s="41"/>
      <c r="Q313" s="41"/>
    </row>
    <row r="314" spans="1:17" ht="4" customHeight="1" x14ac:dyDescent="0.25">
      <c r="P314" s="41"/>
      <c r="Q314" s="41"/>
    </row>
    <row r="315" spans="1:17" ht="24" customHeight="1" x14ac:dyDescent="0.25">
      <c r="A315" s="151"/>
      <c r="B315" s="144"/>
      <c r="C315" s="152"/>
      <c r="D315" s="152"/>
      <c r="E315" s="153"/>
      <c r="F315" s="147"/>
      <c r="G315" s="146"/>
      <c r="H315" s="147"/>
      <c r="I315" s="150"/>
      <c r="J315" s="154"/>
      <c r="K315" s="155"/>
      <c r="L315" s="148"/>
      <c r="M315" s="149"/>
      <c r="N315" s="142"/>
      <c r="O315" s="114"/>
      <c r="P315" s="163">
        <f t="shared" ref="P315" si="174">H315</f>
        <v>0</v>
      </c>
      <c r="Q315" s="164" t="str">
        <f t="shared" ref="Q315" si="175">IF(AND(G315&gt;0,G315&lt;14),"unter 14 jährige",IF(AND(G315&gt;=14,G315&lt;18),"14 - 17 jährige",IF(AND(G315&gt;=18,G315&lt;27),"18 - 26 jährige",IF(G315&gt;26,"über 26 jährige",""))))</f>
        <v/>
      </c>
    </row>
    <row r="316" spans="1:17" ht="24" customHeight="1" x14ac:dyDescent="0.25">
      <c r="A316" s="138"/>
      <c r="B316" s="145"/>
      <c r="C316" s="144"/>
      <c r="D316" s="139"/>
      <c r="E316" s="140"/>
      <c r="F316" s="156"/>
      <c r="G316" s="157"/>
      <c r="H316" s="141"/>
      <c r="I316" s="165"/>
      <c r="J316" s="158"/>
      <c r="K316" s="159"/>
      <c r="L316" s="160"/>
      <c r="M316" s="161"/>
      <c r="N316" s="143"/>
      <c r="O316" s="115"/>
      <c r="P316" s="41"/>
      <c r="Q316" s="41"/>
    </row>
    <row r="317" spans="1:17" ht="4" customHeight="1" x14ac:dyDescent="0.25">
      <c r="P317" s="41"/>
      <c r="Q317" s="41"/>
    </row>
    <row r="318" spans="1:17" ht="24" customHeight="1" x14ac:dyDescent="0.25">
      <c r="A318" s="151"/>
      <c r="B318" s="144"/>
      <c r="C318" s="152"/>
      <c r="D318" s="152"/>
      <c r="E318" s="153"/>
      <c r="F318" s="147"/>
      <c r="G318" s="146"/>
      <c r="H318" s="147"/>
      <c r="I318" s="150"/>
      <c r="J318" s="154"/>
      <c r="K318" s="155"/>
      <c r="L318" s="148"/>
      <c r="M318" s="149"/>
      <c r="N318" s="142"/>
      <c r="O318" s="114"/>
      <c r="P318" s="163">
        <f t="shared" ref="P318" si="176">H318</f>
        <v>0</v>
      </c>
      <c r="Q318" s="164" t="str">
        <f t="shared" ref="Q318" si="177">IF(AND(G318&gt;0,G318&lt;14),"unter 14 jährige",IF(AND(G318&gt;=14,G318&lt;18),"14 - 17 jährige",IF(AND(G318&gt;=18,G318&lt;27),"18 - 26 jährige",IF(G318&gt;26,"über 26 jährige",""))))</f>
        <v/>
      </c>
    </row>
    <row r="319" spans="1:17" ht="24" customHeight="1" x14ac:dyDescent="0.25">
      <c r="A319" s="138"/>
      <c r="B319" s="145"/>
      <c r="C319" s="144"/>
      <c r="D319" s="139"/>
      <c r="E319" s="140"/>
      <c r="F319" s="156"/>
      <c r="G319" s="157"/>
      <c r="H319" s="141"/>
      <c r="I319" s="165"/>
      <c r="J319" s="158"/>
      <c r="K319" s="159"/>
      <c r="L319" s="160"/>
      <c r="M319" s="161"/>
      <c r="N319" s="143"/>
      <c r="O319" s="115"/>
      <c r="P319" s="41"/>
      <c r="Q319" s="41"/>
    </row>
    <row r="320" spans="1:17" ht="4" customHeight="1" x14ac:dyDescent="0.25">
      <c r="P320" s="41"/>
      <c r="Q320" s="41"/>
    </row>
    <row r="321" spans="1:17" ht="24" customHeight="1" x14ac:dyDescent="0.25">
      <c r="A321" s="151"/>
      <c r="B321" s="144"/>
      <c r="C321" s="152"/>
      <c r="D321" s="152"/>
      <c r="E321" s="153"/>
      <c r="F321" s="147"/>
      <c r="G321" s="146"/>
      <c r="H321" s="147"/>
      <c r="I321" s="150"/>
      <c r="J321" s="154"/>
      <c r="K321" s="155"/>
      <c r="L321" s="148"/>
      <c r="M321" s="149"/>
      <c r="N321" s="142"/>
      <c r="O321" s="114"/>
      <c r="P321" s="163">
        <f t="shared" ref="P321" si="178">H321</f>
        <v>0</v>
      </c>
      <c r="Q321" s="164" t="str">
        <f t="shared" ref="Q321" si="179">IF(AND(G321&gt;0,G321&lt;14),"unter 14 jährige",IF(AND(G321&gt;=14,G321&lt;18),"14 - 17 jährige",IF(AND(G321&gt;=18,G321&lt;27),"18 - 26 jährige",IF(G321&gt;26,"über 26 jährige",""))))</f>
        <v/>
      </c>
    </row>
    <row r="322" spans="1:17" ht="24" customHeight="1" x14ac:dyDescent="0.25">
      <c r="A322" s="138"/>
      <c r="B322" s="145"/>
      <c r="C322" s="144"/>
      <c r="D322" s="139"/>
      <c r="E322" s="140"/>
      <c r="F322" s="156"/>
      <c r="G322" s="157"/>
      <c r="H322" s="141"/>
      <c r="I322" s="165"/>
      <c r="J322" s="158"/>
      <c r="K322" s="159"/>
      <c r="L322" s="160"/>
      <c r="M322" s="161"/>
      <c r="N322" s="143"/>
      <c r="O322" s="115"/>
      <c r="P322" s="41"/>
      <c r="Q322" s="41"/>
    </row>
    <row r="323" spans="1:17" ht="4" customHeight="1" x14ac:dyDescent="0.25">
      <c r="P323" s="41"/>
      <c r="Q323" s="41"/>
    </row>
    <row r="324" spans="1:17" ht="24" customHeight="1" x14ac:dyDescent="0.25">
      <c r="A324" s="151"/>
      <c r="B324" s="144"/>
      <c r="C324" s="152"/>
      <c r="D324" s="152"/>
      <c r="E324" s="153"/>
      <c r="F324" s="147"/>
      <c r="G324" s="146"/>
      <c r="H324" s="147"/>
      <c r="I324" s="150"/>
      <c r="J324" s="154"/>
      <c r="K324" s="155"/>
      <c r="L324" s="148"/>
      <c r="M324" s="149"/>
      <c r="N324" s="142"/>
      <c r="O324" s="114"/>
      <c r="P324" s="163">
        <f t="shared" ref="P324" si="180">H324</f>
        <v>0</v>
      </c>
      <c r="Q324" s="164" t="str">
        <f t="shared" ref="Q324" si="181">IF(AND(G324&gt;0,G324&lt;14),"unter 14 jährige",IF(AND(G324&gt;=14,G324&lt;18),"14 - 17 jährige",IF(AND(G324&gt;=18,G324&lt;27),"18 - 26 jährige",IF(G324&gt;26,"über 26 jährige",""))))</f>
        <v/>
      </c>
    </row>
    <row r="325" spans="1:17" ht="24" customHeight="1" x14ac:dyDescent="0.25">
      <c r="A325" s="138"/>
      <c r="B325" s="145"/>
      <c r="C325" s="144"/>
      <c r="D325" s="139"/>
      <c r="E325" s="140"/>
      <c r="F325" s="156"/>
      <c r="G325" s="157"/>
      <c r="H325" s="141"/>
      <c r="I325" s="165"/>
      <c r="J325" s="158"/>
      <c r="K325" s="159"/>
      <c r="L325" s="160"/>
      <c r="M325" s="161"/>
      <c r="N325" s="143"/>
      <c r="O325" s="115"/>
      <c r="P325" s="41"/>
      <c r="Q325" s="41"/>
    </row>
    <row r="326" spans="1:17" ht="4" customHeight="1" x14ac:dyDescent="0.25">
      <c r="P326" s="41"/>
      <c r="Q326" s="41"/>
    </row>
    <row r="327" spans="1:17" ht="24" customHeight="1" x14ac:dyDescent="0.25">
      <c r="A327" s="151"/>
      <c r="B327" s="144"/>
      <c r="C327" s="152"/>
      <c r="D327" s="152"/>
      <c r="E327" s="153"/>
      <c r="F327" s="147"/>
      <c r="G327" s="146"/>
      <c r="H327" s="147"/>
      <c r="I327" s="150"/>
      <c r="J327" s="154"/>
      <c r="K327" s="155"/>
      <c r="L327" s="148"/>
      <c r="M327" s="149"/>
      <c r="N327" s="142"/>
      <c r="O327" s="114"/>
      <c r="P327" s="163">
        <f t="shared" ref="P327" si="182">H327</f>
        <v>0</v>
      </c>
      <c r="Q327" s="164" t="str">
        <f t="shared" ref="Q327" si="183">IF(AND(G327&gt;0,G327&lt;14),"unter 14 jährige",IF(AND(G327&gt;=14,G327&lt;18),"14 - 17 jährige",IF(AND(G327&gt;=18,G327&lt;27),"18 - 26 jährige",IF(G327&gt;26,"über 26 jährige",""))))</f>
        <v/>
      </c>
    </row>
    <row r="328" spans="1:17" ht="24" customHeight="1" x14ac:dyDescent="0.25">
      <c r="A328" s="138"/>
      <c r="B328" s="145"/>
      <c r="C328" s="144"/>
      <c r="D328" s="139"/>
      <c r="E328" s="140"/>
      <c r="F328" s="156"/>
      <c r="G328" s="157"/>
      <c r="H328" s="141"/>
      <c r="I328" s="165"/>
      <c r="J328" s="158"/>
      <c r="K328" s="159"/>
      <c r="L328" s="160"/>
      <c r="M328" s="161"/>
      <c r="N328" s="143"/>
      <c r="O328" s="115"/>
      <c r="P328" s="41"/>
      <c r="Q328" s="41"/>
    </row>
    <row r="329" spans="1:17" ht="4" customHeight="1" x14ac:dyDescent="0.25">
      <c r="P329" s="41"/>
      <c r="Q329" s="41"/>
    </row>
    <row r="330" spans="1:17" ht="24" customHeight="1" x14ac:dyDescent="0.25">
      <c r="A330" s="151"/>
      <c r="B330" s="144"/>
      <c r="C330" s="152"/>
      <c r="D330" s="152"/>
      <c r="E330" s="153"/>
      <c r="F330" s="147"/>
      <c r="G330" s="146"/>
      <c r="H330" s="147"/>
      <c r="I330" s="150"/>
      <c r="J330" s="154"/>
      <c r="K330" s="155"/>
      <c r="L330" s="148"/>
      <c r="M330" s="149"/>
      <c r="N330" s="142"/>
      <c r="O330" s="114"/>
      <c r="P330" s="163">
        <f t="shared" ref="P330" si="184">H330</f>
        <v>0</v>
      </c>
      <c r="Q330" s="164" t="str">
        <f t="shared" ref="Q330" si="185">IF(AND(G330&gt;0,G330&lt;14),"unter 14 jährige",IF(AND(G330&gt;=14,G330&lt;18),"14 - 17 jährige",IF(AND(G330&gt;=18,G330&lt;27),"18 - 26 jährige",IF(G330&gt;26,"über 26 jährige",""))))</f>
        <v/>
      </c>
    </row>
    <row r="331" spans="1:17" ht="24" customHeight="1" x14ac:dyDescent="0.25">
      <c r="A331" s="138"/>
      <c r="B331" s="145"/>
      <c r="C331" s="144"/>
      <c r="D331" s="139"/>
      <c r="E331" s="140"/>
      <c r="F331" s="156"/>
      <c r="G331" s="157"/>
      <c r="H331" s="141"/>
      <c r="I331" s="165"/>
      <c r="J331" s="158"/>
      <c r="K331" s="159"/>
      <c r="L331" s="160"/>
      <c r="M331" s="161"/>
      <c r="N331" s="143"/>
      <c r="O331" s="115"/>
      <c r="P331" s="41"/>
      <c r="Q331" s="41"/>
    </row>
    <row r="332" spans="1:17" ht="4" customHeight="1" x14ac:dyDescent="0.25">
      <c r="P332" s="41"/>
      <c r="Q332" s="41"/>
    </row>
    <row r="333" spans="1:17" ht="24" customHeight="1" x14ac:dyDescent="0.25">
      <c r="A333" s="151"/>
      <c r="B333" s="144"/>
      <c r="C333" s="152"/>
      <c r="D333" s="152"/>
      <c r="E333" s="153"/>
      <c r="F333" s="147"/>
      <c r="G333" s="146"/>
      <c r="H333" s="147"/>
      <c r="I333" s="150"/>
      <c r="J333" s="154"/>
      <c r="K333" s="155"/>
      <c r="L333" s="148"/>
      <c r="M333" s="149"/>
      <c r="N333" s="142"/>
      <c r="O333" s="114"/>
      <c r="P333" s="163">
        <f t="shared" ref="P333" si="186">H333</f>
        <v>0</v>
      </c>
      <c r="Q333" s="164" t="str">
        <f t="shared" ref="Q333" si="187">IF(AND(G333&gt;0,G333&lt;14),"unter 14 jährige",IF(AND(G333&gt;=14,G333&lt;18),"14 - 17 jährige",IF(AND(G333&gt;=18,G333&lt;27),"18 - 26 jährige",IF(G333&gt;26,"über 26 jährige",""))))</f>
        <v/>
      </c>
    </row>
    <row r="334" spans="1:17" ht="24" customHeight="1" x14ac:dyDescent="0.25">
      <c r="A334" s="138"/>
      <c r="B334" s="145"/>
      <c r="C334" s="144"/>
      <c r="D334" s="139"/>
      <c r="E334" s="140"/>
      <c r="F334" s="156"/>
      <c r="G334" s="157"/>
      <c r="H334" s="141"/>
      <c r="I334" s="165"/>
      <c r="J334" s="158"/>
      <c r="K334" s="159"/>
      <c r="L334" s="160"/>
      <c r="M334" s="161"/>
      <c r="N334" s="143"/>
      <c r="O334" s="115"/>
      <c r="P334" s="41"/>
      <c r="Q334" s="41"/>
    </row>
    <row r="335" spans="1:17" ht="4" customHeight="1" x14ac:dyDescent="0.25">
      <c r="P335" s="41"/>
      <c r="Q335" s="41"/>
    </row>
    <row r="336" spans="1:17" ht="24" customHeight="1" x14ac:dyDescent="0.25">
      <c r="A336" s="151"/>
      <c r="B336" s="144"/>
      <c r="C336" s="152"/>
      <c r="D336" s="152"/>
      <c r="E336" s="153"/>
      <c r="F336" s="147"/>
      <c r="G336" s="146"/>
      <c r="H336" s="147"/>
      <c r="I336" s="150"/>
      <c r="J336" s="154"/>
      <c r="K336" s="155"/>
      <c r="L336" s="148"/>
      <c r="M336" s="149"/>
      <c r="N336" s="142"/>
      <c r="O336" s="114"/>
      <c r="P336" s="163">
        <f t="shared" ref="P336" si="188">H336</f>
        <v>0</v>
      </c>
      <c r="Q336" s="164" t="str">
        <f t="shared" ref="Q336" si="189">IF(AND(G336&gt;0,G336&lt;14),"unter 14 jährige",IF(AND(G336&gt;=14,G336&lt;18),"14 - 17 jährige",IF(AND(G336&gt;=18,G336&lt;27),"18 - 26 jährige",IF(G336&gt;26,"über 26 jährige",""))))</f>
        <v/>
      </c>
    </row>
    <row r="337" spans="1:17" ht="24" customHeight="1" x14ac:dyDescent="0.25">
      <c r="A337" s="138"/>
      <c r="B337" s="145"/>
      <c r="C337" s="144"/>
      <c r="D337" s="139"/>
      <c r="E337" s="140"/>
      <c r="F337" s="156"/>
      <c r="G337" s="157"/>
      <c r="H337" s="141"/>
      <c r="I337" s="165"/>
      <c r="J337" s="158"/>
      <c r="K337" s="159"/>
      <c r="L337" s="160"/>
      <c r="M337" s="161"/>
      <c r="N337" s="143"/>
      <c r="O337" s="115"/>
      <c r="P337" s="41"/>
      <c r="Q337" s="41"/>
    </row>
    <row r="338" spans="1:17" ht="4" customHeight="1" x14ac:dyDescent="0.25">
      <c r="P338" s="41"/>
      <c r="Q338" s="41"/>
    </row>
    <row r="339" spans="1:17" ht="24" customHeight="1" x14ac:dyDescent="0.25">
      <c r="A339" s="151"/>
      <c r="B339" s="144"/>
      <c r="C339" s="152"/>
      <c r="D339" s="152"/>
      <c r="E339" s="153"/>
      <c r="F339" s="147"/>
      <c r="G339" s="146"/>
      <c r="H339" s="147"/>
      <c r="I339" s="150"/>
      <c r="J339" s="154"/>
      <c r="K339" s="155"/>
      <c r="L339" s="148"/>
      <c r="M339" s="149"/>
      <c r="N339" s="142"/>
      <c r="O339" s="114"/>
      <c r="P339" s="163">
        <f t="shared" ref="P339" si="190">H339</f>
        <v>0</v>
      </c>
      <c r="Q339" s="164" t="str">
        <f t="shared" ref="Q339" si="191">IF(AND(G339&gt;0,G339&lt;14),"unter 14 jährige",IF(AND(G339&gt;=14,G339&lt;18),"14 - 17 jährige",IF(AND(G339&gt;=18,G339&lt;27),"18 - 26 jährige",IF(G339&gt;26,"über 26 jährige",""))))</f>
        <v/>
      </c>
    </row>
    <row r="340" spans="1:17" ht="24" customHeight="1" x14ac:dyDescent="0.25">
      <c r="A340" s="138"/>
      <c r="B340" s="145"/>
      <c r="C340" s="144"/>
      <c r="D340" s="139"/>
      <c r="E340" s="140"/>
      <c r="F340" s="156"/>
      <c r="G340" s="157"/>
      <c r="H340" s="141"/>
      <c r="I340" s="165"/>
      <c r="J340" s="158"/>
      <c r="K340" s="159"/>
      <c r="L340" s="160"/>
      <c r="M340" s="161"/>
      <c r="N340" s="143"/>
      <c r="O340" s="115"/>
      <c r="P340" s="41"/>
      <c r="Q340" s="41"/>
    </row>
    <row r="341" spans="1:17" ht="4" customHeight="1" x14ac:dyDescent="0.25">
      <c r="P341" s="41"/>
      <c r="Q341" s="41"/>
    </row>
    <row r="342" spans="1:17" ht="24" customHeight="1" x14ac:dyDescent="0.25">
      <c r="A342" s="151"/>
      <c r="B342" s="144"/>
      <c r="C342" s="152"/>
      <c r="D342" s="152"/>
      <c r="E342" s="153"/>
      <c r="F342" s="147"/>
      <c r="G342" s="146"/>
      <c r="H342" s="147"/>
      <c r="I342" s="150"/>
      <c r="J342" s="154"/>
      <c r="K342" s="155"/>
      <c r="L342" s="148"/>
      <c r="M342" s="149"/>
      <c r="N342" s="142"/>
      <c r="O342" s="114"/>
      <c r="P342" s="163">
        <f t="shared" ref="P342" si="192">H342</f>
        <v>0</v>
      </c>
      <c r="Q342" s="164" t="str">
        <f t="shared" ref="Q342" si="193">IF(AND(G342&gt;0,G342&lt;14),"unter 14 jährige",IF(AND(G342&gt;=14,G342&lt;18),"14 - 17 jährige",IF(AND(G342&gt;=18,G342&lt;27),"18 - 26 jährige",IF(G342&gt;26,"über 26 jährige",""))))</f>
        <v/>
      </c>
    </row>
    <row r="343" spans="1:17" ht="24" customHeight="1" x14ac:dyDescent="0.25">
      <c r="A343" s="138"/>
      <c r="B343" s="145"/>
      <c r="C343" s="144"/>
      <c r="D343" s="139"/>
      <c r="E343" s="140"/>
      <c r="F343" s="156"/>
      <c r="G343" s="157"/>
      <c r="H343" s="141"/>
      <c r="I343" s="165"/>
      <c r="J343" s="158"/>
      <c r="K343" s="159"/>
      <c r="L343" s="160"/>
      <c r="M343" s="161"/>
      <c r="N343" s="143"/>
      <c r="O343" s="115"/>
      <c r="P343" s="41"/>
      <c r="Q343" s="41"/>
    </row>
    <row r="344" spans="1:17" ht="4" customHeight="1" x14ac:dyDescent="0.25">
      <c r="P344" s="41"/>
      <c r="Q344" s="41"/>
    </row>
    <row r="345" spans="1:17" ht="24" customHeight="1" x14ac:dyDescent="0.25">
      <c r="A345" s="151"/>
      <c r="B345" s="144"/>
      <c r="C345" s="152"/>
      <c r="D345" s="152"/>
      <c r="E345" s="153"/>
      <c r="F345" s="147"/>
      <c r="G345" s="146"/>
      <c r="H345" s="147"/>
      <c r="I345" s="150"/>
      <c r="J345" s="154"/>
      <c r="K345" s="155"/>
      <c r="L345" s="148"/>
      <c r="M345" s="149"/>
      <c r="N345" s="142"/>
      <c r="O345" s="114"/>
      <c r="P345" s="163">
        <f t="shared" ref="P345" si="194">H345</f>
        <v>0</v>
      </c>
      <c r="Q345" s="164" t="str">
        <f t="shared" ref="Q345" si="195">IF(AND(G345&gt;0,G345&lt;14),"unter 14 jährige",IF(AND(G345&gt;=14,G345&lt;18),"14 - 17 jährige",IF(AND(G345&gt;=18,G345&lt;27),"18 - 26 jährige",IF(G345&gt;26,"über 26 jährige",""))))</f>
        <v/>
      </c>
    </row>
    <row r="346" spans="1:17" ht="24" customHeight="1" x14ac:dyDescent="0.25">
      <c r="A346" s="138"/>
      <c r="B346" s="145"/>
      <c r="C346" s="144"/>
      <c r="D346" s="139"/>
      <c r="E346" s="140"/>
      <c r="F346" s="156"/>
      <c r="G346" s="157"/>
      <c r="H346" s="141"/>
      <c r="I346" s="165"/>
      <c r="J346" s="158"/>
      <c r="K346" s="159"/>
      <c r="L346" s="160"/>
      <c r="M346" s="161"/>
      <c r="N346" s="143"/>
      <c r="O346" s="115"/>
      <c r="P346" s="41"/>
      <c r="Q346" s="41"/>
    </row>
    <row r="347" spans="1:17" ht="4" customHeight="1" x14ac:dyDescent="0.25">
      <c r="P347" s="41"/>
      <c r="Q347" s="41"/>
    </row>
    <row r="348" spans="1:17" ht="24" customHeight="1" x14ac:dyDescent="0.25">
      <c r="A348" s="151"/>
      <c r="B348" s="144"/>
      <c r="C348" s="152"/>
      <c r="D348" s="152"/>
      <c r="E348" s="153"/>
      <c r="F348" s="147"/>
      <c r="G348" s="146"/>
      <c r="H348" s="147"/>
      <c r="I348" s="150"/>
      <c r="J348" s="154"/>
      <c r="K348" s="155"/>
      <c r="L348" s="148"/>
      <c r="M348" s="149"/>
      <c r="N348" s="142"/>
      <c r="O348" s="114"/>
      <c r="P348" s="163">
        <f t="shared" ref="P348" si="196">H348</f>
        <v>0</v>
      </c>
      <c r="Q348" s="164" t="str">
        <f t="shared" ref="Q348" si="197">IF(AND(G348&gt;0,G348&lt;14),"unter 14 jährige",IF(AND(G348&gt;=14,G348&lt;18),"14 - 17 jährige",IF(AND(G348&gt;=18,G348&lt;27),"18 - 26 jährige",IF(G348&gt;26,"über 26 jährige",""))))</f>
        <v/>
      </c>
    </row>
    <row r="349" spans="1:17" ht="24" customHeight="1" x14ac:dyDescent="0.25">
      <c r="A349" s="138"/>
      <c r="B349" s="145"/>
      <c r="C349" s="144"/>
      <c r="D349" s="139"/>
      <c r="E349" s="140"/>
      <c r="F349" s="156"/>
      <c r="G349" s="157"/>
      <c r="H349" s="141"/>
      <c r="I349" s="165"/>
      <c r="J349" s="158"/>
      <c r="K349" s="159"/>
      <c r="L349" s="160"/>
      <c r="M349" s="161"/>
      <c r="N349" s="143"/>
      <c r="O349" s="115"/>
      <c r="P349" s="41"/>
      <c r="Q349" s="41"/>
    </row>
    <row r="350" spans="1:17" ht="4" customHeight="1" x14ac:dyDescent="0.25">
      <c r="P350" s="41"/>
      <c r="Q350" s="41"/>
    </row>
    <row r="351" spans="1:17" ht="24" customHeight="1" x14ac:dyDescent="0.25">
      <c r="A351" s="151"/>
      <c r="B351" s="144"/>
      <c r="C351" s="152"/>
      <c r="D351" s="152"/>
      <c r="E351" s="153"/>
      <c r="F351" s="147"/>
      <c r="G351" s="146"/>
      <c r="H351" s="147"/>
      <c r="I351" s="150"/>
      <c r="J351" s="154"/>
      <c r="K351" s="155"/>
      <c r="L351" s="148"/>
      <c r="M351" s="149"/>
      <c r="N351" s="142"/>
      <c r="O351" s="114"/>
      <c r="P351" s="163">
        <f t="shared" ref="P351" si="198">H351</f>
        <v>0</v>
      </c>
      <c r="Q351" s="164" t="str">
        <f t="shared" ref="Q351" si="199">IF(AND(G351&gt;0,G351&lt;14),"unter 14 jährige",IF(AND(G351&gt;=14,G351&lt;18),"14 - 17 jährige",IF(AND(G351&gt;=18,G351&lt;27),"18 - 26 jährige",IF(G351&gt;26,"über 26 jährige",""))))</f>
        <v/>
      </c>
    </row>
    <row r="352" spans="1:17" ht="24" customHeight="1" x14ac:dyDescent="0.25">
      <c r="A352" s="138"/>
      <c r="B352" s="145"/>
      <c r="C352" s="144"/>
      <c r="D352" s="139"/>
      <c r="E352" s="140"/>
      <c r="F352" s="156"/>
      <c r="G352" s="157"/>
      <c r="H352" s="141"/>
      <c r="I352" s="165"/>
      <c r="J352" s="158"/>
      <c r="K352" s="159"/>
      <c r="L352" s="160"/>
      <c r="M352" s="161"/>
      <c r="N352" s="143"/>
      <c r="O352" s="115"/>
      <c r="P352" s="41"/>
      <c r="Q352" s="41"/>
    </row>
    <row r="353" spans="1:17" ht="4" customHeight="1" x14ac:dyDescent="0.25">
      <c r="P353" s="41"/>
      <c r="Q353" s="41"/>
    </row>
    <row r="354" spans="1:17" ht="24" customHeight="1" x14ac:dyDescent="0.25">
      <c r="A354" s="151"/>
      <c r="B354" s="144"/>
      <c r="C354" s="152"/>
      <c r="D354" s="152"/>
      <c r="E354" s="153"/>
      <c r="F354" s="147"/>
      <c r="G354" s="146"/>
      <c r="H354" s="147"/>
      <c r="I354" s="150"/>
      <c r="J354" s="154"/>
      <c r="K354" s="155"/>
      <c r="L354" s="148"/>
      <c r="M354" s="149"/>
      <c r="N354" s="142"/>
      <c r="O354" s="114"/>
      <c r="P354" s="163">
        <f t="shared" ref="P354" si="200">H354</f>
        <v>0</v>
      </c>
      <c r="Q354" s="164" t="str">
        <f t="shared" ref="Q354" si="201">IF(AND(G354&gt;0,G354&lt;14),"unter 14 jährige",IF(AND(G354&gt;=14,G354&lt;18),"14 - 17 jährige",IF(AND(G354&gt;=18,G354&lt;27),"18 - 26 jährige",IF(G354&gt;26,"über 26 jährige",""))))</f>
        <v/>
      </c>
    </row>
    <row r="355" spans="1:17" ht="24" customHeight="1" x14ac:dyDescent="0.25">
      <c r="A355" s="138"/>
      <c r="B355" s="145"/>
      <c r="C355" s="144"/>
      <c r="D355" s="139"/>
      <c r="E355" s="140"/>
      <c r="F355" s="156"/>
      <c r="G355" s="157"/>
      <c r="H355" s="141"/>
      <c r="I355" s="165"/>
      <c r="J355" s="158"/>
      <c r="K355" s="159"/>
      <c r="L355" s="160"/>
      <c r="M355" s="161"/>
      <c r="N355" s="143"/>
      <c r="O355" s="115"/>
      <c r="P355" s="41"/>
      <c r="Q355" s="41"/>
    </row>
    <row r="356" spans="1:17" ht="4" customHeight="1" x14ac:dyDescent="0.25">
      <c r="P356" s="41"/>
      <c r="Q356" s="41"/>
    </row>
    <row r="357" spans="1:17" ht="24" customHeight="1" x14ac:dyDescent="0.25">
      <c r="A357" s="151"/>
      <c r="B357" s="144"/>
      <c r="C357" s="152"/>
      <c r="D357" s="152"/>
      <c r="E357" s="153"/>
      <c r="F357" s="147"/>
      <c r="G357" s="146"/>
      <c r="H357" s="147"/>
      <c r="I357" s="150"/>
      <c r="J357" s="154"/>
      <c r="K357" s="155"/>
      <c r="L357" s="148"/>
      <c r="M357" s="149"/>
      <c r="N357" s="142"/>
      <c r="O357" s="114"/>
      <c r="P357" s="163">
        <f t="shared" ref="P357" si="202">H357</f>
        <v>0</v>
      </c>
      <c r="Q357" s="164" t="str">
        <f t="shared" ref="Q357" si="203">IF(AND(G357&gt;0,G357&lt;14),"unter 14 jährige",IF(AND(G357&gt;=14,G357&lt;18),"14 - 17 jährige",IF(AND(G357&gt;=18,G357&lt;27),"18 - 26 jährige",IF(G357&gt;26,"über 26 jährige",""))))</f>
        <v/>
      </c>
    </row>
    <row r="358" spans="1:17" ht="24" customHeight="1" x14ac:dyDescent="0.25">
      <c r="A358" s="138"/>
      <c r="B358" s="145"/>
      <c r="C358" s="144"/>
      <c r="D358" s="139"/>
      <c r="E358" s="140"/>
      <c r="F358" s="156"/>
      <c r="G358" s="157"/>
      <c r="H358" s="141"/>
      <c r="I358" s="165"/>
      <c r="J358" s="158"/>
      <c r="K358" s="159"/>
      <c r="L358" s="160"/>
      <c r="M358" s="161"/>
      <c r="N358" s="143"/>
      <c r="O358" s="115"/>
      <c r="P358" s="41"/>
      <c r="Q358" s="41"/>
    </row>
    <row r="359" spans="1:17" ht="4" customHeight="1" x14ac:dyDescent="0.25">
      <c r="P359" s="41"/>
      <c r="Q359" s="41"/>
    </row>
    <row r="360" spans="1:17" ht="24" customHeight="1" x14ac:dyDescent="0.25">
      <c r="A360" s="151"/>
      <c r="B360" s="144"/>
      <c r="C360" s="152"/>
      <c r="D360" s="152"/>
      <c r="E360" s="153"/>
      <c r="F360" s="147"/>
      <c r="G360" s="146"/>
      <c r="H360" s="147"/>
      <c r="I360" s="150"/>
      <c r="J360" s="154"/>
      <c r="K360" s="155"/>
      <c r="L360" s="148"/>
      <c r="M360" s="149"/>
      <c r="N360" s="142"/>
      <c r="O360" s="114"/>
      <c r="P360" s="163">
        <f t="shared" ref="P360" si="204">H360</f>
        <v>0</v>
      </c>
      <c r="Q360" s="164" t="str">
        <f t="shared" ref="Q360" si="205">IF(AND(G360&gt;0,G360&lt;14),"unter 14 jährige",IF(AND(G360&gt;=14,G360&lt;18),"14 - 17 jährige",IF(AND(G360&gt;=18,G360&lt;27),"18 - 26 jährige",IF(G360&gt;26,"über 26 jährige",""))))</f>
        <v/>
      </c>
    </row>
    <row r="361" spans="1:17" ht="24" customHeight="1" x14ac:dyDescent="0.25">
      <c r="A361" s="138"/>
      <c r="B361" s="145"/>
      <c r="C361" s="144"/>
      <c r="D361" s="139"/>
      <c r="E361" s="140"/>
      <c r="F361" s="156"/>
      <c r="G361" s="157"/>
      <c r="H361" s="141"/>
      <c r="I361" s="165"/>
      <c r="J361" s="158"/>
      <c r="K361" s="159"/>
      <c r="L361" s="160"/>
      <c r="M361" s="161"/>
      <c r="N361" s="143"/>
      <c r="O361" s="115"/>
      <c r="P361" s="41"/>
      <c r="Q361" s="41"/>
    </row>
    <row r="362" spans="1:17" ht="4" customHeight="1" x14ac:dyDescent="0.25">
      <c r="P362" s="41"/>
      <c r="Q362" s="41"/>
    </row>
    <row r="363" spans="1:17" ht="24" customHeight="1" x14ac:dyDescent="0.25">
      <c r="A363" s="151"/>
      <c r="B363" s="144"/>
      <c r="C363" s="152"/>
      <c r="D363" s="152"/>
      <c r="E363" s="153"/>
      <c r="F363" s="147"/>
      <c r="G363" s="146"/>
      <c r="H363" s="147"/>
      <c r="I363" s="150"/>
      <c r="J363" s="154"/>
      <c r="K363" s="155"/>
      <c r="L363" s="148"/>
      <c r="M363" s="149"/>
      <c r="N363" s="142"/>
      <c r="O363" s="114"/>
      <c r="P363" s="163">
        <f t="shared" ref="P363" si="206">H363</f>
        <v>0</v>
      </c>
      <c r="Q363" s="164" t="str">
        <f t="shared" ref="Q363" si="207">IF(AND(G363&gt;0,G363&lt;14),"unter 14 jährige",IF(AND(G363&gt;=14,G363&lt;18),"14 - 17 jährige",IF(AND(G363&gt;=18,G363&lt;27),"18 - 26 jährige",IF(G363&gt;26,"über 26 jährige",""))))</f>
        <v/>
      </c>
    </row>
    <row r="364" spans="1:17" ht="24" customHeight="1" x14ac:dyDescent="0.25">
      <c r="A364" s="138"/>
      <c r="B364" s="145"/>
      <c r="C364" s="144"/>
      <c r="D364" s="139"/>
      <c r="E364" s="140"/>
      <c r="F364" s="156"/>
      <c r="G364" s="157"/>
      <c r="H364" s="141"/>
      <c r="I364" s="165"/>
      <c r="J364" s="158"/>
      <c r="K364" s="159"/>
      <c r="L364" s="160"/>
      <c r="M364" s="161"/>
      <c r="N364" s="143"/>
      <c r="O364" s="115"/>
      <c r="P364" s="41"/>
      <c r="Q364" s="41"/>
    </row>
    <row r="365" spans="1:17" ht="4" customHeight="1" x14ac:dyDescent="0.25">
      <c r="P365" s="41"/>
      <c r="Q365" s="41"/>
    </row>
    <row r="366" spans="1:17" ht="24" customHeight="1" x14ac:dyDescent="0.25">
      <c r="A366" s="151"/>
      <c r="B366" s="144"/>
      <c r="C366" s="152"/>
      <c r="D366" s="152"/>
      <c r="E366" s="153"/>
      <c r="F366" s="147"/>
      <c r="G366" s="146"/>
      <c r="H366" s="147"/>
      <c r="I366" s="150"/>
      <c r="J366" s="154"/>
      <c r="K366" s="155"/>
      <c r="L366" s="148"/>
      <c r="M366" s="149"/>
      <c r="N366" s="142"/>
      <c r="O366" s="114"/>
      <c r="P366" s="163">
        <f t="shared" ref="P366" si="208">H366</f>
        <v>0</v>
      </c>
      <c r="Q366" s="164" t="str">
        <f t="shared" ref="Q366" si="209">IF(AND(G366&gt;0,G366&lt;14),"unter 14 jährige",IF(AND(G366&gt;=14,G366&lt;18),"14 - 17 jährige",IF(AND(G366&gt;=18,G366&lt;27),"18 - 26 jährige",IF(G366&gt;26,"über 26 jährige",""))))</f>
        <v/>
      </c>
    </row>
    <row r="367" spans="1:17" ht="24" customHeight="1" x14ac:dyDescent="0.25">
      <c r="A367" s="138"/>
      <c r="B367" s="145"/>
      <c r="C367" s="144"/>
      <c r="D367" s="139"/>
      <c r="E367" s="140"/>
      <c r="F367" s="156"/>
      <c r="G367" s="157"/>
      <c r="H367" s="141"/>
      <c r="I367" s="165"/>
      <c r="J367" s="158"/>
      <c r="K367" s="159"/>
      <c r="L367" s="160"/>
      <c r="M367" s="161"/>
      <c r="N367" s="143"/>
      <c r="O367" s="115"/>
      <c r="P367" s="41"/>
      <c r="Q367" s="41"/>
    </row>
    <row r="368" spans="1:17" ht="4" customHeight="1" x14ac:dyDescent="0.25">
      <c r="P368" s="41"/>
      <c r="Q368" s="41"/>
    </row>
    <row r="369" spans="1:17" ht="24" customHeight="1" x14ac:dyDescent="0.25">
      <c r="A369" s="151"/>
      <c r="B369" s="144"/>
      <c r="C369" s="152"/>
      <c r="D369" s="152"/>
      <c r="E369" s="153"/>
      <c r="F369" s="147"/>
      <c r="G369" s="146"/>
      <c r="H369" s="147"/>
      <c r="I369" s="150"/>
      <c r="J369" s="154"/>
      <c r="K369" s="155"/>
      <c r="L369" s="148"/>
      <c r="M369" s="149"/>
      <c r="N369" s="142"/>
      <c r="O369" s="114"/>
      <c r="P369" s="163">
        <f t="shared" ref="P369" si="210">H369</f>
        <v>0</v>
      </c>
      <c r="Q369" s="164" t="str">
        <f t="shared" ref="Q369" si="211">IF(AND(G369&gt;0,G369&lt;14),"unter 14 jährige",IF(AND(G369&gt;=14,G369&lt;18),"14 - 17 jährige",IF(AND(G369&gt;=18,G369&lt;27),"18 - 26 jährige",IF(G369&gt;26,"über 26 jährige",""))))</f>
        <v/>
      </c>
    </row>
    <row r="370" spans="1:17" ht="24" customHeight="1" x14ac:dyDescent="0.25">
      <c r="A370" s="138"/>
      <c r="B370" s="145"/>
      <c r="C370" s="144"/>
      <c r="D370" s="139"/>
      <c r="E370" s="140"/>
      <c r="F370" s="156"/>
      <c r="G370" s="157"/>
      <c r="H370" s="141"/>
      <c r="I370" s="165"/>
      <c r="J370" s="158"/>
      <c r="K370" s="159"/>
      <c r="L370" s="160"/>
      <c r="M370" s="161"/>
      <c r="N370" s="143"/>
      <c r="O370" s="115"/>
      <c r="P370" s="41"/>
      <c r="Q370" s="41"/>
    </row>
    <row r="371" spans="1:17" ht="4" customHeight="1" x14ac:dyDescent="0.25">
      <c r="P371" s="41"/>
      <c r="Q371" s="41"/>
    </row>
    <row r="372" spans="1:17" ht="24" customHeight="1" x14ac:dyDescent="0.25">
      <c r="A372" s="151"/>
      <c r="B372" s="144"/>
      <c r="C372" s="152"/>
      <c r="D372" s="152"/>
      <c r="E372" s="153"/>
      <c r="F372" s="147"/>
      <c r="G372" s="146"/>
      <c r="H372" s="147"/>
      <c r="I372" s="150"/>
      <c r="J372" s="154"/>
      <c r="K372" s="155"/>
      <c r="L372" s="148"/>
      <c r="M372" s="149"/>
      <c r="N372" s="142"/>
      <c r="O372" s="114"/>
      <c r="P372" s="163">
        <f t="shared" ref="P372" si="212">H372</f>
        <v>0</v>
      </c>
      <c r="Q372" s="164" t="str">
        <f t="shared" ref="Q372" si="213">IF(AND(G372&gt;0,G372&lt;14),"unter 14 jährige",IF(AND(G372&gt;=14,G372&lt;18),"14 - 17 jährige",IF(AND(G372&gt;=18,G372&lt;27),"18 - 26 jährige",IF(G372&gt;26,"über 26 jährige",""))))</f>
        <v/>
      </c>
    </row>
    <row r="373" spans="1:17" ht="24" customHeight="1" x14ac:dyDescent="0.25">
      <c r="A373" s="138"/>
      <c r="B373" s="145"/>
      <c r="C373" s="144"/>
      <c r="D373" s="139"/>
      <c r="E373" s="140"/>
      <c r="F373" s="156"/>
      <c r="G373" s="157"/>
      <c r="H373" s="141"/>
      <c r="I373" s="165"/>
      <c r="J373" s="158"/>
      <c r="K373" s="159"/>
      <c r="L373" s="160"/>
      <c r="M373" s="161"/>
      <c r="N373" s="143"/>
      <c r="O373" s="115"/>
      <c r="P373" s="41"/>
      <c r="Q373" s="41"/>
    </row>
    <row r="374" spans="1:17" ht="4" customHeight="1" x14ac:dyDescent="0.25">
      <c r="P374" s="41"/>
      <c r="Q374" s="41"/>
    </row>
    <row r="375" spans="1:17" ht="24" customHeight="1" x14ac:dyDescent="0.25">
      <c r="A375" s="151"/>
      <c r="B375" s="144"/>
      <c r="C375" s="152"/>
      <c r="D375" s="152"/>
      <c r="E375" s="153"/>
      <c r="F375" s="147"/>
      <c r="G375" s="146"/>
      <c r="H375" s="147"/>
      <c r="I375" s="150"/>
      <c r="J375" s="154"/>
      <c r="K375" s="155"/>
      <c r="L375" s="148"/>
      <c r="M375" s="149"/>
      <c r="N375" s="142"/>
      <c r="O375" s="114"/>
      <c r="P375" s="163">
        <f t="shared" ref="P375" si="214">H375</f>
        <v>0</v>
      </c>
      <c r="Q375" s="164" t="str">
        <f t="shared" ref="Q375" si="215">IF(AND(G375&gt;0,G375&lt;14),"unter 14 jährige",IF(AND(G375&gt;=14,G375&lt;18),"14 - 17 jährige",IF(AND(G375&gt;=18,G375&lt;27),"18 - 26 jährige",IF(G375&gt;26,"über 26 jährige",""))))</f>
        <v/>
      </c>
    </row>
    <row r="376" spans="1:17" ht="24" customHeight="1" x14ac:dyDescent="0.25">
      <c r="A376" s="138"/>
      <c r="B376" s="145"/>
      <c r="C376" s="144"/>
      <c r="D376" s="139"/>
      <c r="E376" s="140"/>
      <c r="F376" s="156"/>
      <c r="G376" s="157"/>
      <c r="H376" s="141"/>
      <c r="I376" s="165"/>
      <c r="J376" s="158"/>
      <c r="K376" s="159"/>
      <c r="L376" s="160"/>
      <c r="M376" s="161"/>
      <c r="N376" s="143"/>
      <c r="O376" s="115"/>
      <c r="P376" s="41"/>
      <c r="Q376" s="41"/>
    </row>
    <row r="377" spans="1:17" ht="4" customHeight="1" x14ac:dyDescent="0.25">
      <c r="P377" s="41"/>
      <c r="Q377" s="41"/>
    </row>
    <row r="378" spans="1:17" ht="24" customHeight="1" x14ac:dyDescent="0.25">
      <c r="A378" s="151"/>
      <c r="B378" s="144"/>
      <c r="C378" s="152"/>
      <c r="D378" s="152"/>
      <c r="E378" s="153"/>
      <c r="F378" s="147"/>
      <c r="G378" s="146"/>
      <c r="H378" s="147"/>
      <c r="I378" s="150"/>
      <c r="J378" s="154"/>
      <c r="K378" s="155"/>
      <c r="L378" s="148"/>
      <c r="M378" s="149"/>
      <c r="N378" s="142"/>
      <c r="O378" s="114"/>
      <c r="P378" s="163">
        <f t="shared" ref="P378" si="216">H378</f>
        <v>0</v>
      </c>
      <c r="Q378" s="164" t="str">
        <f t="shared" ref="Q378" si="217">IF(AND(G378&gt;0,G378&lt;14),"unter 14 jährige",IF(AND(G378&gt;=14,G378&lt;18),"14 - 17 jährige",IF(AND(G378&gt;=18,G378&lt;27),"18 - 26 jährige",IF(G378&gt;26,"über 26 jährige",""))))</f>
        <v/>
      </c>
    </row>
    <row r="379" spans="1:17" ht="24" customHeight="1" x14ac:dyDescent="0.25">
      <c r="A379" s="138"/>
      <c r="B379" s="145"/>
      <c r="C379" s="144"/>
      <c r="D379" s="139"/>
      <c r="E379" s="140"/>
      <c r="F379" s="156"/>
      <c r="G379" s="157"/>
      <c r="H379" s="141"/>
      <c r="I379" s="165"/>
      <c r="J379" s="158"/>
      <c r="K379" s="159"/>
      <c r="L379" s="160"/>
      <c r="M379" s="161"/>
      <c r="N379" s="143"/>
      <c r="O379" s="115"/>
      <c r="P379" s="41"/>
      <c r="Q379" s="41"/>
    </row>
    <row r="380" spans="1:17" ht="4" customHeight="1" x14ac:dyDescent="0.25">
      <c r="P380" s="41"/>
      <c r="Q380" s="41"/>
    </row>
    <row r="381" spans="1:17" ht="24" customHeight="1" x14ac:dyDescent="0.25">
      <c r="A381" s="151"/>
      <c r="B381" s="144"/>
      <c r="C381" s="152"/>
      <c r="D381" s="152"/>
      <c r="E381" s="153"/>
      <c r="F381" s="147"/>
      <c r="G381" s="146"/>
      <c r="H381" s="147"/>
      <c r="I381" s="150"/>
      <c r="J381" s="154"/>
      <c r="K381" s="155"/>
      <c r="L381" s="148"/>
      <c r="M381" s="149"/>
      <c r="N381" s="142"/>
      <c r="O381" s="114"/>
      <c r="P381" s="163">
        <f t="shared" ref="P381" si="218">H381</f>
        <v>0</v>
      </c>
      <c r="Q381" s="164" t="str">
        <f t="shared" ref="Q381" si="219">IF(AND(G381&gt;0,G381&lt;14),"unter 14 jährige",IF(AND(G381&gt;=14,G381&lt;18),"14 - 17 jährige",IF(AND(G381&gt;=18,G381&lt;27),"18 - 26 jährige",IF(G381&gt;26,"über 26 jährige",""))))</f>
        <v/>
      </c>
    </row>
    <row r="382" spans="1:17" ht="24" customHeight="1" x14ac:dyDescent="0.25">
      <c r="A382" s="138"/>
      <c r="B382" s="145"/>
      <c r="C382" s="144"/>
      <c r="D382" s="139"/>
      <c r="E382" s="140"/>
      <c r="F382" s="156"/>
      <c r="G382" s="157"/>
      <c r="H382" s="141"/>
      <c r="I382" s="165"/>
      <c r="J382" s="158"/>
      <c r="K382" s="159"/>
      <c r="L382" s="160"/>
      <c r="M382" s="161"/>
      <c r="N382" s="143"/>
      <c r="O382" s="115"/>
      <c r="P382" s="41"/>
      <c r="Q382" s="41"/>
    </row>
    <row r="383" spans="1:17" ht="4" customHeight="1" x14ac:dyDescent="0.25">
      <c r="P383" s="41"/>
      <c r="Q383" s="41"/>
    </row>
    <row r="384" spans="1:17" ht="24" customHeight="1" x14ac:dyDescent="0.25">
      <c r="A384" s="151"/>
      <c r="B384" s="144"/>
      <c r="C384" s="152"/>
      <c r="D384" s="152"/>
      <c r="E384" s="153"/>
      <c r="F384" s="147"/>
      <c r="G384" s="146"/>
      <c r="H384" s="147"/>
      <c r="I384" s="150"/>
      <c r="J384" s="154"/>
      <c r="K384" s="155"/>
      <c r="L384" s="148"/>
      <c r="M384" s="149"/>
      <c r="N384" s="142"/>
      <c r="O384" s="114"/>
      <c r="P384" s="163">
        <f t="shared" ref="P384" si="220">H384</f>
        <v>0</v>
      </c>
      <c r="Q384" s="164" t="str">
        <f t="shared" ref="Q384" si="221">IF(AND(G384&gt;0,G384&lt;14),"unter 14 jährige",IF(AND(G384&gt;=14,G384&lt;18),"14 - 17 jährige",IF(AND(G384&gt;=18,G384&lt;27),"18 - 26 jährige",IF(G384&gt;26,"über 26 jährige",""))))</f>
        <v/>
      </c>
    </row>
    <row r="385" spans="1:17" ht="24" customHeight="1" x14ac:dyDescent="0.25">
      <c r="A385" s="138"/>
      <c r="B385" s="145"/>
      <c r="C385" s="144"/>
      <c r="D385" s="139"/>
      <c r="E385" s="140"/>
      <c r="F385" s="156"/>
      <c r="G385" s="157"/>
      <c r="H385" s="141"/>
      <c r="I385" s="165"/>
      <c r="J385" s="158"/>
      <c r="K385" s="159"/>
      <c r="L385" s="160"/>
      <c r="M385" s="161"/>
      <c r="N385" s="143"/>
      <c r="O385" s="115"/>
      <c r="P385" s="41"/>
      <c r="Q385" s="41"/>
    </row>
    <row r="386" spans="1:17" ht="4" customHeight="1" x14ac:dyDescent="0.25">
      <c r="P386" s="41"/>
      <c r="Q386" s="41"/>
    </row>
    <row r="387" spans="1:17" ht="24" customHeight="1" x14ac:dyDescent="0.25">
      <c r="A387" s="151"/>
      <c r="B387" s="144"/>
      <c r="C387" s="152"/>
      <c r="D387" s="152"/>
      <c r="E387" s="153"/>
      <c r="F387" s="147"/>
      <c r="G387" s="146"/>
      <c r="H387" s="147"/>
      <c r="I387" s="150"/>
      <c r="J387" s="154"/>
      <c r="K387" s="155"/>
      <c r="L387" s="148"/>
      <c r="M387" s="149"/>
      <c r="N387" s="142"/>
      <c r="O387" s="114"/>
      <c r="P387" s="163">
        <f t="shared" ref="P387" si="222">H387</f>
        <v>0</v>
      </c>
      <c r="Q387" s="164" t="str">
        <f t="shared" ref="Q387" si="223">IF(AND(G387&gt;0,G387&lt;14),"unter 14 jährige",IF(AND(G387&gt;=14,G387&lt;18),"14 - 17 jährige",IF(AND(G387&gt;=18,G387&lt;27),"18 - 26 jährige",IF(G387&gt;26,"über 26 jährige",""))))</f>
        <v/>
      </c>
    </row>
    <row r="388" spans="1:17" ht="24" customHeight="1" x14ac:dyDescent="0.25">
      <c r="A388" s="138"/>
      <c r="B388" s="145"/>
      <c r="C388" s="144"/>
      <c r="D388" s="139"/>
      <c r="E388" s="140"/>
      <c r="F388" s="156"/>
      <c r="G388" s="157"/>
      <c r="H388" s="141"/>
      <c r="I388" s="165"/>
      <c r="J388" s="158"/>
      <c r="K388" s="159"/>
      <c r="L388" s="160"/>
      <c r="M388" s="161"/>
      <c r="N388" s="143"/>
      <c r="O388" s="115"/>
      <c r="P388" s="41"/>
      <c r="Q388" s="41"/>
    </row>
    <row r="389" spans="1:17" ht="4" customHeight="1" x14ac:dyDescent="0.25">
      <c r="P389" s="41"/>
      <c r="Q389" s="41"/>
    </row>
    <row r="390" spans="1:17" ht="24" customHeight="1" x14ac:dyDescent="0.25">
      <c r="A390" s="151"/>
      <c r="B390" s="144"/>
      <c r="C390" s="152"/>
      <c r="D390" s="152"/>
      <c r="E390" s="153"/>
      <c r="F390" s="147"/>
      <c r="G390" s="146"/>
      <c r="H390" s="147"/>
      <c r="I390" s="150"/>
      <c r="J390" s="154"/>
      <c r="K390" s="155"/>
      <c r="L390" s="148"/>
      <c r="M390" s="149"/>
      <c r="N390" s="142"/>
      <c r="O390" s="114"/>
      <c r="P390" s="163">
        <f t="shared" ref="P390" si="224">H390</f>
        <v>0</v>
      </c>
      <c r="Q390" s="164" t="str">
        <f t="shared" ref="Q390" si="225">IF(AND(G390&gt;0,G390&lt;14),"unter 14 jährige",IF(AND(G390&gt;=14,G390&lt;18),"14 - 17 jährige",IF(AND(G390&gt;=18,G390&lt;27),"18 - 26 jährige",IF(G390&gt;26,"über 26 jährige",""))))</f>
        <v/>
      </c>
    </row>
    <row r="391" spans="1:17" ht="24" customHeight="1" x14ac:dyDescent="0.25">
      <c r="A391" s="138"/>
      <c r="B391" s="145"/>
      <c r="C391" s="144"/>
      <c r="D391" s="139"/>
      <c r="E391" s="140"/>
      <c r="F391" s="156"/>
      <c r="G391" s="157"/>
      <c r="H391" s="141"/>
      <c r="I391" s="165"/>
      <c r="J391" s="158"/>
      <c r="K391" s="159"/>
      <c r="L391" s="160"/>
      <c r="M391" s="161"/>
      <c r="N391" s="143"/>
      <c r="O391" s="115"/>
      <c r="P391" s="41"/>
      <c r="Q391" s="41"/>
    </row>
    <row r="392" spans="1:17" ht="4" customHeight="1" x14ac:dyDescent="0.25">
      <c r="P392" s="41"/>
      <c r="Q392" s="41"/>
    </row>
    <row r="393" spans="1:17" ht="24" customHeight="1" x14ac:dyDescent="0.25">
      <c r="A393" s="151"/>
      <c r="B393" s="144"/>
      <c r="C393" s="152"/>
      <c r="D393" s="152"/>
      <c r="E393" s="153"/>
      <c r="F393" s="147"/>
      <c r="G393" s="146"/>
      <c r="H393" s="147"/>
      <c r="I393" s="150"/>
      <c r="J393" s="154"/>
      <c r="K393" s="155"/>
      <c r="L393" s="148"/>
      <c r="M393" s="149"/>
      <c r="N393" s="142"/>
      <c r="O393" s="114"/>
      <c r="P393" s="163">
        <f t="shared" ref="P393" si="226">H393</f>
        <v>0</v>
      </c>
      <c r="Q393" s="164" t="str">
        <f t="shared" ref="Q393" si="227">IF(AND(G393&gt;0,G393&lt;14),"unter 14 jährige",IF(AND(G393&gt;=14,G393&lt;18),"14 - 17 jährige",IF(AND(G393&gt;=18,G393&lt;27),"18 - 26 jährige",IF(G393&gt;26,"über 26 jährige",""))))</f>
        <v/>
      </c>
    </row>
    <row r="394" spans="1:17" ht="24" customHeight="1" x14ac:dyDescent="0.25">
      <c r="A394" s="138"/>
      <c r="B394" s="145"/>
      <c r="C394" s="144"/>
      <c r="D394" s="139"/>
      <c r="E394" s="140"/>
      <c r="F394" s="156"/>
      <c r="G394" s="157"/>
      <c r="H394" s="141"/>
      <c r="I394" s="165"/>
      <c r="J394" s="158"/>
      <c r="K394" s="159"/>
      <c r="L394" s="160"/>
      <c r="M394" s="161"/>
      <c r="N394" s="143"/>
      <c r="O394" s="115"/>
      <c r="P394" s="41"/>
      <c r="Q394" s="41"/>
    </row>
    <row r="395" spans="1:17" ht="4" customHeight="1" x14ac:dyDescent="0.25">
      <c r="P395" s="41"/>
      <c r="Q395" s="41"/>
    </row>
    <row r="396" spans="1:17" ht="24" customHeight="1" x14ac:dyDescent="0.25">
      <c r="A396" s="151"/>
      <c r="B396" s="144"/>
      <c r="C396" s="152"/>
      <c r="D396" s="152"/>
      <c r="E396" s="153"/>
      <c r="F396" s="147"/>
      <c r="G396" s="146"/>
      <c r="H396" s="147"/>
      <c r="I396" s="150"/>
      <c r="J396" s="154"/>
      <c r="K396" s="155"/>
      <c r="L396" s="148"/>
      <c r="M396" s="149"/>
      <c r="N396" s="142"/>
      <c r="O396" s="114"/>
      <c r="P396" s="163">
        <f t="shared" ref="P396" si="228">H396</f>
        <v>0</v>
      </c>
      <c r="Q396" s="164" t="str">
        <f t="shared" ref="Q396" si="229">IF(AND(G396&gt;0,G396&lt;14),"unter 14 jährige",IF(AND(G396&gt;=14,G396&lt;18),"14 - 17 jährige",IF(AND(G396&gt;=18,G396&lt;27),"18 - 26 jährige",IF(G396&gt;26,"über 26 jährige",""))))</f>
        <v/>
      </c>
    </row>
    <row r="397" spans="1:17" ht="24" customHeight="1" x14ac:dyDescent="0.25">
      <c r="A397" s="138"/>
      <c r="B397" s="145"/>
      <c r="C397" s="144"/>
      <c r="D397" s="139"/>
      <c r="E397" s="140"/>
      <c r="F397" s="156"/>
      <c r="G397" s="157"/>
      <c r="H397" s="141"/>
      <c r="I397" s="165"/>
      <c r="J397" s="158"/>
      <c r="K397" s="159"/>
      <c r="L397" s="160"/>
      <c r="M397" s="161"/>
      <c r="N397" s="143"/>
      <c r="O397" s="115"/>
      <c r="P397" s="41"/>
      <c r="Q397" s="41"/>
    </row>
    <row r="398" spans="1:17" ht="4" customHeight="1" x14ac:dyDescent="0.25">
      <c r="P398" s="41"/>
      <c r="Q398" s="41"/>
    </row>
    <row r="399" spans="1:17" ht="24" customHeight="1" x14ac:dyDescent="0.25">
      <c r="A399" s="151"/>
      <c r="B399" s="144"/>
      <c r="C399" s="152"/>
      <c r="D399" s="152"/>
      <c r="E399" s="153"/>
      <c r="F399" s="147"/>
      <c r="G399" s="146"/>
      <c r="H399" s="147"/>
      <c r="I399" s="150"/>
      <c r="J399" s="154"/>
      <c r="K399" s="155"/>
      <c r="L399" s="148"/>
      <c r="M399" s="149"/>
      <c r="N399" s="142"/>
      <c r="O399" s="114"/>
      <c r="P399" s="163">
        <f t="shared" ref="P399" si="230">H399</f>
        <v>0</v>
      </c>
      <c r="Q399" s="164" t="str">
        <f t="shared" ref="Q399" si="231">IF(AND(G399&gt;0,G399&lt;14),"unter 14 jährige",IF(AND(G399&gt;=14,G399&lt;18),"14 - 17 jährige",IF(AND(G399&gt;=18,G399&lt;27),"18 - 26 jährige",IF(G399&gt;26,"über 26 jährige",""))))</f>
        <v/>
      </c>
    </row>
    <row r="400" spans="1:17" ht="24" customHeight="1" x14ac:dyDescent="0.25">
      <c r="A400" s="138"/>
      <c r="B400" s="145"/>
      <c r="C400" s="144"/>
      <c r="D400" s="139"/>
      <c r="E400" s="140"/>
      <c r="F400" s="156"/>
      <c r="G400" s="157"/>
      <c r="H400" s="141"/>
      <c r="I400" s="165"/>
      <c r="J400" s="158"/>
      <c r="K400" s="159"/>
      <c r="L400" s="160"/>
      <c r="M400" s="161"/>
      <c r="N400" s="143"/>
      <c r="O400" s="115"/>
      <c r="P400" s="41"/>
      <c r="Q400" s="41"/>
    </row>
    <row r="401" spans="1:17" ht="4" customHeight="1" x14ac:dyDescent="0.25">
      <c r="P401" s="41"/>
      <c r="Q401" s="41"/>
    </row>
    <row r="402" spans="1:17" ht="24" customHeight="1" x14ac:dyDescent="0.25">
      <c r="A402" s="151"/>
      <c r="B402" s="144"/>
      <c r="C402" s="152"/>
      <c r="D402" s="152"/>
      <c r="E402" s="153"/>
      <c r="F402" s="147"/>
      <c r="G402" s="146"/>
      <c r="H402" s="147"/>
      <c r="I402" s="150"/>
      <c r="J402" s="154"/>
      <c r="K402" s="155"/>
      <c r="L402" s="148"/>
      <c r="M402" s="149"/>
      <c r="N402" s="142"/>
      <c r="O402" s="114"/>
      <c r="P402" s="163">
        <f t="shared" ref="P402" si="232">H402</f>
        <v>0</v>
      </c>
      <c r="Q402" s="164" t="str">
        <f t="shared" ref="Q402" si="233">IF(AND(G402&gt;0,G402&lt;14),"unter 14 jährige",IF(AND(G402&gt;=14,G402&lt;18),"14 - 17 jährige",IF(AND(G402&gt;=18,G402&lt;27),"18 - 26 jährige",IF(G402&gt;26,"über 26 jährige",""))))</f>
        <v/>
      </c>
    </row>
    <row r="403" spans="1:17" ht="24" customHeight="1" x14ac:dyDescent="0.25">
      <c r="A403" s="138"/>
      <c r="B403" s="145"/>
      <c r="C403" s="144"/>
      <c r="D403" s="139"/>
      <c r="E403" s="140"/>
      <c r="F403" s="156"/>
      <c r="G403" s="157"/>
      <c r="H403" s="141"/>
      <c r="I403" s="165"/>
      <c r="J403" s="158"/>
      <c r="K403" s="159"/>
      <c r="L403" s="160"/>
      <c r="M403" s="161"/>
      <c r="N403" s="143"/>
      <c r="O403" s="115"/>
      <c r="P403" s="41"/>
      <c r="Q403" s="41"/>
    </row>
    <row r="404" spans="1:17" ht="4" customHeight="1" x14ac:dyDescent="0.25">
      <c r="P404" s="41"/>
      <c r="Q404" s="41"/>
    </row>
    <row r="405" spans="1:17" ht="24" customHeight="1" x14ac:dyDescent="0.25">
      <c r="A405" s="151"/>
      <c r="B405" s="144"/>
      <c r="C405" s="152"/>
      <c r="D405" s="152"/>
      <c r="E405" s="153"/>
      <c r="F405" s="147"/>
      <c r="G405" s="146"/>
      <c r="H405" s="147"/>
      <c r="I405" s="150"/>
      <c r="J405" s="154"/>
      <c r="K405" s="155"/>
      <c r="L405" s="148"/>
      <c r="M405" s="149"/>
      <c r="N405" s="142"/>
      <c r="O405" s="114"/>
      <c r="P405" s="163">
        <f t="shared" ref="P405" si="234">H405</f>
        <v>0</v>
      </c>
      <c r="Q405" s="164" t="str">
        <f t="shared" ref="Q405" si="235">IF(AND(G405&gt;0,G405&lt;14),"unter 14 jährige",IF(AND(G405&gt;=14,G405&lt;18),"14 - 17 jährige",IF(AND(G405&gt;=18,G405&lt;27),"18 - 26 jährige",IF(G405&gt;26,"über 26 jährige",""))))</f>
        <v/>
      </c>
    </row>
    <row r="406" spans="1:17" ht="24" customHeight="1" x14ac:dyDescent="0.25">
      <c r="A406" s="138"/>
      <c r="B406" s="145"/>
      <c r="C406" s="144"/>
      <c r="D406" s="139"/>
      <c r="E406" s="140"/>
      <c r="F406" s="156"/>
      <c r="G406" s="157"/>
      <c r="H406" s="141"/>
      <c r="I406" s="165"/>
      <c r="J406" s="158"/>
      <c r="K406" s="159"/>
      <c r="L406" s="160"/>
      <c r="M406" s="161"/>
      <c r="N406" s="143"/>
      <c r="O406" s="115"/>
      <c r="P406" s="41"/>
      <c r="Q406" s="41"/>
    </row>
    <row r="407" spans="1:17" ht="4" customHeight="1" x14ac:dyDescent="0.25">
      <c r="P407" s="41"/>
      <c r="Q407" s="41"/>
    </row>
    <row r="408" spans="1:17" ht="24" customHeight="1" x14ac:dyDescent="0.25">
      <c r="A408" s="151"/>
      <c r="B408" s="144"/>
      <c r="C408" s="152"/>
      <c r="D408" s="152"/>
      <c r="E408" s="153"/>
      <c r="F408" s="147"/>
      <c r="G408" s="146"/>
      <c r="H408" s="147"/>
      <c r="I408" s="150"/>
      <c r="J408" s="154"/>
      <c r="K408" s="155"/>
      <c r="L408" s="148"/>
      <c r="M408" s="149"/>
      <c r="N408" s="142"/>
      <c r="O408" s="114"/>
      <c r="P408" s="163">
        <f t="shared" ref="P408" si="236">H408</f>
        <v>0</v>
      </c>
      <c r="Q408" s="164" t="str">
        <f t="shared" ref="Q408" si="237">IF(AND(G408&gt;0,G408&lt;14),"unter 14 jährige",IF(AND(G408&gt;=14,G408&lt;18),"14 - 17 jährige",IF(AND(G408&gt;=18,G408&lt;27),"18 - 26 jährige",IF(G408&gt;26,"über 26 jährige",""))))</f>
        <v/>
      </c>
    </row>
    <row r="409" spans="1:17" ht="24" customHeight="1" x14ac:dyDescent="0.25">
      <c r="A409" s="138"/>
      <c r="B409" s="145"/>
      <c r="C409" s="144"/>
      <c r="D409" s="139"/>
      <c r="E409" s="140"/>
      <c r="F409" s="156"/>
      <c r="G409" s="157"/>
      <c r="H409" s="141"/>
      <c r="I409" s="165"/>
      <c r="J409" s="158"/>
      <c r="K409" s="159"/>
      <c r="L409" s="160"/>
      <c r="M409" s="161"/>
      <c r="N409" s="143"/>
      <c r="O409" s="115"/>
      <c r="P409" s="41"/>
      <c r="Q409" s="41"/>
    </row>
    <row r="410" spans="1:17" ht="4" customHeight="1" x14ac:dyDescent="0.25">
      <c r="P410" s="41"/>
      <c r="Q410" s="41"/>
    </row>
    <row r="411" spans="1:17" ht="24" customHeight="1" x14ac:dyDescent="0.25">
      <c r="A411" s="151"/>
      <c r="B411" s="144"/>
      <c r="C411" s="152"/>
      <c r="D411" s="152"/>
      <c r="E411" s="153"/>
      <c r="F411" s="147"/>
      <c r="G411" s="146"/>
      <c r="H411" s="147"/>
      <c r="I411" s="150"/>
      <c r="J411" s="154"/>
      <c r="K411" s="155"/>
      <c r="L411" s="148"/>
      <c r="M411" s="149"/>
      <c r="N411" s="142"/>
      <c r="O411" s="114"/>
      <c r="P411" s="163">
        <f t="shared" ref="P411" si="238">H411</f>
        <v>0</v>
      </c>
      <c r="Q411" s="164" t="str">
        <f t="shared" ref="Q411" si="239">IF(AND(G411&gt;0,G411&lt;14),"unter 14 jährige",IF(AND(G411&gt;=14,G411&lt;18),"14 - 17 jährige",IF(AND(G411&gt;=18,G411&lt;27),"18 - 26 jährige",IF(G411&gt;26,"über 26 jährige",""))))</f>
        <v/>
      </c>
    </row>
    <row r="412" spans="1:17" ht="24" customHeight="1" x14ac:dyDescent="0.25">
      <c r="A412" s="138"/>
      <c r="B412" s="145"/>
      <c r="C412" s="144"/>
      <c r="D412" s="139"/>
      <c r="E412" s="140"/>
      <c r="F412" s="156"/>
      <c r="G412" s="157"/>
      <c r="H412" s="141"/>
      <c r="I412" s="165"/>
      <c r="J412" s="158"/>
      <c r="K412" s="159"/>
      <c r="L412" s="160"/>
      <c r="M412" s="161"/>
      <c r="N412" s="143"/>
      <c r="O412" s="115"/>
      <c r="P412" s="41"/>
      <c r="Q412" s="41"/>
    </row>
    <row r="413" spans="1:17" ht="4" customHeight="1" x14ac:dyDescent="0.25">
      <c r="P413" s="41"/>
      <c r="Q413" s="41"/>
    </row>
    <row r="414" spans="1:17" ht="24" customHeight="1" x14ac:dyDescent="0.25">
      <c r="A414" s="151"/>
      <c r="B414" s="144"/>
      <c r="C414" s="152"/>
      <c r="D414" s="152"/>
      <c r="E414" s="153"/>
      <c r="F414" s="147"/>
      <c r="G414" s="146"/>
      <c r="H414" s="147"/>
      <c r="I414" s="150"/>
      <c r="J414" s="154"/>
      <c r="K414" s="155"/>
      <c r="L414" s="148"/>
      <c r="M414" s="149"/>
      <c r="N414" s="142"/>
      <c r="O414" s="114"/>
      <c r="P414" s="163">
        <f t="shared" ref="P414" si="240">H414</f>
        <v>0</v>
      </c>
      <c r="Q414" s="164" t="str">
        <f t="shared" ref="Q414" si="241">IF(AND(G414&gt;0,G414&lt;14),"unter 14 jährige",IF(AND(G414&gt;=14,G414&lt;18),"14 - 17 jährige",IF(AND(G414&gt;=18,G414&lt;27),"18 - 26 jährige",IF(G414&gt;26,"über 26 jährige",""))))</f>
        <v/>
      </c>
    </row>
    <row r="415" spans="1:17" ht="24" customHeight="1" x14ac:dyDescent="0.25">
      <c r="A415" s="138"/>
      <c r="B415" s="145"/>
      <c r="C415" s="144"/>
      <c r="D415" s="139"/>
      <c r="E415" s="140"/>
      <c r="F415" s="156"/>
      <c r="G415" s="157"/>
      <c r="H415" s="141"/>
      <c r="I415" s="165"/>
      <c r="J415" s="158"/>
      <c r="K415" s="159"/>
      <c r="L415" s="160"/>
      <c r="M415" s="161"/>
      <c r="N415" s="143"/>
      <c r="O415" s="115"/>
      <c r="P415" s="41"/>
      <c r="Q415" s="41"/>
    </row>
    <row r="416" spans="1:17" ht="4" customHeight="1" x14ac:dyDescent="0.25">
      <c r="P416" s="41"/>
      <c r="Q416" s="41"/>
    </row>
    <row r="417" spans="1:17" ht="24" customHeight="1" x14ac:dyDescent="0.25">
      <c r="A417" s="151"/>
      <c r="B417" s="144"/>
      <c r="C417" s="152"/>
      <c r="D417" s="152"/>
      <c r="E417" s="153"/>
      <c r="F417" s="147"/>
      <c r="G417" s="146"/>
      <c r="H417" s="147"/>
      <c r="I417" s="150"/>
      <c r="J417" s="154"/>
      <c r="K417" s="155"/>
      <c r="L417" s="148"/>
      <c r="M417" s="149"/>
      <c r="N417" s="142"/>
      <c r="O417" s="114"/>
      <c r="P417" s="163">
        <f t="shared" ref="P417" si="242">H417</f>
        <v>0</v>
      </c>
      <c r="Q417" s="164" t="str">
        <f t="shared" ref="Q417" si="243">IF(AND(G417&gt;0,G417&lt;14),"unter 14 jährige",IF(AND(G417&gt;=14,G417&lt;18),"14 - 17 jährige",IF(AND(G417&gt;=18,G417&lt;27),"18 - 26 jährige",IF(G417&gt;26,"über 26 jährige",""))))</f>
        <v/>
      </c>
    </row>
    <row r="418" spans="1:17" ht="24" customHeight="1" x14ac:dyDescent="0.25">
      <c r="A418" s="138"/>
      <c r="B418" s="145"/>
      <c r="C418" s="144"/>
      <c r="D418" s="139"/>
      <c r="E418" s="140"/>
      <c r="F418" s="156"/>
      <c r="G418" s="157"/>
      <c r="H418" s="141"/>
      <c r="I418" s="165"/>
      <c r="J418" s="158"/>
      <c r="K418" s="159"/>
      <c r="L418" s="160"/>
      <c r="M418" s="161"/>
      <c r="N418" s="143"/>
      <c r="O418" s="115"/>
      <c r="P418" s="41"/>
      <c r="Q418" s="41"/>
    </row>
    <row r="419" spans="1:17" ht="4" customHeight="1" x14ac:dyDescent="0.25">
      <c r="P419" s="41"/>
      <c r="Q419" s="41"/>
    </row>
    <row r="420" spans="1:17" ht="24" customHeight="1" x14ac:dyDescent="0.25">
      <c r="A420" s="151"/>
      <c r="B420" s="144"/>
      <c r="C420" s="152"/>
      <c r="D420" s="152"/>
      <c r="E420" s="153"/>
      <c r="F420" s="147"/>
      <c r="G420" s="146"/>
      <c r="H420" s="147"/>
      <c r="I420" s="150"/>
      <c r="J420" s="154"/>
      <c r="K420" s="155"/>
      <c r="L420" s="148"/>
      <c r="M420" s="149"/>
      <c r="N420" s="142"/>
      <c r="O420" s="114"/>
      <c r="P420" s="163">
        <f t="shared" ref="P420" si="244">H420</f>
        <v>0</v>
      </c>
      <c r="Q420" s="164" t="str">
        <f t="shared" ref="Q420" si="245">IF(AND(G420&gt;0,G420&lt;14),"unter 14 jährige",IF(AND(G420&gt;=14,G420&lt;18),"14 - 17 jährige",IF(AND(G420&gt;=18,G420&lt;27),"18 - 26 jährige",IF(G420&gt;26,"über 26 jährige",""))))</f>
        <v/>
      </c>
    </row>
    <row r="421" spans="1:17" ht="24" customHeight="1" x14ac:dyDescent="0.25">
      <c r="A421" s="138"/>
      <c r="B421" s="145"/>
      <c r="C421" s="144"/>
      <c r="D421" s="139"/>
      <c r="E421" s="140"/>
      <c r="F421" s="156"/>
      <c r="G421" s="157"/>
      <c r="H421" s="141"/>
      <c r="I421" s="165"/>
      <c r="J421" s="158"/>
      <c r="K421" s="159"/>
      <c r="L421" s="160"/>
      <c r="M421" s="161"/>
      <c r="N421" s="143"/>
      <c r="O421" s="115"/>
      <c r="P421" s="41"/>
      <c r="Q421" s="41"/>
    </row>
    <row r="422" spans="1:17" ht="4" customHeight="1" x14ac:dyDescent="0.25">
      <c r="P422" s="41"/>
      <c r="Q422" s="41"/>
    </row>
    <row r="423" spans="1:17" ht="24" customHeight="1" x14ac:dyDescent="0.25">
      <c r="A423" s="151"/>
      <c r="B423" s="144"/>
      <c r="C423" s="152"/>
      <c r="D423" s="152"/>
      <c r="E423" s="153"/>
      <c r="F423" s="147"/>
      <c r="G423" s="146"/>
      <c r="H423" s="147"/>
      <c r="I423" s="150"/>
      <c r="J423" s="154"/>
      <c r="K423" s="155"/>
      <c r="L423" s="148"/>
      <c r="M423" s="149"/>
      <c r="N423" s="142"/>
      <c r="O423" s="114"/>
      <c r="P423" s="163">
        <f t="shared" ref="P423" si="246">H423</f>
        <v>0</v>
      </c>
      <c r="Q423" s="164" t="str">
        <f t="shared" ref="Q423" si="247">IF(AND(G423&gt;0,G423&lt;14),"unter 14 jährige",IF(AND(G423&gt;=14,G423&lt;18),"14 - 17 jährige",IF(AND(G423&gt;=18,G423&lt;27),"18 - 26 jährige",IF(G423&gt;26,"über 26 jährige",""))))</f>
        <v/>
      </c>
    </row>
    <row r="424" spans="1:17" ht="24" customHeight="1" x14ac:dyDescent="0.25">
      <c r="A424" s="138"/>
      <c r="B424" s="145"/>
      <c r="C424" s="144"/>
      <c r="D424" s="139"/>
      <c r="E424" s="140"/>
      <c r="F424" s="156"/>
      <c r="G424" s="157"/>
      <c r="H424" s="141"/>
      <c r="I424" s="165"/>
      <c r="J424" s="158"/>
      <c r="K424" s="159"/>
      <c r="L424" s="160"/>
      <c r="M424" s="161"/>
      <c r="N424" s="143"/>
      <c r="O424" s="115"/>
      <c r="P424" s="41"/>
      <c r="Q424" s="41"/>
    </row>
    <row r="425" spans="1:17" ht="4" customHeight="1" x14ac:dyDescent="0.25">
      <c r="P425" s="41"/>
      <c r="Q425" s="41"/>
    </row>
    <row r="426" spans="1:17" ht="24" customHeight="1" x14ac:dyDescent="0.25">
      <c r="A426" s="151"/>
      <c r="B426" s="144"/>
      <c r="C426" s="152"/>
      <c r="D426" s="152"/>
      <c r="E426" s="153"/>
      <c r="F426" s="147"/>
      <c r="G426" s="146"/>
      <c r="H426" s="147"/>
      <c r="I426" s="150"/>
      <c r="J426" s="154"/>
      <c r="K426" s="155"/>
      <c r="L426" s="148"/>
      <c r="M426" s="149"/>
      <c r="N426" s="142"/>
      <c r="O426" s="114"/>
      <c r="P426" s="163">
        <f t="shared" ref="P426" si="248">H426</f>
        <v>0</v>
      </c>
      <c r="Q426" s="164" t="str">
        <f t="shared" ref="Q426" si="249">IF(AND(G426&gt;0,G426&lt;14),"unter 14 jährige",IF(AND(G426&gt;=14,G426&lt;18),"14 - 17 jährige",IF(AND(G426&gt;=18,G426&lt;27),"18 - 26 jährige",IF(G426&gt;26,"über 26 jährige",""))))</f>
        <v/>
      </c>
    </row>
    <row r="427" spans="1:17" ht="24" customHeight="1" x14ac:dyDescent="0.25">
      <c r="A427" s="138"/>
      <c r="B427" s="145"/>
      <c r="C427" s="144"/>
      <c r="D427" s="139"/>
      <c r="E427" s="140"/>
      <c r="F427" s="156"/>
      <c r="G427" s="157"/>
      <c r="H427" s="141"/>
      <c r="I427" s="165"/>
      <c r="J427" s="158"/>
      <c r="K427" s="159"/>
      <c r="L427" s="160"/>
      <c r="M427" s="161"/>
      <c r="N427" s="143"/>
      <c r="O427" s="115"/>
      <c r="P427" s="41"/>
      <c r="Q427" s="41"/>
    </row>
    <row r="428" spans="1:17" ht="4" customHeight="1" x14ac:dyDescent="0.25">
      <c r="P428" s="41"/>
      <c r="Q428" s="41"/>
    </row>
    <row r="429" spans="1:17" ht="24" customHeight="1" x14ac:dyDescent="0.25">
      <c r="A429" s="151"/>
      <c r="B429" s="144"/>
      <c r="C429" s="152"/>
      <c r="D429" s="152"/>
      <c r="E429" s="153"/>
      <c r="F429" s="147"/>
      <c r="G429" s="146"/>
      <c r="H429" s="147"/>
      <c r="I429" s="150"/>
      <c r="J429" s="154"/>
      <c r="K429" s="155"/>
      <c r="L429" s="148"/>
      <c r="M429" s="149"/>
      <c r="N429" s="142"/>
      <c r="O429" s="114"/>
      <c r="P429" s="163">
        <f t="shared" ref="P429" si="250">H429</f>
        <v>0</v>
      </c>
      <c r="Q429" s="164" t="str">
        <f t="shared" ref="Q429" si="251">IF(AND(G429&gt;0,G429&lt;14),"unter 14 jährige",IF(AND(G429&gt;=14,G429&lt;18),"14 - 17 jährige",IF(AND(G429&gt;=18,G429&lt;27),"18 - 26 jährige",IF(G429&gt;26,"über 26 jährige",""))))</f>
        <v/>
      </c>
    </row>
    <row r="430" spans="1:17" ht="24" customHeight="1" x14ac:dyDescent="0.25">
      <c r="A430" s="138"/>
      <c r="B430" s="145"/>
      <c r="C430" s="144"/>
      <c r="D430" s="139"/>
      <c r="E430" s="140"/>
      <c r="F430" s="156"/>
      <c r="G430" s="157"/>
      <c r="H430" s="141"/>
      <c r="I430" s="165"/>
      <c r="J430" s="158"/>
      <c r="K430" s="159"/>
      <c r="L430" s="160"/>
      <c r="M430" s="161"/>
      <c r="N430" s="143"/>
      <c r="O430" s="115"/>
      <c r="P430" s="41"/>
      <c r="Q430" s="41"/>
    </row>
    <row r="431" spans="1:17" ht="4" customHeight="1" x14ac:dyDescent="0.25">
      <c r="P431" s="41"/>
      <c r="Q431" s="41"/>
    </row>
    <row r="432" spans="1:17" ht="24" customHeight="1" x14ac:dyDescent="0.25">
      <c r="A432" s="151"/>
      <c r="B432" s="144"/>
      <c r="C432" s="152"/>
      <c r="D432" s="152"/>
      <c r="E432" s="153"/>
      <c r="F432" s="147"/>
      <c r="G432" s="146"/>
      <c r="H432" s="147"/>
      <c r="I432" s="150"/>
      <c r="J432" s="154"/>
      <c r="K432" s="155"/>
      <c r="L432" s="148"/>
      <c r="M432" s="149"/>
      <c r="N432" s="142"/>
      <c r="O432" s="114"/>
      <c r="P432" s="163">
        <f t="shared" ref="P432" si="252">H432</f>
        <v>0</v>
      </c>
      <c r="Q432" s="164" t="str">
        <f t="shared" ref="Q432" si="253">IF(AND(G432&gt;0,G432&lt;14),"unter 14 jährige",IF(AND(G432&gt;=14,G432&lt;18),"14 - 17 jährige",IF(AND(G432&gt;=18,G432&lt;27),"18 - 26 jährige",IF(G432&gt;26,"über 26 jährige",""))))</f>
        <v/>
      </c>
    </row>
    <row r="433" spans="1:17" ht="24" customHeight="1" x14ac:dyDescent="0.25">
      <c r="A433" s="138"/>
      <c r="B433" s="145"/>
      <c r="C433" s="144"/>
      <c r="D433" s="139"/>
      <c r="E433" s="140"/>
      <c r="F433" s="156"/>
      <c r="G433" s="157"/>
      <c r="H433" s="141"/>
      <c r="I433" s="165"/>
      <c r="J433" s="158"/>
      <c r="K433" s="159"/>
      <c r="L433" s="160"/>
      <c r="M433" s="161"/>
      <c r="N433" s="143"/>
      <c r="O433" s="115"/>
      <c r="P433" s="41"/>
      <c r="Q433" s="41"/>
    </row>
    <row r="434" spans="1:17" ht="4" customHeight="1" x14ac:dyDescent="0.25">
      <c r="P434" s="41"/>
      <c r="Q434" s="41"/>
    </row>
    <row r="435" spans="1:17" ht="24" customHeight="1" x14ac:dyDescent="0.25">
      <c r="A435" s="151"/>
      <c r="B435" s="144"/>
      <c r="C435" s="152"/>
      <c r="D435" s="152"/>
      <c r="E435" s="153"/>
      <c r="F435" s="147"/>
      <c r="G435" s="146"/>
      <c r="H435" s="147"/>
      <c r="I435" s="150"/>
      <c r="J435" s="154"/>
      <c r="K435" s="155"/>
      <c r="L435" s="148"/>
      <c r="M435" s="149"/>
      <c r="N435" s="142"/>
      <c r="O435" s="114"/>
      <c r="P435" s="163">
        <f t="shared" ref="P435" si="254">H435</f>
        <v>0</v>
      </c>
      <c r="Q435" s="164" t="str">
        <f t="shared" ref="Q435" si="255">IF(AND(G435&gt;0,G435&lt;14),"unter 14 jährige",IF(AND(G435&gt;=14,G435&lt;18),"14 - 17 jährige",IF(AND(G435&gt;=18,G435&lt;27),"18 - 26 jährige",IF(G435&gt;26,"über 26 jährige",""))))</f>
        <v/>
      </c>
    </row>
    <row r="436" spans="1:17" ht="24" customHeight="1" x14ac:dyDescent="0.25">
      <c r="A436" s="138"/>
      <c r="B436" s="145"/>
      <c r="C436" s="144"/>
      <c r="D436" s="139"/>
      <c r="E436" s="140"/>
      <c r="F436" s="156"/>
      <c r="G436" s="157"/>
      <c r="H436" s="141"/>
      <c r="I436" s="165"/>
      <c r="J436" s="158"/>
      <c r="K436" s="159"/>
      <c r="L436" s="160"/>
      <c r="M436" s="161"/>
      <c r="N436" s="143"/>
      <c r="O436" s="115"/>
      <c r="P436" s="41"/>
      <c r="Q436" s="41"/>
    </row>
    <row r="437" spans="1:17" ht="4" customHeight="1" x14ac:dyDescent="0.25">
      <c r="P437" s="41"/>
      <c r="Q437" s="41"/>
    </row>
    <row r="438" spans="1:17" ht="24" customHeight="1" x14ac:dyDescent="0.25">
      <c r="A438" s="151"/>
      <c r="B438" s="144"/>
      <c r="C438" s="152"/>
      <c r="D438" s="152"/>
      <c r="E438" s="153"/>
      <c r="F438" s="147"/>
      <c r="G438" s="146"/>
      <c r="H438" s="147"/>
      <c r="I438" s="150"/>
      <c r="J438" s="154"/>
      <c r="K438" s="155"/>
      <c r="L438" s="148"/>
      <c r="M438" s="149"/>
      <c r="N438" s="142"/>
      <c r="O438" s="114"/>
      <c r="P438" s="163">
        <f t="shared" ref="P438" si="256">H438</f>
        <v>0</v>
      </c>
      <c r="Q438" s="164" t="str">
        <f t="shared" ref="Q438" si="257">IF(AND(G438&gt;0,G438&lt;14),"unter 14 jährige",IF(AND(G438&gt;=14,G438&lt;18),"14 - 17 jährige",IF(AND(G438&gt;=18,G438&lt;27),"18 - 26 jährige",IF(G438&gt;26,"über 26 jährige",""))))</f>
        <v/>
      </c>
    </row>
    <row r="439" spans="1:17" ht="24" customHeight="1" x14ac:dyDescent="0.25">
      <c r="A439" s="138"/>
      <c r="B439" s="145"/>
      <c r="C439" s="144"/>
      <c r="D439" s="139"/>
      <c r="E439" s="140"/>
      <c r="F439" s="156"/>
      <c r="G439" s="157"/>
      <c r="H439" s="141"/>
      <c r="I439" s="165"/>
      <c r="J439" s="158"/>
      <c r="K439" s="159"/>
      <c r="L439" s="160"/>
      <c r="M439" s="161"/>
      <c r="N439" s="143"/>
      <c r="O439" s="115"/>
      <c r="P439" s="41"/>
      <c r="Q439" s="41"/>
    </row>
    <row r="440" spans="1:17" ht="4" customHeight="1" x14ac:dyDescent="0.25">
      <c r="P440" s="41"/>
      <c r="Q440" s="41"/>
    </row>
    <row r="441" spans="1:17" ht="24" customHeight="1" x14ac:dyDescent="0.25">
      <c r="A441" s="151"/>
      <c r="B441" s="144"/>
      <c r="C441" s="152"/>
      <c r="D441" s="152"/>
      <c r="E441" s="153"/>
      <c r="F441" s="147"/>
      <c r="G441" s="146"/>
      <c r="H441" s="147"/>
      <c r="I441" s="150"/>
      <c r="J441" s="154"/>
      <c r="K441" s="155"/>
      <c r="L441" s="148"/>
      <c r="M441" s="149"/>
      <c r="N441" s="142"/>
      <c r="O441" s="114"/>
      <c r="P441" s="163">
        <f t="shared" ref="P441" si="258">H441</f>
        <v>0</v>
      </c>
      <c r="Q441" s="164" t="str">
        <f t="shared" ref="Q441" si="259">IF(AND(G441&gt;0,G441&lt;14),"unter 14 jährige",IF(AND(G441&gt;=14,G441&lt;18),"14 - 17 jährige",IF(AND(G441&gt;=18,G441&lt;27),"18 - 26 jährige",IF(G441&gt;26,"über 26 jährige",""))))</f>
        <v/>
      </c>
    </row>
    <row r="442" spans="1:17" ht="24" customHeight="1" x14ac:dyDescent="0.25">
      <c r="A442" s="138"/>
      <c r="B442" s="145"/>
      <c r="C442" s="144"/>
      <c r="D442" s="139"/>
      <c r="E442" s="140"/>
      <c r="F442" s="156"/>
      <c r="G442" s="157"/>
      <c r="H442" s="141"/>
      <c r="I442" s="165"/>
      <c r="J442" s="158"/>
      <c r="K442" s="159"/>
      <c r="L442" s="160"/>
      <c r="M442" s="161"/>
      <c r="N442" s="143"/>
      <c r="O442" s="115"/>
      <c r="P442" s="41"/>
      <c r="Q442" s="41"/>
    </row>
    <row r="443" spans="1:17" ht="4" customHeight="1" x14ac:dyDescent="0.25">
      <c r="P443" s="41"/>
      <c r="Q443" s="41"/>
    </row>
    <row r="444" spans="1:17" ht="24" customHeight="1" x14ac:dyDescent="0.25">
      <c r="A444" s="151"/>
      <c r="B444" s="144"/>
      <c r="C444" s="152"/>
      <c r="D444" s="152"/>
      <c r="E444" s="153"/>
      <c r="F444" s="147"/>
      <c r="G444" s="146"/>
      <c r="H444" s="147"/>
      <c r="I444" s="150"/>
      <c r="J444" s="154"/>
      <c r="K444" s="155"/>
      <c r="L444" s="148"/>
      <c r="M444" s="149"/>
      <c r="N444" s="142"/>
      <c r="O444" s="114"/>
      <c r="P444" s="163">
        <f t="shared" ref="P444" si="260">H444</f>
        <v>0</v>
      </c>
      <c r="Q444" s="164" t="str">
        <f t="shared" ref="Q444" si="261">IF(AND(G444&gt;0,G444&lt;14),"unter 14 jährige",IF(AND(G444&gt;=14,G444&lt;18),"14 - 17 jährige",IF(AND(G444&gt;=18,G444&lt;27),"18 - 26 jährige",IF(G444&gt;26,"über 26 jährige",""))))</f>
        <v/>
      </c>
    </row>
    <row r="445" spans="1:17" ht="24" customHeight="1" x14ac:dyDescent="0.25">
      <c r="A445" s="138"/>
      <c r="B445" s="145"/>
      <c r="C445" s="144"/>
      <c r="D445" s="139"/>
      <c r="E445" s="140"/>
      <c r="F445" s="156"/>
      <c r="G445" s="157"/>
      <c r="H445" s="141"/>
      <c r="I445" s="165"/>
      <c r="J445" s="158"/>
      <c r="K445" s="159"/>
      <c r="L445" s="160"/>
      <c r="M445" s="161"/>
      <c r="N445" s="143"/>
      <c r="O445" s="115"/>
      <c r="P445" s="41"/>
      <c r="Q445" s="41"/>
    </row>
    <row r="446" spans="1:17" ht="4" customHeight="1" x14ac:dyDescent="0.25">
      <c r="P446" s="41"/>
      <c r="Q446" s="41"/>
    </row>
    <row r="447" spans="1:17" ht="24" customHeight="1" x14ac:dyDescent="0.25">
      <c r="A447" s="151"/>
      <c r="B447" s="144"/>
      <c r="C447" s="152"/>
      <c r="D447" s="152"/>
      <c r="E447" s="153"/>
      <c r="F447" s="147"/>
      <c r="G447" s="146"/>
      <c r="H447" s="147"/>
      <c r="I447" s="150"/>
      <c r="J447" s="154"/>
      <c r="K447" s="155"/>
      <c r="L447" s="148"/>
      <c r="M447" s="149"/>
      <c r="N447" s="142"/>
      <c r="O447" s="114"/>
      <c r="P447" s="163">
        <f t="shared" ref="P447" si="262">H447</f>
        <v>0</v>
      </c>
      <c r="Q447" s="164" t="str">
        <f t="shared" ref="Q447" si="263">IF(AND(G447&gt;0,G447&lt;14),"unter 14 jährige",IF(AND(G447&gt;=14,G447&lt;18),"14 - 17 jährige",IF(AND(G447&gt;=18,G447&lt;27),"18 - 26 jährige",IF(G447&gt;26,"über 26 jährige",""))))</f>
        <v/>
      </c>
    </row>
    <row r="448" spans="1:17" ht="24" customHeight="1" x14ac:dyDescent="0.25">
      <c r="A448" s="138"/>
      <c r="B448" s="145"/>
      <c r="C448" s="144"/>
      <c r="D448" s="139"/>
      <c r="E448" s="140"/>
      <c r="F448" s="156"/>
      <c r="G448" s="157"/>
      <c r="H448" s="141"/>
      <c r="I448" s="165"/>
      <c r="J448" s="158"/>
      <c r="K448" s="159"/>
      <c r="L448" s="160"/>
      <c r="M448" s="161"/>
      <c r="N448" s="143"/>
      <c r="O448" s="115"/>
      <c r="P448" s="41"/>
      <c r="Q448" s="41"/>
    </row>
    <row r="449" spans="1:17" ht="4" customHeight="1" x14ac:dyDescent="0.25">
      <c r="P449" s="41"/>
      <c r="Q449" s="41"/>
    </row>
    <row r="450" spans="1:17" ht="24" customHeight="1" x14ac:dyDescent="0.25">
      <c r="A450" s="151"/>
      <c r="B450" s="144"/>
      <c r="C450" s="152"/>
      <c r="D450" s="152"/>
      <c r="E450" s="153"/>
      <c r="F450" s="147"/>
      <c r="G450" s="146"/>
      <c r="H450" s="147"/>
      <c r="I450" s="150"/>
      <c r="J450" s="154"/>
      <c r="K450" s="155"/>
      <c r="L450" s="148"/>
      <c r="M450" s="149"/>
      <c r="N450" s="142"/>
      <c r="O450" s="114"/>
      <c r="P450" s="163">
        <f t="shared" ref="P450" si="264">H450</f>
        <v>0</v>
      </c>
      <c r="Q450" s="164" t="str">
        <f t="shared" ref="Q450" si="265">IF(AND(G450&gt;0,G450&lt;14),"unter 14 jährige",IF(AND(G450&gt;=14,G450&lt;18),"14 - 17 jährige",IF(AND(G450&gt;=18,G450&lt;27),"18 - 26 jährige",IF(G450&gt;26,"über 26 jährige",""))))</f>
        <v/>
      </c>
    </row>
    <row r="451" spans="1:17" ht="24" customHeight="1" x14ac:dyDescent="0.25">
      <c r="A451" s="138"/>
      <c r="B451" s="145"/>
      <c r="C451" s="144"/>
      <c r="D451" s="139"/>
      <c r="E451" s="140"/>
      <c r="F451" s="156"/>
      <c r="G451" s="157"/>
      <c r="H451" s="141"/>
      <c r="I451" s="165"/>
      <c r="J451" s="158"/>
      <c r="K451" s="159"/>
      <c r="L451" s="160"/>
      <c r="M451" s="161"/>
      <c r="N451" s="143"/>
      <c r="O451" s="115"/>
      <c r="P451" s="41"/>
      <c r="Q451" s="41"/>
    </row>
    <row r="452" spans="1:17" ht="4" customHeight="1" x14ac:dyDescent="0.25">
      <c r="P452" s="41"/>
      <c r="Q452" s="41"/>
    </row>
    <row r="453" spans="1:17" ht="24" customHeight="1" x14ac:dyDescent="0.25">
      <c r="A453" s="151"/>
      <c r="B453" s="144"/>
      <c r="C453" s="152"/>
      <c r="D453" s="152"/>
      <c r="E453" s="153"/>
      <c r="F453" s="147"/>
      <c r="G453" s="146"/>
      <c r="H453" s="147"/>
      <c r="I453" s="150"/>
      <c r="J453" s="154"/>
      <c r="K453" s="155"/>
      <c r="L453" s="148"/>
      <c r="M453" s="149"/>
      <c r="N453" s="142"/>
      <c r="O453" s="114"/>
      <c r="P453" s="163">
        <f t="shared" ref="P453" si="266">H453</f>
        <v>0</v>
      </c>
      <c r="Q453" s="164" t="str">
        <f t="shared" ref="Q453" si="267">IF(AND(G453&gt;0,G453&lt;14),"unter 14 jährige",IF(AND(G453&gt;=14,G453&lt;18),"14 - 17 jährige",IF(AND(G453&gt;=18,G453&lt;27),"18 - 26 jährige",IF(G453&gt;26,"über 26 jährige",""))))</f>
        <v/>
      </c>
    </row>
    <row r="454" spans="1:17" ht="24" customHeight="1" x14ac:dyDescent="0.25">
      <c r="A454" s="138"/>
      <c r="B454" s="145"/>
      <c r="C454" s="144"/>
      <c r="D454" s="139"/>
      <c r="E454" s="140"/>
      <c r="F454" s="156"/>
      <c r="G454" s="157"/>
      <c r="H454" s="141"/>
      <c r="I454" s="165"/>
      <c r="J454" s="158"/>
      <c r="K454" s="159"/>
      <c r="L454" s="160"/>
      <c r="M454" s="161"/>
      <c r="N454" s="143"/>
      <c r="O454" s="115"/>
      <c r="P454" s="41"/>
      <c r="Q454" s="41"/>
    </row>
    <row r="455" spans="1:17" ht="4" customHeight="1" x14ac:dyDescent="0.25">
      <c r="P455" s="41"/>
      <c r="Q455" s="41"/>
    </row>
    <row r="456" spans="1:17" ht="24" customHeight="1" x14ac:dyDescent="0.25">
      <c r="A456" s="151"/>
      <c r="B456" s="144"/>
      <c r="C456" s="152"/>
      <c r="D456" s="152"/>
      <c r="E456" s="153"/>
      <c r="F456" s="147"/>
      <c r="G456" s="146"/>
      <c r="H456" s="147"/>
      <c r="I456" s="150"/>
      <c r="J456" s="154"/>
      <c r="K456" s="155"/>
      <c r="L456" s="148"/>
      <c r="M456" s="149"/>
      <c r="N456" s="142"/>
      <c r="O456" s="114"/>
      <c r="P456" s="163">
        <f t="shared" ref="P456" si="268">H456</f>
        <v>0</v>
      </c>
      <c r="Q456" s="164" t="str">
        <f t="shared" ref="Q456" si="269">IF(AND(G456&gt;0,G456&lt;14),"unter 14 jährige",IF(AND(G456&gt;=14,G456&lt;18),"14 - 17 jährige",IF(AND(G456&gt;=18,G456&lt;27),"18 - 26 jährige",IF(G456&gt;26,"über 26 jährige",""))))</f>
        <v/>
      </c>
    </row>
    <row r="457" spans="1:17" ht="24" customHeight="1" x14ac:dyDescent="0.25">
      <c r="A457" s="138"/>
      <c r="B457" s="145"/>
      <c r="C457" s="144"/>
      <c r="D457" s="139"/>
      <c r="E457" s="140"/>
      <c r="F457" s="156"/>
      <c r="G457" s="157"/>
      <c r="H457" s="141"/>
      <c r="I457" s="165"/>
      <c r="J457" s="158"/>
      <c r="K457" s="159"/>
      <c r="L457" s="160"/>
      <c r="M457" s="161"/>
      <c r="N457" s="143"/>
      <c r="O457" s="115"/>
      <c r="P457" s="41"/>
      <c r="Q457" s="41"/>
    </row>
    <row r="458" spans="1:17" ht="4" customHeight="1" x14ac:dyDescent="0.25">
      <c r="P458" s="41"/>
      <c r="Q458" s="41"/>
    </row>
    <row r="459" spans="1:17" ht="24" customHeight="1" x14ac:dyDescent="0.25">
      <c r="A459" s="151"/>
      <c r="B459" s="144"/>
      <c r="C459" s="152"/>
      <c r="D459" s="152"/>
      <c r="E459" s="153"/>
      <c r="F459" s="147"/>
      <c r="G459" s="146"/>
      <c r="H459" s="147"/>
      <c r="I459" s="150"/>
      <c r="J459" s="154"/>
      <c r="K459" s="155"/>
      <c r="L459" s="148"/>
      <c r="M459" s="149"/>
      <c r="N459" s="142"/>
      <c r="O459" s="114"/>
      <c r="P459" s="163">
        <f t="shared" ref="P459" si="270">H459</f>
        <v>0</v>
      </c>
      <c r="Q459" s="164" t="str">
        <f t="shared" ref="Q459" si="271">IF(AND(G459&gt;0,G459&lt;14),"unter 14 jährige",IF(AND(G459&gt;=14,G459&lt;18),"14 - 17 jährige",IF(AND(G459&gt;=18,G459&lt;27),"18 - 26 jährige",IF(G459&gt;26,"über 26 jährige",""))))</f>
        <v/>
      </c>
    </row>
    <row r="460" spans="1:17" ht="24" customHeight="1" x14ac:dyDescent="0.25">
      <c r="A460" s="138"/>
      <c r="B460" s="145"/>
      <c r="C460" s="144"/>
      <c r="D460" s="139"/>
      <c r="E460" s="140"/>
      <c r="F460" s="156"/>
      <c r="G460" s="157"/>
      <c r="H460" s="141"/>
      <c r="I460" s="165"/>
      <c r="J460" s="158"/>
      <c r="K460" s="159"/>
      <c r="L460" s="160"/>
      <c r="M460" s="161"/>
      <c r="N460" s="143"/>
      <c r="O460" s="115"/>
      <c r="P460" s="41"/>
      <c r="Q460" s="41"/>
    </row>
    <row r="461" spans="1:17" ht="4" customHeight="1" x14ac:dyDescent="0.25">
      <c r="P461" s="41"/>
      <c r="Q461" s="41"/>
    </row>
    <row r="462" spans="1:17" ht="24" customHeight="1" x14ac:dyDescent="0.25">
      <c r="A462" s="151"/>
      <c r="B462" s="144"/>
      <c r="C462" s="152"/>
      <c r="D462" s="152"/>
      <c r="E462" s="153"/>
      <c r="F462" s="147"/>
      <c r="G462" s="146"/>
      <c r="H462" s="147"/>
      <c r="I462" s="150"/>
      <c r="J462" s="154"/>
      <c r="K462" s="155"/>
      <c r="L462" s="148"/>
      <c r="M462" s="149"/>
      <c r="N462" s="142"/>
      <c r="O462" s="114"/>
      <c r="P462" s="163">
        <f t="shared" ref="P462" si="272">H462</f>
        <v>0</v>
      </c>
      <c r="Q462" s="164" t="str">
        <f t="shared" ref="Q462" si="273">IF(AND(G462&gt;0,G462&lt;14),"unter 14 jährige",IF(AND(G462&gt;=14,G462&lt;18),"14 - 17 jährige",IF(AND(G462&gt;=18,G462&lt;27),"18 - 26 jährige",IF(G462&gt;26,"über 26 jährige",""))))</f>
        <v/>
      </c>
    </row>
    <row r="463" spans="1:17" ht="24" customHeight="1" x14ac:dyDescent="0.25">
      <c r="A463" s="138"/>
      <c r="B463" s="145"/>
      <c r="C463" s="144"/>
      <c r="D463" s="139"/>
      <c r="E463" s="140"/>
      <c r="F463" s="156"/>
      <c r="G463" s="157"/>
      <c r="H463" s="141"/>
      <c r="I463" s="165"/>
      <c r="J463" s="158"/>
      <c r="K463" s="159"/>
      <c r="L463" s="160"/>
      <c r="M463" s="161"/>
      <c r="N463" s="143"/>
      <c r="O463" s="115"/>
      <c r="P463" s="41"/>
      <c r="Q463" s="41"/>
    </row>
    <row r="464" spans="1:17" ht="4" customHeight="1" x14ac:dyDescent="0.25">
      <c r="P464" s="41"/>
      <c r="Q464" s="41"/>
    </row>
    <row r="465" spans="1:17" ht="24" customHeight="1" x14ac:dyDescent="0.25">
      <c r="A465" s="151"/>
      <c r="B465" s="144"/>
      <c r="C465" s="152"/>
      <c r="D465" s="152"/>
      <c r="E465" s="153"/>
      <c r="F465" s="147"/>
      <c r="G465" s="146"/>
      <c r="H465" s="147"/>
      <c r="I465" s="150"/>
      <c r="J465" s="154"/>
      <c r="K465" s="155"/>
      <c r="L465" s="148"/>
      <c r="M465" s="149"/>
      <c r="N465" s="142"/>
      <c r="O465" s="114"/>
      <c r="P465" s="163">
        <f t="shared" ref="P465" si="274">H465</f>
        <v>0</v>
      </c>
      <c r="Q465" s="164" t="str">
        <f t="shared" ref="Q465" si="275">IF(AND(G465&gt;0,G465&lt;14),"unter 14 jährige",IF(AND(G465&gt;=14,G465&lt;18),"14 - 17 jährige",IF(AND(G465&gt;=18,G465&lt;27),"18 - 26 jährige",IF(G465&gt;26,"über 26 jährige",""))))</f>
        <v/>
      </c>
    </row>
    <row r="466" spans="1:17" ht="24" customHeight="1" x14ac:dyDescent="0.25">
      <c r="A466" s="138"/>
      <c r="B466" s="145"/>
      <c r="C466" s="144"/>
      <c r="D466" s="139"/>
      <c r="E466" s="140"/>
      <c r="F466" s="156"/>
      <c r="G466" s="157"/>
      <c r="H466" s="141"/>
      <c r="I466" s="165"/>
      <c r="J466" s="158"/>
      <c r="K466" s="159"/>
      <c r="L466" s="160"/>
      <c r="M466" s="161"/>
      <c r="N466" s="143"/>
      <c r="O466" s="115"/>
      <c r="P466" s="41"/>
      <c r="Q466" s="41"/>
    </row>
    <row r="467" spans="1:17" ht="4" customHeight="1" x14ac:dyDescent="0.25">
      <c r="P467" s="41"/>
      <c r="Q467" s="41"/>
    </row>
    <row r="468" spans="1:17" ht="24" customHeight="1" x14ac:dyDescent="0.25">
      <c r="A468" s="151"/>
      <c r="B468" s="144"/>
      <c r="C468" s="152"/>
      <c r="D468" s="152"/>
      <c r="E468" s="153"/>
      <c r="F468" s="147"/>
      <c r="G468" s="146"/>
      <c r="H468" s="147"/>
      <c r="I468" s="150"/>
      <c r="J468" s="154"/>
      <c r="K468" s="155"/>
      <c r="L468" s="148"/>
      <c r="M468" s="149"/>
      <c r="N468" s="142"/>
      <c r="O468" s="114"/>
      <c r="P468" s="163">
        <f t="shared" ref="P468" si="276">H468</f>
        <v>0</v>
      </c>
      <c r="Q468" s="164" t="str">
        <f t="shared" ref="Q468" si="277">IF(AND(G468&gt;0,G468&lt;14),"unter 14 jährige",IF(AND(G468&gt;=14,G468&lt;18),"14 - 17 jährige",IF(AND(G468&gt;=18,G468&lt;27),"18 - 26 jährige",IF(G468&gt;26,"über 26 jährige",""))))</f>
        <v/>
      </c>
    </row>
    <row r="469" spans="1:17" ht="24" customHeight="1" x14ac:dyDescent="0.25">
      <c r="A469" s="138"/>
      <c r="B469" s="145"/>
      <c r="C469" s="144"/>
      <c r="D469" s="139"/>
      <c r="E469" s="140"/>
      <c r="F469" s="156"/>
      <c r="G469" s="157"/>
      <c r="H469" s="141"/>
      <c r="I469" s="165"/>
      <c r="J469" s="158"/>
      <c r="K469" s="159"/>
      <c r="L469" s="160"/>
      <c r="M469" s="161"/>
      <c r="N469" s="143"/>
      <c r="O469" s="115"/>
      <c r="P469" s="41"/>
      <c r="Q469" s="41"/>
    </row>
    <row r="470" spans="1:17" ht="4" customHeight="1" x14ac:dyDescent="0.25">
      <c r="P470" s="41"/>
      <c r="Q470" s="41"/>
    </row>
    <row r="471" spans="1:17" ht="24" customHeight="1" x14ac:dyDescent="0.25">
      <c r="A471" s="151"/>
      <c r="B471" s="144"/>
      <c r="C471" s="152"/>
      <c r="D471" s="152"/>
      <c r="E471" s="153"/>
      <c r="F471" s="147"/>
      <c r="G471" s="146"/>
      <c r="H471" s="147"/>
      <c r="I471" s="150"/>
      <c r="J471" s="154"/>
      <c r="K471" s="155"/>
      <c r="L471" s="148"/>
      <c r="M471" s="149"/>
      <c r="N471" s="142"/>
      <c r="O471" s="114"/>
      <c r="P471" s="163">
        <f t="shared" ref="P471" si="278">H471</f>
        <v>0</v>
      </c>
      <c r="Q471" s="164" t="str">
        <f t="shared" ref="Q471" si="279">IF(AND(G471&gt;0,G471&lt;14),"unter 14 jährige",IF(AND(G471&gt;=14,G471&lt;18),"14 - 17 jährige",IF(AND(G471&gt;=18,G471&lt;27),"18 - 26 jährige",IF(G471&gt;26,"über 26 jährige",""))))</f>
        <v/>
      </c>
    </row>
    <row r="472" spans="1:17" ht="24" customHeight="1" x14ac:dyDescent="0.25">
      <c r="A472" s="138"/>
      <c r="B472" s="145"/>
      <c r="C472" s="144"/>
      <c r="D472" s="139"/>
      <c r="E472" s="140"/>
      <c r="F472" s="156"/>
      <c r="G472" s="157"/>
      <c r="H472" s="141"/>
      <c r="I472" s="165"/>
      <c r="J472" s="158"/>
      <c r="K472" s="159"/>
      <c r="L472" s="160"/>
      <c r="M472" s="161"/>
      <c r="N472" s="143"/>
      <c r="O472" s="115"/>
      <c r="P472" s="41"/>
      <c r="Q472" s="41"/>
    </row>
    <row r="473" spans="1:17" ht="4" customHeight="1" x14ac:dyDescent="0.25">
      <c r="P473" s="41"/>
      <c r="Q473" s="41"/>
    </row>
    <row r="474" spans="1:17" ht="24" customHeight="1" x14ac:dyDescent="0.25">
      <c r="A474" s="151"/>
      <c r="B474" s="144"/>
      <c r="C474" s="152"/>
      <c r="D474" s="152"/>
      <c r="E474" s="153"/>
      <c r="F474" s="147"/>
      <c r="G474" s="146"/>
      <c r="H474" s="147"/>
      <c r="I474" s="150"/>
      <c r="J474" s="154"/>
      <c r="K474" s="155"/>
      <c r="L474" s="148"/>
      <c r="M474" s="149"/>
      <c r="N474" s="142"/>
      <c r="O474" s="114"/>
      <c r="P474" s="163">
        <f t="shared" ref="P474" si="280">H474</f>
        <v>0</v>
      </c>
      <c r="Q474" s="164" t="str">
        <f t="shared" ref="Q474" si="281">IF(AND(G474&gt;0,G474&lt;14),"unter 14 jährige",IF(AND(G474&gt;=14,G474&lt;18),"14 - 17 jährige",IF(AND(G474&gt;=18,G474&lt;27),"18 - 26 jährige",IF(G474&gt;26,"über 26 jährige",""))))</f>
        <v/>
      </c>
    </row>
    <row r="475" spans="1:17" ht="24" customHeight="1" x14ac:dyDescent="0.25">
      <c r="A475" s="138"/>
      <c r="B475" s="145"/>
      <c r="C475" s="144"/>
      <c r="D475" s="139"/>
      <c r="E475" s="140"/>
      <c r="F475" s="156"/>
      <c r="G475" s="157"/>
      <c r="H475" s="141"/>
      <c r="I475" s="165"/>
      <c r="J475" s="158"/>
      <c r="K475" s="159"/>
      <c r="L475" s="160"/>
      <c r="M475" s="161"/>
      <c r="N475" s="143"/>
      <c r="O475" s="115"/>
      <c r="P475" s="41"/>
      <c r="Q475" s="41"/>
    </row>
    <row r="476" spans="1:17" ht="4" customHeight="1" x14ac:dyDescent="0.25">
      <c r="P476" s="41"/>
      <c r="Q476" s="41"/>
    </row>
    <row r="477" spans="1:17" ht="24" customHeight="1" x14ac:dyDescent="0.25">
      <c r="A477" s="151"/>
      <c r="B477" s="144"/>
      <c r="C477" s="152"/>
      <c r="D477" s="152"/>
      <c r="E477" s="153"/>
      <c r="F477" s="147"/>
      <c r="G477" s="146"/>
      <c r="H477" s="147"/>
      <c r="I477" s="150"/>
      <c r="J477" s="154"/>
      <c r="K477" s="155"/>
      <c r="L477" s="148"/>
      <c r="M477" s="149"/>
      <c r="N477" s="142"/>
      <c r="O477" s="114"/>
      <c r="P477" s="163">
        <f t="shared" ref="P477" si="282">H477</f>
        <v>0</v>
      </c>
      <c r="Q477" s="164" t="str">
        <f t="shared" ref="Q477" si="283">IF(AND(G477&gt;0,G477&lt;14),"unter 14 jährige",IF(AND(G477&gt;=14,G477&lt;18),"14 - 17 jährige",IF(AND(G477&gt;=18,G477&lt;27),"18 - 26 jährige",IF(G477&gt;26,"über 26 jährige",""))))</f>
        <v/>
      </c>
    </row>
    <row r="478" spans="1:17" ht="24" customHeight="1" x14ac:dyDescent="0.25">
      <c r="A478" s="138"/>
      <c r="B478" s="145"/>
      <c r="C478" s="144"/>
      <c r="D478" s="139"/>
      <c r="E478" s="140"/>
      <c r="F478" s="156"/>
      <c r="G478" s="157"/>
      <c r="H478" s="141"/>
      <c r="I478" s="165"/>
      <c r="J478" s="158"/>
      <c r="K478" s="159"/>
      <c r="L478" s="160"/>
      <c r="M478" s="161"/>
      <c r="N478" s="143"/>
      <c r="O478" s="115"/>
      <c r="P478" s="41"/>
      <c r="Q478" s="41"/>
    </row>
    <row r="479" spans="1:17" ht="4" customHeight="1" x14ac:dyDescent="0.25">
      <c r="P479" s="41"/>
      <c r="Q479" s="41"/>
    </row>
    <row r="480" spans="1:17" ht="24" customHeight="1" x14ac:dyDescent="0.25">
      <c r="A480" s="151"/>
      <c r="B480" s="144"/>
      <c r="C480" s="152"/>
      <c r="D480" s="152"/>
      <c r="E480" s="153"/>
      <c r="F480" s="147"/>
      <c r="G480" s="146"/>
      <c r="H480" s="147"/>
      <c r="I480" s="150"/>
      <c r="J480" s="154"/>
      <c r="K480" s="155"/>
      <c r="L480" s="148"/>
      <c r="M480" s="149"/>
      <c r="N480" s="142"/>
      <c r="O480" s="114"/>
      <c r="P480" s="163">
        <f t="shared" ref="P480" si="284">H480</f>
        <v>0</v>
      </c>
      <c r="Q480" s="164" t="str">
        <f t="shared" ref="Q480" si="285">IF(AND(G480&gt;0,G480&lt;14),"unter 14 jährige",IF(AND(G480&gt;=14,G480&lt;18),"14 - 17 jährige",IF(AND(G480&gt;=18,G480&lt;27),"18 - 26 jährige",IF(G480&gt;26,"über 26 jährige",""))))</f>
        <v/>
      </c>
    </row>
    <row r="481" spans="1:17" ht="24" customHeight="1" x14ac:dyDescent="0.25">
      <c r="A481" s="138"/>
      <c r="B481" s="145"/>
      <c r="C481" s="144"/>
      <c r="D481" s="139"/>
      <c r="E481" s="140"/>
      <c r="F481" s="156"/>
      <c r="G481" s="157"/>
      <c r="H481" s="141"/>
      <c r="I481" s="165"/>
      <c r="J481" s="158"/>
      <c r="K481" s="159"/>
      <c r="L481" s="160"/>
      <c r="M481" s="161"/>
      <c r="N481" s="143"/>
      <c r="O481" s="115"/>
      <c r="P481" s="41"/>
      <c r="Q481" s="41"/>
    </row>
    <row r="482" spans="1:17" ht="4" customHeight="1" x14ac:dyDescent="0.25">
      <c r="P482" s="41"/>
      <c r="Q482" s="41"/>
    </row>
    <row r="483" spans="1:17" ht="24" customHeight="1" x14ac:dyDescent="0.25">
      <c r="A483" s="151"/>
      <c r="B483" s="144"/>
      <c r="C483" s="152"/>
      <c r="D483" s="152"/>
      <c r="E483" s="153"/>
      <c r="F483" s="147"/>
      <c r="G483" s="146"/>
      <c r="H483" s="147"/>
      <c r="I483" s="150"/>
      <c r="J483" s="154"/>
      <c r="K483" s="155"/>
      <c r="L483" s="148"/>
      <c r="M483" s="149"/>
      <c r="N483" s="142"/>
      <c r="O483" s="114"/>
      <c r="P483" s="163">
        <f t="shared" ref="P483" si="286">H483</f>
        <v>0</v>
      </c>
      <c r="Q483" s="164" t="str">
        <f t="shared" ref="Q483" si="287">IF(AND(G483&gt;0,G483&lt;14),"unter 14 jährige",IF(AND(G483&gt;=14,G483&lt;18),"14 - 17 jährige",IF(AND(G483&gt;=18,G483&lt;27),"18 - 26 jährige",IF(G483&gt;26,"über 26 jährige",""))))</f>
        <v/>
      </c>
    </row>
    <row r="484" spans="1:17" ht="24" customHeight="1" x14ac:dyDescent="0.25">
      <c r="A484" s="138"/>
      <c r="B484" s="145"/>
      <c r="C484" s="144"/>
      <c r="D484" s="139"/>
      <c r="E484" s="140"/>
      <c r="F484" s="156"/>
      <c r="G484" s="157"/>
      <c r="H484" s="141"/>
      <c r="I484" s="165"/>
      <c r="J484" s="158"/>
      <c r="K484" s="159"/>
      <c r="L484" s="160"/>
      <c r="M484" s="161"/>
      <c r="N484" s="143"/>
      <c r="O484" s="115"/>
      <c r="P484" s="41"/>
      <c r="Q484" s="41"/>
    </row>
    <row r="485" spans="1:17" ht="4" customHeight="1" x14ac:dyDescent="0.25">
      <c r="P485" s="41"/>
      <c r="Q485" s="41"/>
    </row>
    <row r="486" spans="1:17" ht="24" customHeight="1" x14ac:dyDescent="0.25">
      <c r="A486" s="151"/>
      <c r="B486" s="144"/>
      <c r="C486" s="152"/>
      <c r="D486" s="152"/>
      <c r="E486" s="153"/>
      <c r="F486" s="147"/>
      <c r="G486" s="146"/>
      <c r="H486" s="147"/>
      <c r="I486" s="150"/>
      <c r="J486" s="154"/>
      <c r="K486" s="155"/>
      <c r="L486" s="148"/>
      <c r="M486" s="149"/>
      <c r="N486" s="142"/>
      <c r="O486" s="114"/>
      <c r="P486" s="163">
        <f t="shared" ref="P486" si="288">H486</f>
        <v>0</v>
      </c>
      <c r="Q486" s="164" t="str">
        <f t="shared" ref="Q486" si="289">IF(AND(G486&gt;0,G486&lt;14),"unter 14 jährige",IF(AND(G486&gt;=14,G486&lt;18),"14 - 17 jährige",IF(AND(G486&gt;=18,G486&lt;27),"18 - 26 jährige",IF(G486&gt;26,"über 26 jährige",""))))</f>
        <v/>
      </c>
    </row>
    <row r="487" spans="1:17" ht="24" customHeight="1" x14ac:dyDescent="0.25">
      <c r="A487" s="138"/>
      <c r="B487" s="145"/>
      <c r="C487" s="144"/>
      <c r="D487" s="139"/>
      <c r="E487" s="140"/>
      <c r="F487" s="156"/>
      <c r="G487" s="157"/>
      <c r="H487" s="141"/>
      <c r="I487" s="165"/>
      <c r="J487" s="158"/>
      <c r="K487" s="159"/>
      <c r="L487" s="160"/>
      <c r="M487" s="161"/>
      <c r="N487" s="143"/>
      <c r="O487" s="115"/>
      <c r="P487" s="41"/>
      <c r="Q487" s="41"/>
    </row>
    <row r="488" spans="1:17" ht="4" customHeight="1" x14ac:dyDescent="0.25">
      <c r="P488" s="41"/>
      <c r="Q488" s="41"/>
    </row>
    <row r="489" spans="1:17" ht="24" customHeight="1" x14ac:dyDescent="0.25">
      <c r="A489" s="151"/>
      <c r="B489" s="144"/>
      <c r="C489" s="152"/>
      <c r="D489" s="152"/>
      <c r="E489" s="153"/>
      <c r="F489" s="147"/>
      <c r="G489" s="146"/>
      <c r="H489" s="147"/>
      <c r="I489" s="150"/>
      <c r="J489" s="154"/>
      <c r="K489" s="155"/>
      <c r="L489" s="148"/>
      <c r="M489" s="149"/>
      <c r="N489" s="142"/>
      <c r="O489" s="114"/>
      <c r="P489" s="163">
        <f t="shared" ref="P489" si="290">H489</f>
        <v>0</v>
      </c>
      <c r="Q489" s="164" t="str">
        <f t="shared" ref="Q489" si="291">IF(AND(G489&gt;0,G489&lt;14),"unter 14 jährige",IF(AND(G489&gt;=14,G489&lt;18),"14 - 17 jährige",IF(AND(G489&gt;=18,G489&lt;27),"18 - 26 jährige",IF(G489&gt;26,"über 26 jährige",""))))</f>
        <v/>
      </c>
    </row>
    <row r="490" spans="1:17" ht="24" customHeight="1" x14ac:dyDescent="0.25">
      <c r="A490" s="138"/>
      <c r="B490" s="145"/>
      <c r="C490" s="144"/>
      <c r="D490" s="139"/>
      <c r="E490" s="140"/>
      <c r="F490" s="156"/>
      <c r="G490" s="157"/>
      <c r="H490" s="141"/>
      <c r="I490" s="165"/>
      <c r="J490" s="158"/>
      <c r="K490" s="159"/>
      <c r="L490" s="160"/>
      <c r="M490" s="161"/>
      <c r="N490" s="143"/>
      <c r="O490" s="115"/>
      <c r="P490" s="41"/>
      <c r="Q490" s="41"/>
    </row>
    <row r="491" spans="1:17" ht="4" customHeight="1" x14ac:dyDescent="0.25">
      <c r="P491" s="41"/>
      <c r="Q491" s="41"/>
    </row>
    <row r="492" spans="1:17" ht="24" customHeight="1" x14ac:dyDescent="0.25">
      <c r="A492" s="151"/>
      <c r="B492" s="144"/>
      <c r="C492" s="152"/>
      <c r="D492" s="152"/>
      <c r="E492" s="153"/>
      <c r="F492" s="147"/>
      <c r="G492" s="146"/>
      <c r="H492" s="147"/>
      <c r="I492" s="150"/>
      <c r="J492" s="154"/>
      <c r="K492" s="155"/>
      <c r="L492" s="148"/>
      <c r="M492" s="149"/>
      <c r="N492" s="142"/>
      <c r="O492" s="114"/>
      <c r="P492" s="163">
        <f t="shared" ref="P492" si="292">H492</f>
        <v>0</v>
      </c>
      <c r="Q492" s="164" t="str">
        <f t="shared" ref="Q492" si="293">IF(AND(G492&gt;0,G492&lt;14),"unter 14 jährige",IF(AND(G492&gt;=14,G492&lt;18),"14 - 17 jährige",IF(AND(G492&gt;=18,G492&lt;27),"18 - 26 jährige",IF(G492&gt;26,"über 26 jährige",""))))</f>
        <v/>
      </c>
    </row>
    <row r="493" spans="1:17" ht="24" customHeight="1" x14ac:dyDescent="0.25">
      <c r="A493" s="138"/>
      <c r="B493" s="145"/>
      <c r="C493" s="144"/>
      <c r="D493" s="139"/>
      <c r="E493" s="140"/>
      <c r="F493" s="156"/>
      <c r="G493" s="157"/>
      <c r="H493" s="141"/>
      <c r="I493" s="165"/>
      <c r="J493" s="158"/>
      <c r="K493" s="159"/>
      <c r="L493" s="160"/>
      <c r="M493" s="161"/>
      <c r="N493" s="143"/>
      <c r="O493" s="115"/>
      <c r="P493" s="41"/>
      <c r="Q493" s="41"/>
    </row>
    <row r="494" spans="1:17" ht="4" customHeight="1" x14ac:dyDescent="0.25">
      <c r="P494" s="41"/>
      <c r="Q494" s="41"/>
    </row>
    <row r="495" spans="1:17" ht="24" customHeight="1" x14ac:dyDescent="0.25">
      <c r="A495" s="151"/>
      <c r="B495" s="144"/>
      <c r="C495" s="152"/>
      <c r="D495" s="152"/>
      <c r="E495" s="153"/>
      <c r="F495" s="147"/>
      <c r="G495" s="146"/>
      <c r="H495" s="147"/>
      <c r="I495" s="150"/>
      <c r="J495" s="154"/>
      <c r="K495" s="155"/>
      <c r="L495" s="148"/>
      <c r="M495" s="149"/>
      <c r="N495" s="142"/>
      <c r="O495" s="114"/>
      <c r="P495" s="163">
        <f t="shared" ref="P495" si="294">H495</f>
        <v>0</v>
      </c>
      <c r="Q495" s="164" t="str">
        <f t="shared" ref="Q495" si="295">IF(AND(G495&gt;0,G495&lt;14),"unter 14 jährige",IF(AND(G495&gt;=14,G495&lt;18),"14 - 17 jährige",IF(AND(G495&gt;=18,G495&lt;27),"18 - 26 jährige",IF(G495&gt;26,"über 26 jährige",""))))</f>
        <v/>
      </c>
    </row>
    <row r="496" spans="1:17" ht="24" customHeight="1" x14ac:dyDescent="0.25">
      <c r="A496" s="138"/>
      <c r="B496" s="145"/>
      <c r="C496" s="144"/>
      <c r="D496" s="139"/>
      <c r="E496" s="140"/>
      <c r="F496" s="156"/>
      <c r="G496" s="157"/>
      <c r="H496" s="141"/>
      <c r="I496" s="165"/>
      <c r="J496" s="158"/>
      <c r="K496" s="159"/>
      <c r="L496" s="160"/>
      <c r="M496" s="161"/>
      <c r="N496" s="143"/>
      <c r="O496" s="115"/>
      <c r="P496" s="41"/>
      <c r="Q496" s="41"/>
    </row>
    <row r="497" spans="1:17" ht="4" customHeight="1" x14ac:dyDescent="0.25">
      <c r="P497" s="41"/>
      <c r="Q497" s="41"/>
    </row>
    <row r="498" spans="1:17" ht="24" customHeight="1" x14ac:dyDescent="0.25">
      <c r="A498" s="151"/>
      <c r="B498" s="144"/>
      <c r="C498" s="152"/>
      <c r="D498" s="152"/>
      <c r="E498" s="153"/>
      <c r="F498" s="147"/>
      <c r="G498" s="146"/>
      <c r="H498" s="147"/>
      <c r="I498" s="150"/>
      <c r="J498" s="154"/>
      <c r="K498" s="155"/>
      <c r="L498" s="148"/>
      <c r="M498" s="149"/>
      <c r="N498" s="142"/>
      <c r="O498" s="114"/>
      <c r="P498" s="163">
        <f t="shared" ref="P498" si="296">H498</f>
        <v>0</v>
      </c>
      <c r="Q498" s="164" t="str">
        <f t="shared" ref="Q498" si="297">IF(AND(G498&gt;0,G498&lt;14),"unter 14 jährige",IF(AND(G498&gt;=14,G498&lt;18),"14 - 17 jährige",IF(AND(G498&gt;=18,G498&lt;27),"18 - 26 jährige",IF(G498&gt;26,"über 26 jährige",""))))</f>
        <v/>
      </c>
    </row>
    <row r="499" spans="1:17" ht="24" customHeight="1" x14ac:dyDescent="0.25">
      <c r="A499" s="138"/>
      <c r="B499" s="145"/>
      <c r="C499" s="144"/>
      <c r="D499" s="139"/>
      <c r="E499" s="140"/>
      <c r="F499" s="156"/>
      <c r="G499" s="157"/>
      <c r="H499" s="141"/>
      <c r="I499" s="165"/>
      <c r="J499" s="158"/>
      <c r="K499" s="159"/>
      <c r="L499" s="160"/>
      <c r="M499" s="161"/>
      <c r="N499" s="143"/>
      <c r="O499" s="115"/>
      <c r="P499" s="41"/>
      <c r="Q499" s="41"/>
    </row>
    <row r="500" spans="1:17" ht="4" customHeight="1" x14ac:dyDescent="0.25">
      <c r="P500" s="41"/>
      <c r="Q500" s="41"/>
    </row>
    <row r="501" spans="1:17" ht="24" customHeight="1" x14ac:dyDescent="0.25">
      <c r="A501" s="151"/>
      <c r="B501" s="144"/>
      <c r="C501" s="152"/>
      <c r="D501" s="152"/>
      <c r="E501" s="153"/>
      <c r="F501" s="147"/>
      <c r="G501" s="146"/>
      <c r="H501" s="147"/>
      <c r="I501" s="150"/>
      <c r="J501" s="154"/>
      <c r="K501" s="155"/>
      <c r="L501" s="148"/>
      <c r="M501" s="149"/>
      <c r="N501" s="142"/>
      <c r="O501" s="114"/>
      <c r="P501" s="163">
        <f t="shared" ref="P501" si="298">H501</f>
        <v>0</v>
      </c>
      <c r="Q501" s="164" t="str">
        <f t="shared" ref="Q501" si="299">IF(AND(G501&gt;0,G501&lt;14),"unter 14 jährige",IF(AND(G501&gt;=14,G501&lt;18),"14 - 17 jährige",IF(AND(G501&gt;=18,G501&lt;27),"18 - 26 jährige",IF(G501&gt;26,"über 26 jährige",""))))</f>
        <v/>
      </c>
    </row>
    <row r="502" spans="1:17" ht="24" customHeight="1" x14ac:dyDescent="0.25">
      <c r="A502" s="138"/>
      <c r="B502" s="145"/>
      <c r="C502" s="144"/>
      <c r="D502" s="139"/>
      <c r="E502" s="140"/>
      <c r="F502" s="156"/>
      <c r="G502" s="157"/>
      <c r="H502" s="141"/>
      <c r="I502" s="165"/>
      <c r="J502" s="158"/>
      <c r="K502" s="159"/>
      <c r="L502" s="160"/>
      <c r="M502" s="161"/>
      <c r="N502" s="143"/>
      <c r="O502" s="115"/>
      <c r="P502" s="41"/>
      <c r="Q502" s="41"/>
    </row>
    <row r="503" spans="1:17" ht="4" customHeight="1" x14ac:dyDescent="0.25">
      <c r="P503" s="41"/>
      <c r="Q503" s="41"/>
    </row>
    <row r="504" spans="1:17" ht="24" customHeight="1" x14ac:dyDescent="0.25">
      <c r="A504" s="151"/>
      <c r="B504" s="144"/>
      <c r="C504" s="152"/>
      <c r="D504" s="152"/>
      <c r="E504" s="153"/>
      <c r="F504" s="147"/>
      <c r="G504" s="146"/>
      <c r="H504" s="147"/>
      <c r="I504" s="150"/>
      <c r="J504" s="154"/>
      <c r="K504" s="155"/>
      <c r="L504" s="148"/>
      <c r="M504" s="149"/>
      <c r="N504" s="142"/>
      <c r="O504" s="114"/>
      <c r="P504" s="163">
        <f t="shared" ref="P504" si="300">H504</f>
        <v>0</v>
      </c>
      <c r="Q504" s="164" t="str">
        <f t="shared" ref="Q504" si="301">IF(AND(G504&gt;0,G504&lt;14),"unter 14 jährige",IF(AND(G504&gt;=14,G504&lt;18),"14 - 17 jährige",IF(AND(G504&gt;=18,G504&lt;27),"18 - 26 jährige",IF(G504&gt;26,"über 26 jährige",""))))</f>
        <v/>
      </c>
    </row>
    <row r="505" spans="1:17" ht="24" customHeight="1" x14ac:dyDescent="0.25">
      <c r="A505" s="138"/>
      <c r="B505" s="145"/>
      <c r="C505" s="144"/>
      <c r="D505" s="139"/>
      <c r="E505" s="140"/>
      <c r="F505" s="156"/>
      <c r="G505" s="157"/>
      <c r="H505" s="141"/>
      <c r="I505" s="165"/>
      <c r="J505" s="158"/>
      <c r="K505" s="159"/>
      <c r="L505" s="160"/>
      <c r="M505" s="161"/>
      <c r="N505" s="143"/>
      <c r="O505" s="115"/>
      <c r="P505" s="41"/>
      <c r="Q505" s="41"/>
    </row>
    <row r="506" spans="1:17" ht="4" customHeight="1" x14ac:dyDescent="0.25">
      <c r="P506" s="41"/>
      <c r="Q506" s="41"/>
    </row>
    <row r="507" spans="1:17" ht="24" customHeight="1" x14ac:dyDescent="0.25">
      <c r="A507" s="151"/>
      <c r="B507" s="144"/>
      <c r="C507" s="152"/>
      <c r="D507" s="152"/>
      <c r="E507" s="153"/>
      <c r="F507" s="147"/>
      <c r="G507" s="146"/>
      <c r="H507" s="147"/>
      <c r="I507" s="150"/>
      <c r="J507" s="154"/>
      <c r="K507" s="155"/>
      <c r="L507" s="148"/>
      <c r="M507" s="149"/>
      <c r="N507" s="142"/>
      <c r="O507" s="114"/>
      <c r="P507" s="163">
        <f t="shared" ref="P507" si="302">H507</f>
        <v>0</v>
      </c>
      <c r="Q507" s="164" t="str">
        <f t="shared" ref="Q507" si="303">IF(AND(G507&gt;0,G507&lt;14),"unter 14 jährige",IF(AND(G507&gt;=14,G507&lt;18),"14 - 17 jährige",IF(AND(G507&gt;=18,G507&lt;27),"18 - 26 jährige",IF(G507&gt;26,"über 26 jährige",""))))</f>
        <v/>
      </c>
    </row>
    <row r="508" spans="1:17" ht="24" customHeight="1" x14ac:dyDescent="0.25">
      <c r="A508" s="138"/>
      <c r="B508" s="145"/>
      <c r="C508" s="144"/>
      <c r="D508" s="139"/>
      <c r="E508" s="140"/>
      <c r="F508" s="156"/>
      <c r="G508" s="157"/>
      <c r="H508" s="141"/>
      <c r="I508" s="165"/>
      <c r="J508" s="158"/>
      <c r="K508" s="159"/>
      <c r="L508" s="160"/>
      <c r="M508" s="161"/>
      <c r="N508" s="143"/>
      <c r="O508" s="115"/>
      <c r="P508" s="41"/>
      <c r="Q508" s="41"/>
    </row>
    <row r="509" spans="1:17" ht="4" customHeight="1" x14ac:dyDescent="0.25">
      <c r="P509" s="41"/>
      <c r="Q509" s="41"/>
    </row>
    <row r="510" spans="1:17" ht="24" customHeight="1" x14ac:dyDescent="0.25">
      <c r="A510" s="151"/>
      <c r="B510" s="144"/>
      <c r="C510" s="152"/>
      <c r="D510" s="152"/>
      <c r="E510" s="153"/>
      <c r="F510" s="147"/>
      <c r="G510" s="146"/>
      <c r="H510" s="147"/>
      <c r="I510" s="150"/>
      <c r="J510" s="154"/>
      <c r="K510" s="155"/>
      <c r="L510" s="148"/>
      <c r="M510" s="149"/>
      <c r="N510" s="142"/>
      <c r="O510" s="114"/>
      <c r="P510" s="163">
        <f t="shared" ref="P510" si="304">H510</f>
        <v>0</v>
      </c>
      <c r="Q510" s="164" t="str">
        <f t="shared" ref="Q510" si="305">IF(AND(G510&gt;0,G510&lt;14),"unter 14 jährige",IF(AND(G510&gt;=14,G510&lt;18),"14 - 17 jährige",IF(AND(G510&gt;=18,G510&lt;27),"18 - 26 jährige",IF(G510&gt;26,"über 26 jährige",""))))</f>
        <v/>
      </c>
    </row>
    <row r="511" spans="1:17" ht="24" customHeight="1" x14ac:dyDescent="0.25">
      <c r="A511" s="138"/>
      <c r="B511" s="145"/>
      <c r="C511" s="144"/>
      <c r="D511" s="139"/>
      <c r="E511" s="140"/>
      <c r="F511" s="156"/>
      <c r="G511" s="157"/>
      <c r="H511" s="141"/>
      <c r="I511" s="165"/>
      <c r="J511" s="158"/>
      <c r="K511" s="159"/>
      <c r="L511" s="160"/>
      <c r="M511" s="161"/>
      <c r="N511" s="143"/>
      <c r="O511" s="115"/>
      <c r="P511" s="41"/>
      <c r="Q511" s="41"/>
    </row>
    <row r="512" spans="1:17" ht="4" customHeight="1" x14ac:dyDescent="0.25">
      <c r="P512" s="41"/>
      <c r="Q512" s="41"/>
    </row>
    <row r="513" spans="1:17" ht="24" customHeight="1" x14ac:dyDescent="0.25">
      <c r="A513" s="151"/>
      <c r="B513" s="144"/>
      <c r="C513" s="152"/>
      <c r="D513" s="152"/>
      <c r="E513" s="153"/>
      <c r="F513" s="147"/>
      <c r="G513" s="146"/>
      <c r="H513" s="147"/>
      <c r="I513" s="150"/>
      <c r="J513" s="154"/>
      <c r="K513" s="155"/>
      <c r="L513" s="148"/>
      <c r="M513" s="149"/>
      <c r="N513" s="142"/>
      <c r="O513" s="114"/>
      <c r="P513" s="163">
        <f t="shared" ref="P513" si="306">H513</f>
        <v>0</v>
      </c>
      <c r="Q513" s="164" t="str">
        <f t="shared" ref="Q513" si="307">IF(AND(G513&gt;0,G513&lt;14),"unter 14 jährige",IF(AND(G513&gt;=14,G513&lt;18),"14 - 17 jährige",IF(AND(G513&gt;=18,G513&lt;27),"18 - 26 jährige",IF(G513&gt;26,"über 26 jährige",""))))</f>
        <v/>
      </c>
    </row>
    <row r="514" spans="1:17" ht="24" customHeight="1" x14ac:dyDescent="0.25">
      <c r="A514" s="138"/>
      <c r="B514" s="145"/>
      <c r="C514" s="144"/>
      <c r="D514" s="139"/>
      <c r="E514" s="140"/>
      <c r="F514" s="156"/>
      <c r="G514" s="157"/>
      <c r="H514" s="141"/>
      <c r="I514" s="165"/>
      <c r="J514" s="158"/>
      <c r="K514" s="159"/>
      <c r="L514" s="160"/>
      <c r="M514" s="161"/>
      <c r="N514" s="143"/>
      <c r="O514" s="115"/>
      <c r="P514" s="41"/>
      <c r="Q514" s="41"/>
    </row>
    <row r="515" spans="1:17" ht="4" customHeight="1" x14ac:dyDescent="0.25">
      <c r="P515" s="41"/>
      <c r="Q515" s="41"/>
    </row>
    <row r="516" spans="1:17" ht="24" customHeight="1" x14ac:dyDescent="0.25">
      <c r="A516" s="151"/>
      <c r="B516" s="144"/>
      <c r="C516" s="152"/>
      <c r="D516" s="152"/>
      <c r="E516" s="153"/>
      <c r="F516" s="147"/>
      <c r="G516" s="146"/>
      <c r="H516" s="147"/>
      <c r="I516" s="150"/>
      <c r="J516" s="154"/>
      <c r="K516" s="155"/>
      <c r="L516" s="148"/>
      <c r="M516" s="149"/>
      <c r="N516" s="142"/>
      <c r="O516" s="114"/>
      <c r="P516" s="163">
        <f t="shared" ref="P516" si="308">H516</f>
        <v>0</v>
      </c>
      <c r="Q516" s="164" t="str">
        <f t="shared" ref="Q516" si="309">IF(AND(G516&gt;0,G516&lt;14),"unter 14 jährige",IF(AND(G516&gt;=14,G516&lt;18),"14 - 17 jährige",IF(AND(G516&gt;=18,G516&lt;27),"18 - 26 jährige",IF(G516&gt;26,"über 26 jährige",""))))</f>
        <v/>
      </c>
    </row>
    <row r="517" spans="1:17" ht="24" customHeight="1" x14ac:dyDescent="0.25">
      <c r="A517" s="138"/>
      <c r="B517" s="145"/>
      <c r="C517" s="144"/>
      <c r="D517" s="139"/>
      <c r="E517" s="140"/>
      <c r="F517" s="156"/>
      <c r="G517" s="157"/>
      <c r="H517" s="141"/>
      <c r="I517" s="165"/>
      <c r="J517" s="158"/>
      <c r="K517" s="159"/>
      <c r="L517" s="160"/>
      <c r="M517" s="161"/>
      <c r="N517" s="143"/>
      <c r="O517" s="115"/>
      <c r="P517" s="41"/>
      <c r="Q517" s="41"/>
    </row>
    <row r="518" spans="1:17" ht="4" customHeight="1" x14ac:dyDescent="0.25">
      <c r="P518" s="41"/>
      <c r="Q518" s="41"/>
    </row>
    <row r="519" spans="1:17" ht="24" customHeight="1" x14ac:dyDescent="0.25">
      <c r="A519" s="151"/>
      <c r="B519" s="144"/>
      <c r="C519" s="152"/>
      <c r="D519" s="152"/>
      <c r="E519" s="153"/>
      <c r="F519" s="147"/>
      <c r="G519" s="146"/>
      <c r="H519" s="147"/>
      <c r="I519" s="150"/>
      <c r="J519" s="154"/>
      <c r="K519" s="155"/>
      <c r="L519" s="148"/>
      <c r="M519" s="149"/>
      <c r="N519" s="142"/>
      <c r="O519" s="114"/>
      <c r="P519" s="163">
        <f t="shared" ref="P519" si="310">H519</f>
        <v>0</v>
      </c>
      <c r="Q519" s="164" t="str">
        <f t="shared" ref="Q519" si="311">IF(AND(G519&gt;0,G519&lt;14),"unter 14 jährige",IF(AND(G519&gt;=14,G519&lt;18),"14 - 17 jährige",IF(AND(G519&gt;=18,G519&lt;27),"18 - 26 jährige",IF(G519&gt;26,"über 26 jährige",""))))</f>
        <v/>
      </c>
    </row>
    <row r="520" spans="1:17" ht="24" customHeight="1" x14ac:dyDescent="0.25">
      <c r="A520" s="138"/>
      <c r="B520" s="145"/>
      <c r="C520" s="144"/>
      <c r="D520" s="139"/>
      <c r="E520" s="140"/>
      <c r="F520" s="156"/>
      <c r="G520" s="157"/>
      <c r="H520" s="141"/>
      <c r="I520" s="165"/>
      <c r="J520" s="158"/>
      <c r="K520" s="159"/>
      <c r="L520" s="160"/>
      <c r="M520" s="161"/>
      <c r="N520" s="143"/>
      <c r="O520" s="115"/>
      <c r="P520" s="41"/>
      <c r="Q520" s="41"/>
    </row>
    <row r="521" spans="1:17" ht="4" customHeight="1" x14ac:dyDescent="0.25">
      <c r="P521" s="41"/>
      <c r="Q521" s="41"/>
    </row>
    <row r="522" spans="1:17" ht="24" customHeight="1" x14ac:dyDescent="0.25">
      <c r="A522" s="151"/>
      <c r="B522" s="144"/>
      <c r="C522" s="152"/>
      <c r="D522" s="152"/>
      <c r="E522" s="153"/>
      <c r="F522" s="147"/>
      <c r="G522" s="146"/>
      <c r="H522" s="147"/>
      <c r="I522" s="150"/>
      <c r="J522" s="154"/>
      <c r="K522" s="155"/>
      <c r="L522" s="148"/>
      <c r="M522" s="149"/>
      <c r="N522" s="142"/>
      <c r="O522" s="114"/>
      <c r="P522" s="163">
        <f t="shared" ref="P522" si="312">H522</f>
        <v>0</v>
      </c>
      <c r="Q522" s="164" t="str">
        <f t="shared" ref="Q522" si="313">IF(AND(G522&gt;0,G522&lt;14),"unter 14 jährige",IF(AND(G522&gt;=14,G522&lt;18),"14 - 17 jährige",IF(AND(G522&gt;=18,G522&lt;27),"18 - 26 jährige",IF(G522&gt;26,"über 26 jährige",""))))</f>
        <v/>
      </c>
    </row>
    <row r="523" spans="1:17" ht="24" customHeight="1" x14ac:dyDescent="0.25">
      <c r="A523" s="138"/>
      <c r="B523" s="145"/>
      <c r="C523" s="144"/>
      <c r="D523" s="139"/>
      <c r="E523" s="140"/>
      <c r="F523" s="156"/>
      <c r="G523" s="157"/>
      <c r="H523" s="141"/>
      <c r="I523" s="165"/>
      <c r="J523" s="158"/>
      <c r="K523" s="159"/>
      <c r="L523" s="160"/>
      <c r="M523" s="161"/>
      <c r="N523" s="143"/>
      <c r="O523" s="115"/>
      <c r="P523" s="41"/>
      <c r="Q523" s="41"/>
    </row>
    <row r="524" spans="1:17" ht="4" customHeight="1" x14ac:dyDescent="0.25">
      <c r="P524" s="41"/>
      <c r="Q524" s="41"/>
    </row>
    <row r="525" spans="1:17" ht="24" customHeight="1" x14ac:dyDescent="0.25">
      <c r="A525" s="151"/>
      <c r="B525" s="144"/>
      <c r="C525" s="152"/>
      <c r="D525" s="152"/>
      <c r="E525" s="153"/>
      <c r="F525" s="147"/>
      <c r="G525" s="146"/>
      <c r="H525" s="147"/>
      <c r="I525" s="150"/>
      <c r="J525" s="154"/>
      <c r="K525" s="155"/>
      <c r="L525" s="148"/>
      <c r="M525" s="149"/>
      <c r="N525" s="142"/>
      <c r="O525" s="114"/>
      <c r="P525" s="163">
        <f t="shared" ref="P525" si="314">H525</f>
        <v>0</v>
      </c>
      <c r="Q525" s="164" t="str">
        <f t="shared" ref="Q525" si="315">IF(AND(G525&gt;0,G525&lt;14),"unter 14 jährige",IF(AND(G525&gt;=14,G525&lt;18),"14 - 17 jährige",IF(AND(G525&gt;=18,G525&lt;27),"18 - 26 jährige",IF(G525&gt;26,"über 26 jährige",""))))</f>
        <v/>
      </c>
    </row>
    <row r="526" spans="1:17" ht="24" customHeight="1" x14ac:dyDescent="0.25">
      <c r="A526" s="138"/>
      <c r="B526" s="145"/>
      <c r="C526" s="144"/>
      <c r="D526" s="139"/>
      <c r="E526" s="140"/>
      <c r="F526" s="156"/>
      <c r="G526" s="157"/>
      <c r="H526" s="141"/>
      <c r="I526" s="165"/>
      <c r="J526" s="158"/>
      <c r="K526" s="159"/>
      <c r="L526" s="160"/>
      <c r="M526" s="161"/>
      <c r="N526" s="143"/>
      <c r="O526" s="115"/>
      <c r="P526" s="41"/>
      <c r="Q526" s="41"/>
    </row>
    <row r="527" spans="1:17" ht="4" customHeight="1" x14ac:dyDescent="0.25">
      <c r="P527" s="41"/>
      <c r="Q527" s="41"/>
    </row>
    <row r="528" spans="1:17" ht="24" customHeight="1" x14ac:dyDescent="0.25">
      <c r="A528" s="151"/>
      <c r="B528" s="144"/>
      <c r="C528" s="152"/>
      <c r="D528" s="152"/>
      <c r="E528" s="153"/>
      <c r="F528" s="147"/>
      <c r="G528" s="146"/>
      <c r="H528" s="147"/>
      <c r="I528" s="150"/>
      <c r="J528" s="154"/>
      <c r="K528" s="155"/>
      <c r="L528" s="148"/>
      <c r="M528" s="149"/>
      <c r="N528" s="142"/>
      <c r="O528" s="114"/>
      <c r="P528" s="163">
        <f t="shared" ref="P528" si="316">H528</f>
        <v>0</v>
      </c>
      <c r="Q528" s="164" t="str">
        <f t="shared" ref="Q528" si="317">IF(AND(G528&gt;0,G528&lt;14),"unter 14 jährige",IF(AND(G528&gt;=14,G528&lt;18),"14 - 17 jährige",IF(AND(G528&gt;=18,G528&lt;27),"18 - 26 jährige",IF(G528&gt;26,"über 26 jährige",""))))</f>
        <v/>
      </c>
    </row>
    <row r="529" spans="1:17" ht="24" customHeight="1" x14ac:dyDescent="0.25">
      <c r="A529" s="138"/>
      <c r="B529" s="145"/>
      <c r="C529" s="144"/>
      <c r="D529" s="139"/>
      <c r="E529" s="140"/>
      <c r="F529" s="156"/>
      <c r="G529" s="157"/>
      <c r="H529" s="141"/>
      <c r="I529" s="165"/>
      <c r="J529" s="158"/>
      <c r="K529" s="159"/>
      <c r="L529" s="160"/>
      <c r="M529" s="161"/>
      <c r="N529" s="143"/>
      <c r="O529" s="115"/>
      <c r="P529" s="41"/>
      <c r="Q529" s="41"/>
    </row>
    <row r="530" spans="1:17" ht="4" customHeight="1" x14ac:dyDescent="0.25">
      <c r="P530" s="41"/>
      <c r="Q530" s="41"/>
    </row>
    <row r="531" spans="1:17" ht="24" customHeight="1" x14ac:dyDescent="0.25">
      <c r="A531" s="151"/>
      <c r="B531" s="144"/>
      <c r="C531" s="152"/>
      <c r="D531" s="152"/>
      <c r="E531" s="153"/>
      <c r="F531" s="147"/>
      <c r="G531" s="146"/>
      <c r="H531" s="147"/>
      <c r="I531" s="150"/>
      <c r="J531" s="154"/>
      <c r="K531" s="155"/>
      <c r="L531" s="148"/>
      <c r="M531" s="149"/>
      <c r="N531" s="142"/>
      <c r="O531" s="114"/>
      <c r="P531" s="163">
        <f t="shared" ref="P531" si="318">H531</f>
        <v>0</v>
      </c>
      <c r="Q531" s="164" t="str">
        <f t="shared" ref="Q531" si="319">IF(AND(G531&gt;0,G531&lt;14),"unter 14 jährige",IF(AND(G531&gt;=14,G531&lt;18),"14 - 17 jährige",IF(AND(G531&gt;=18,G531&lt;27),"18 - 26 jährige",IF(G531&gt;26,"über 26 jährige",""))))</f>
        <v/>
      </c>
    </row>
    <row r="532" spans="1:17" ht="24" customHeight="1" x14ac:dyDescent="0.25">
      <c r="A532" s="138"/>
      <c r="B532" s="145"/>
      <c r="C532" s="144"/>
      <c r="D532" s="139"/>
      <c r="E532" s="140"/>
      <c r="F532" s="156"/>
      <c r="G532" s="157"/>
      <c r="H532" s="141"/>
      <c r="I532" s="165"/>
      <c r="J532" s="158"/>
      <c r="K532" s="159"/>
      <c r="L532" s="160"/>
      <c r="M532" s="161"/>
      <c r="N532" s="143"/>
      <c r="O532" s="115"/>
      <c r="P532" s="41"/>
      <c r="Q532" s="41"/>
    </row>
    <row r="533" spans="1:17" ht="4" customHeight="1" x14ac:dyDescent="0.25">
      <c r="P533" s="41"/>
      <c r="Q533" s="41"/>
    </row>
    <row r="534" spans="1:17" ht="24" customHeight="1" x14ac:dyDescent="0.25">
      <c r="A534" s="151"/>
      <c r="B534" s="144"/>
      <c r="C534" s="152"/>
      <c r="D534" s="152"/>
      <c r="E534" s="153"/>
      <c r="F534" s="147"/>
      <c r="G534" s="146"/>
      <c r="H534" s="147"/>
      <c r="I534" s="150"/>
      <c r="J534" s="154"/>
      <c r="K534" s="155"/>
      <c r="L534" s="148"/>
      <c r="M534" s="149"/>
      <c r="N534" s="142"/>
      <c r="O534" s="114"/>
      <c r="P534" s="163">
        <f t="shared" ref="P534" si="320">H534</f>
        <v>0</v>
      </c>
      <c r="Q534" s="164" t="str">
        <f t="shared" ref="Q534" si="321">IF(AND(G534&gt;0,G534&lt;14),"unter 14 jährige",IF(AND(G534&gt;=14,G534&lt;18),"14 - 17 jährige",IF(AND(G534&gt;=18,G534&lt;27),"18 - 26 jährige",IF(G534&gt;26,"über 26 jährige",""))))</f>
        <v/>
      </c>
    </row>
    <row r="535" spans="1:17" ht="24" customHeight="1" x14ac:dyDescent="0.25">
      <c r="A535" s="138"/>
      <c r="B535" s="145"/>
      <c r="C535" s="144"/>
      <c r="D535" s="139"/>
      <c r="E535" s="140"/>
      <c r="F535" s="156"/>
      <c r="G535" s="157"/>
      <c r="H535" s="141"/>
      <c r="I535" s="165"/>
      <c r="J535" s="158"/>
      <c r="K535" s="159"/>
      <c r="L535" s="160"/>
      <c r="M535" s="161"/>
      <c r="N535" s="143"/>
      <c r="O535" s="115"/>
      <c r="P535" s="41"/>
      <c r="Q535" s="41"/>
    </row>
    <row r="536" spans="1:17" ht="4" customHeight="1" x14ac:dyDescent="0.25">
      <c r="P536" s="41"/>
      <c r="Q536" s="41"/>
    </row>
    <row r="537" spans="1:17" ht="24" customHeight="1" x14ac:dyDescent="0.25">
      <c r="A537" s="151"/>
      <c r="B537" s="144"/>
      <c r="C537" s="152"/>
      <c r="D537" s="152"/>
      <c r="E537" s="153"/>
      <c r="F537" s="147"/>
      <c r="G537" s="146"/>
      <c r="H537" s="147"/>
      <c r="I537" s="150"/>
      <c r="J537" s="154"/>
      <c r="K537" s="155"/>
      <c r="L537" s="148"/>
      <c r="M537" s="149"/>
      <c r="N537" s="142"/>
      <c r="O537" s="114"/>
      <c r="P537" s="163">
        <f t="shared" ref="P537" si="322">H537</f>
        <v>0</v>
      </c>
      <c r="Q537" s="164" t="str">
        <f t="shared" ref="Q537" si="323">IF(AND(G537&gt;0,G537&lt;14),"unter 14 jährige",IF(AND(G537&gt;=14,G537&lt;18),"14 - 17 jährige",IF(AND(G537&gt;=18,G537&lt;27),"18 - 26 jährige",IF(G537&gt;26,"über 26 jährige",""))))</f>
        <v/>
      </c>
    </row>
    <row r="538" spans="1:17" ht="24" customHeight="1" x14ac:dyDescent="0.25">
      <c r="A538" s="138"/>
      <c r="B538" s="145"/>
      <c r="C538" s="144"/>
      <c r="D538" s="139"/>
      <c r="E538" s="140"/>
      <c r="F538" s="156"/>
      <c r="G538" s="157"/>
      <c r="H538" s="141"/>
      <c r="I538" s="165"/>
      <c r="J538" s="158"/>
      <c r="K538" s="159"/>
      <c r="L538" s="160"/>
      <c r="M538" s="161"/>
      <c r="N538" s="143"/>
      <c r="O538" s="115"/>
      <c r="P538" s="41"/>
      <c r="Q538" s="41"/>
    </row>
    <row r="539" spans="1:17" ht="4" customHeight="1" x14ac:dyDescent="0.25">
      <c r="P539" s="41"/>
      <c r="Q539" s="41"/>
    </row>
    <row r="540" spans="1:17" ht="24" customHeight="1" x14ac:dyDescent="0.25">
      <c r="A540" s="151"/>
      <c r="B540" s="144"/>
      <c r="C540" s="152"/>
      <c r="D540" s="152"/>
      <c r="E540" s="153"/>
      <c r="F540" s="147"/>
      <c r="G540" s="146"/>
      <c r="H540" s="147"/>
      <c r="I540" s="150"/>
      <c r="J540" s="154"/>
      <c r="K540" s="155"/>
      <c r="L540" s="148"/>
      <c r="M540" s="149"/>
      <c r="N540" s="142"/>
      <c r="O540" s="114"/>
      <c r="P540" s="163">
        <f t="shared" ref="P540" si="324">H540</f>
        <v>0</v>
      </c>
      <c r="Q540" s="164" t="str">
        <f t="shared" ref="Q540" si="325">IF(AND(G540&gt;0,G540&lt;14),"unter 14 jährige",IF(AND(G540&gt;=14,G540&lt;18),"14 - 17 jährige",IF(AND(G540&gt;=18,G540&lt;27),"18 - 26 jährige",IF(G540&gt;26,"über 26 jährige",""))))</f>
        <v/>
      </c>
    </row>
    <row r="541" spans="1:17" ht="24" customHeight="1" x14ac:dyDescent="0.25">
      <c r="A541" s="138"/>
      <c r="B541" s="145"/>
      <c r="C541" s="144"/>
      <c r="D541" s="139"/>
      <c r="E541" s="140"/>
      <c r="F541" s="156"/>
      <c r="G541" s="157"/>
      <c r="H541" s="141"/>
      <c r="I541" s="165"/>
      <c r="J541" s="158"/>
      <c r="K541" s="159"/>
      <c r="L541" s="160"/>
      <c r="M541" s="161"/>
      <c r="N541" s="143"/>
      <c r="O541" s="115"/>
      <c r="P541" s="41"/>
      <c r="Q541" s="41"/>
    </row>
    <row r="542" spans="1:17" ht="4" customHeight="1" x14ac:dyDescent="0.25">
      <c r="P542" s="41"/>
      <c r="Q542" s="41"/>
    </row>
    <row r="543" spans="1:17" ht="24" customHeight="1" x14ac:dyDescent="0.25">
      <c r="A543" s="151"/>
      <c r="B543" s="144"/>
      <c r="C543" s="152"/>
      <c r="D543" s="152"/>
      <c r="E543" s="153"/>
      <c r="F543" s="147"/>
      <c r="G543" s="146"/>
      <c r="H543" s="147"/>
      <c r="I543" s="150"/>
      <c r="J543" s="154"/>
      <c r="K543" s="155"/>
      <c r="L543" s="148"/>
      <c r="M543" s="149"/>
      <c r="N543" s="142"/>
      <c r="O543" s="114"/>
      <c r="P543" s="163">
        <f t="shared" ref="P543" si="326">H543</f>
        <v>0</v>
      </c>
      <c r="Q543" s="164" t="str">
        <f t="shared" ref="Q543" si="327">IF(AND(G543&gt;0,G543&lt;14),"unter 14 jährige",IF(AND(G543&gt;=14,G543&lt;18),"14 - 17 jährige",IF(AND(G543&gt;=18,G543&lt;27),"18 - 26 jährige",IF(G543&gt;26,"über 26 jährige",""))))</f>
        <v/>
      </c>
    </row>
    <row r="544" spans="1:17" ht="24" customHeight="1" x14ac:dyDescent="0.25">
      <c r="A544" s="138"/>
      <c r="B544" s="145"/>
      <c r="C544" s="144"/>
      <c r="D544" s="139"/>
      <c r="E544" s="140"/>
      <c r="F544" s="156"/>
      <c r="G544" s="157"/>
      <c r="H544" s="141"/>
      <c r="I544" s="165"/>
      <c r="J544" s="158"/>
      <c r="K544" s="159"/>
      <c r="L544" s="160"/>
      <c r="M544" s="161"/>
      <c r="N544" s="143"/>
      <c r="O544" s="115"/>
      <c r="P544" s="41"/>
      <c r="Q544" s="41"/>
    </row>
    <row r="545" spans="1:17" ht="4" customHeight="1" x14ac:dyDescent="0.25">
      <c r="P545" s="41"/>
      <c r="Q545" s="41"/>
    </row>
    <row r="546" spans="1:17" ht="24" customHeight="1" x14ac:dyDescent="0.25">
      <c r="A546" s="151"/>
      <c r="B546" s="144"/>
      <c r="C546" s="152"/>
      <c r="D546" s="152"/>
      <c r="E546" s="153"/>
      <c r="F546" s="147"/>
      <c r="G546" s="146"/>
      <c r="H546" s="147"/>
      <c r="I546" s="150"/>
      <c r="J546" s="154"/>
      <c r="K546" s="155"/>
      <c r="L546" s="148"/>
      <c r="M546" s="149"/>
      <c r="N546" s="142"/>
      <c r="O546" s="114"/>
      <c r="P546" s="163">
        <f t="shared" ref="P546" si="328">H546</f>
        <v>0</v>
      </c>
      <c r="Q546" s="164" t="str">
        <f t="shared" ref="Q546" si="329">IF(AND(G546&gt;0,G546&lt;14),"unter 14 jährige",IF(AND(G546&gt;=14,G546&lt;18),"14 - 17 jährige",IF(AND(G546&gt;=18,G546&lt;27),"18 - 26 jährige",IF(G546&gt;26,"über 26 jährige",""))))</f>
        <v/>
      </c>
    </row>
    <row r="547" spans="1:17" ht="24" customHeight="1" x14ac:dyDescent="0.25">
      <c r="A547" s="138"/>
      <c r="B547" s="145"/>
      <c r="C547" s="144"/>
      <c r="D547" s="139"/>
      <c r="E547" s="140"/>
      <c r="F547" s="156"/>
      <c r="G547" s="157"/>
      <c r="H547" s="141"/>
      <c r="I547" s="165"/>
      <c r="J547" s="158"/>
      <c r="K547" s="159"/>
      <c r="L547" s="160"/>
      <c r="M547" s="161"/>
      <c r="N547" s="143"/>
      <c r="O547" s="115"/>
      <c r="P547" s="41"/>
      <c r="Q547" s="41"/>
    </row>
    <row r="548" spans="1:17" ht="4" customHeight="1" x14ac:dyDescent="0.25">
      <c r="P548" s="41"/>
      <c r="Q548" s="41"/>
    </row>
    <row r="549" spans="1:17" ht="24" customHeight="1" x14ac:dyDescent="0.25">
      <c r="A549" s="151"/>
      <c r="B549" s="144"/>
      <c r="C549" s="152"/>
      <c r="D549" s="152"/>
      <c r="E549" s="153"/>
      <c r="F549" s="147"/>
      <c r="G549" s="146"/>
      <c r="H549" s="147"/>
      <c r="I549" s="150"/>
      <c r="J549" s="154"/>
      <c r="K549" s="155"/>
      <c r="L549" s="148"/>
      <c r="M549" s="149"/>
      <c r="N549" s="142"/>
      <c r="O549" s="114"/>
      <c r="P549" s="163">
        <f t="shared" ref="P549" si="330">H549</f>
        <v>0</v>
      </c>
      <c r="Q549" s="164" t="str">
        <f t="shared" ref="Q549" si="331">IF(AND(G549&gt;0,G549&lt;14),"unter 14 jährige",IF(AND(G549&gt;=14,G549&lt;18),"14 - 17 jährige",IF(AND(G549&gt;=18,G549&lt;27),"18 - 26 jährige",IF(G549&gt;26,"über 26 jährige",""))))</f>
        <v/>
      </c>
    </row>
    <row r="550" spans="1:17" ht="24" customHeight="1" x14ac:dyDescent="0.25">
      <c r="A550" s="138"/>
      <c r="B550" s="145"/>
      <c r="C550" s="144"/>
      <c r="D550" s="139"/>
      <c r="E550" s="140"/>
      <c r="F550" s="156"/>
      <c r="G550" s="157"/>
      <c r="H550" s="141"/>
      <c r="I550" s="165"/>
      <c r="J550" s="158"/>
      <c r="K550" s="159"/>
      <c r="L550" s="160"/>
      <c r="M550" s="161"/>
      <c r="N550" s="143"/>
      <c r="O550" s="115"/>
      <c r="P550" s="41"/>
      <c r="Q550" s="41"/>
    </row>
    <row r="551" spans="1:17" ht="4" customHeight="1" x14ac:dyDescent="0.25">
      <c r="P551" s="41"/>
      <c r="Q551" s="41"/>
    </row>
    <row r="552" spans="1:17" ht="24" customHeight="1" x14ac:dyDescent="0.25">
      <c r="A552" s="151"/>
      <c r="B552" s="144"/>
      <c r="C552" s="152"/>
      <c r="D552" s="152"/>
      <c r="E552" s="153"/>
      <c r="F552" s="147"/>
      <c r="G552" s="146"/>
      <c r="H552" s="147"/>
      <c r="I552" s="150"/>
      <c r="J552" s="154"/>
      <c r="K552" s="155"/>
      <c r="L552" s="148"/>
      <c r="M552" s="149"/>
      <c r="N552" s="142"/>
      <c r="O552" s="114"/>
      <c r="P552" s="163">
        <f t="shared" ref="P552" si="332">H552</f>
        <v>0</v>
      </c>
      <c r="Q552" s="164" t="str">
        <f t="shared" ref="Q552" si="333">IF(AND(G552&gt;0,G552&lt;14),"unter 14 jährige",IF(AND(G552&gt;=14,G552&lt;18),"14 - 17 jährige",IF(AND(G552&gt;=18,G552&lt;27),"18 - 26 jährige",IF(G552&gt;26,"über 26 jährige",""))))</f>
        <v/>
      </c>
    </row>
    <row r="553" spans="1:17" ht="24" customHeight="1" x14ac:dyDescent="0.25">
      <c r="A553" s="138"/>
      <c r="B553" s="145"/>
      <c r="C553" s="144"/>
      <c r="D553" s="139"/>
      <c r="E553" s="140"/>
      <c r="F553" s="156"/>
      <c r="G553" s="157"/>
      <c r="H553" s="141"/>
      <c r="I553" s="165"/>
      <c r="J553" s="158"/>
      <c r="K553" s="159"/>
      <c r="L553" s="160"/>
      <c r="M553" s="161"/>
      <c r="N553" s="143"/>
      <c r="O553" s="115"/>
      <c r="P553" s="41"/>
      <c r="Q553" s="41"/>
    </row>
    <row r="554" spans="1:17" ht="4" customHeight="1" x14ac:dyDescent="0.25">
      <c r="P554" s="41"/>
      <c r="Q554" s="41"/>
    </row>
    <row r="555" spans="1:17" ht="24" customHeight="1" x14ac:dyDescent="0.25">
      <c r="A555" s="151"/>
      <c r="B555" s="144"/>
      <c r="C555" s="152"/>
      <c r="D555" s="152"/>
      <c r="E555" s="153"/>
      <c r="F555" s="147"/>
      <c r="G555" s="146"/>
      <c r="H555" s="147"/>
      <c r="I555" s="150"/>
      <c r="J555" s="154"/>
      <c r="K555" s="155"/>
      <c r="L555" s="148"/>
      <c r="M555" s="149"/>
      <c r="N555" s="142"/>
      <c r="O555" s="114"/>
      <c r="P555" s="163">
        <f t="shared" ref="P555" si="334">H555</f>
        <v>0</v>
      </c>
      <c r="Q555" s="164" t="str">
        <f t="shared" ref="Q555" si="335">IF(AND(G555&gt;0,G555&lt;14),"unter 14 jährige",IF(AND(G555&gt;=14,G555&lt;18),"14 - 17 jährige",IF(AND(G555&gt;=18,G555&lt;27),"18 - 26 jährige",IF(G555&gt;26,"über 26 jährige",""))))</f>
        <v/>
      </c>
    </row>
    <row r="556" spans="1:17" ht="24" customHeight="1" x14ac:dyDescent="0.25">
      <c r="A556" s="138"/>
      <c r="B556" s="145"/>
      <c r="C556" s="144"/>
      <c r="D556" s="139"/>
      <c r="E556" s="140"/>
      <c r="F556" s="156"/>
      <c r="G556" s="157"/>
      <c r="H556" s="141"/>
      <c r="I556" s="165"/>
      <c r="J556" s="158"/>
      <c r="K556" s="159"/>
      <c r="L556" s="160"/>
      <c r="M556" s="161"/>
      <c r="N556" s="143"/>
      <c r="O556" s="115"/>
      <c r="P556" s="41"/>
      <c r="Q556" s="41"/>
    </row>
    <row r="557" spans="1:17" ht="4" customHeight="1" x14ac:dyDescent="0.25">
      <c r="P557" s="41"/>
      <c r="Q557" s="41"/>
    </row>
    <row r="558" spans="1:17" ht="24" customHeight="1" x14ac:dyDescent="0.25">
      <c r="A558" s="151"/>
      <c r="B558" s="144"/>
      <c r="C558" s="152"/>
      <c r="D558" s="152"/>
      <c r="E558" s="153"/>
      <c r="F558" s="147"/>
      <c r="G558" s="146"/>
      <c r="H558" s="147"/>
      <c r="I558" s="150"/>
      <c r="J558" s="154"/>
      <c r="K558" s="155"/>
      <c r="L558" s="148"/>
      <c r="M558" s="149"/>
      <c r="N558" s="142"/>
      <c r="O558" s="114"/>
      <c r="P558" s="163">
        <f t="shared" ref="P558" si="336">H558</f>
        <v>0</v>
      </c>
      <c r="Q558" s="164" t="str">
        <f t="shared" ref="Q558" si="337">IF(AND(G558&gt;0,G558&lt;14),"unter 14 jährige",IF(AND(G558&gt;=14,G558&lt;18),"14 - 17 jährige",IF(AND(G558&gt;=18,G558&lt;27),"18 - 26 jährige",IF(G558&gt;26,"über 26 jährige",""))))</f>
        <v/>
      </c>
    </row>
    <row r="559" spans="1:17" ht="24" customHeight="1" x14ac:dyDescent="0.25">
      <c r="A559" s="138"/>
      <c r="B559" s="145"/>
      <c r="C559" s="144"/>
      <c r="D559" s="139"/>
      <c r="E559" s="140"/>
      <c r="F559" s="156"/>
      <c r="G559" s="157"/>
      <c r="H559" s="141"/>
      <c r="I559" s="165"/>
      <c r="J559" s="158"/>
      <c r="K559" s="159"/>
      <c r="L559" s="160"/>
      <c r="M559" s="161"/>
      <c r="N559" s="143"/>
      <c r="O559" s="115"/>
      <c r="P559" s="41"/>
      <c r="Q559" s="41"/>
    </row>
    <row r="560" spans="1:17" ht="4" customHeight="1" x14ac:dyDescent="0.25">
      <c r="P560" s="41"/>
      <c r="Q560" s="41"/>
    </row>
    <row r="561" spans="1:17" ht="24" customHeight="1" x14ac:dyDescent="0.25">
      <c r="A561" s="151"/>
      <c r="B561" s="144"/>
      <c r="C561" s="152"/>
      <c r="D561" s="152"/>
      <c r="E561" s="153"/>
      <c r="F561" s="147"/>
      <c r="G561" s="146"/>
      <c r="H561" s="147"/>
      <c r="I561" s="150"/>
      <c r="J561" s="154"/>
      <c r="K561" s="155"/>
      <c r="L561" s="148"/>
      <c r="M561" s="149"/>
      <c r="N561" s="142"/>
      <c r="O561" s="114"/>
      <c r="P561" s="163">
        <f t="shared" ref="P561" si="338">H561</f>
        <v>0</v>
      </c>
      <c r="Q561" s="164" t="str">
        <f t="shared" ref="Q561" si="339">IF(AND(G561&gt;0,G561&lt;14),"unter 14 jährige",IF(AND(G561&gt;=14,G561&lt;18),"14 - 17 jährige",IF(AND(G561&gt;=18,G561&lt;27),"18 - 26 jährige",IF(G561&gt;26,"über 26 jährige",""))))</f>
        <v/>
      </c>
    </row>
    <row r="562" spans="1:17" ht="24" customHeight="1" x14ac:dyDescent="0.25">
      <c r="A562" s="138"/>
      <c r="B562" s="145"/>
      <c r="C562" s="144"/>
      <c r="D562" s="139"/>
      <c r="E562" s="140"/>
      <c r="F562" s="156"/>
      <c r="G562" s="157"/>
      <c r="H562" s="141"/>
      <c r="I562" s="165"/>
      <c r="J562" s="158"/>
      <c r="K562" s="159"/>
      <c r="L562" s="160"/>
      <c r="M562" s="161"/>
      <c r="N562" s="143"/>
      <c r="O562" s="115"/>
      <c r="P562" s="41"/>
      <c r="Q562" s="41"/>
    </row>
    <row r="563" spans="1:17" ht="4" customHeight="1" x14ac:dyDescent="0.25">
      <c r="P563" s="41"/>
      <c r="Q563" s="41"/>
    </row>
    <row r="564" spans="1:17" ht="24" customHeight="1" x14ac:dyDescent="0.25">
      <c r="A564" s="151"/>
      <c r="B564" s="144"/>
      <c r="C564" s="152"/>
      <c r="D564" s="152"/>
      <c r="E564" s="153"/>
      <c r="F564" s="147"/>
      <c r="G564" s="146"/>
      <c r="H564" s="147"/>
      <c r="I564" s="150"/>
      <c r="J564" s="154"/>
      <c r="K564" s="155"/>
      <c r="L564" s="148"/>
      <c r="M564" s="149"/>
      <c r="N564" s="142"/>
      <c r="O564" s="114"/>
      <c r="P564" s="163">
        <f t="shared" ref="P564" si="340">H564</f>
        <v>0</v>
      </c>
      <c r="Q564" s="164" t="str">
        <f t="shared" ref="Q564" si="341">IF(AND(G564&gt;0,G564&lt;14),"unter 14 jährige",IF(AND(G564&gt;=14,G564&lt;18),"14 - 17 jährige",IF(AND(G564&gt;=18,G564&lt;27),"18 - 26 jährige",IF(G564&gt;26,"über 26 jährige",""))))</f>
        <v/>
      </c>
    </row>
    <row r="565" spans="1:17" ht="24" customHeight="1" x14ac:dyDescent="0.25">
      <c r="A565" s="138"/>
      <c r="B565" s="145"/>
      <c r="C565" s="144"/>
      <c r="D565" s="139"/>
      <c r="E565" s="140"/>
      <c r="F565" s="156"/>
      <c r="G565" s="157"/>
      <c r="H565" s="141"/>
      <c r="I565" s="165"/>
      <c r="J565" s="158"/>
      <c r="K565" s="159"/>
      <c r="L565" s="160"/>
      <c r="M565" s="161"/>
      <c r="N565" s="143"/>
      <c r="O565" s="115"/>
      <c r="P565" s="41"/>
      <c r="Q565" s="41"/>
    </row>
    <row r="566" spans="1:17" ht="4" customHeight="1" x14ac:dyDescent="0.25">
      <c r="P566" s="41"/>
      <c r="Q566" s="41"/>
    </row>
    <row r="567" spans="1:17" ht="24" customHeight="1" x14ac:dyDescent="0.25">
      <c r="A567" s="151"/>
      <c r="B567" s="144"/>
      <c r="C567" s="152"/>
      <c r="D567" s="152"/>
      <c r="E567" s="153"/>
      <c r="F567" s="147"/>
      <c r="G567" s="146"/>
      <c r="H567" s="147"/>
      <c r="I567" s="150"/>
      <c r="J567" s="154"/>
      <c r="K567" s="155"/>
      <c r="L567" s="148"/>
      <c r="M567" s="149"/>
      <c r="N567" s="142"/>
      <c r="O567" s="114"/>
      <c r="P567" s="163">
        <f t="shared" ref="P567" si="342">H567</f>
        <v>0</v>
      </c>
      <c r="Q567" s="164" t="str">
        <f t="shared" ref="Q567" si="343">IF(AND(G567&gt;0,G567&lt;14),"unter 14 jährige",IF(AND(G567&gt;=14,G567&lt;18),"14 - 17 jährige",IF(AND(G567&gt;=18,G567&lt;27),"18 - 26 jährige",IF(G567&gt;26,"über 26 jährige",""))))</f>
        <v/>
      </c>
    </row>
    <row r="568" spans="1:17" ht="24" customHeight="1" x14ac:dyDescent="0.25">
      <c r="A568" s="138"/>
      <c r="B568" s="145"/>
      <c r="C568" s="144"/>
      <c r="D568" s="139"/>
      <c r="E568" s="140"/>
      <c r="F568" s="156"/>
      <c r="G568" s="157"/>
      <c r="H568" s="141"/>
      <c r="I568" s="165"/>
      <c r="J568" s="158"/>
      <c r="K568" s="159"/>
      <c r="L568" s="160"/>
      <c r="M568" s="161"/>
      <c r="N568" s="143"/>
      <c r="O568" s="115"/>
      <c r="P568" s="41"/>
      <c r="Q568" s="41"/>
    </row>
    <row r="569" spans="1:17" ht="4" customHeight="1" x14ac:dyDescent="0.25">
      <c r="P569" s="41"/>
      <c r="Q569" s="41"/>
    </row>
    <row r="570" spans="1:17" ht="24" customHeight="1" x14ac:dyDescent="0.25">
      <c r="A570" s="151"/>
      <c r="B570" s="144"/>
      <c r="C570" s="152"/>
      <c r="D570" s="152"/>
      <c r="E570" s="153"/>
      <c r="F570" s="147"/>
      <c r="G570" s="146"/>
      <c r="H570" s="147"/>
      <c r="I570" s="150"/>
      <c r="J570" s="154"/>
      <c r="K570" s="155"/>
      <c r="L570" s="148"/>
      <c r="M570" s="149"/>
      <c r="N570" s="142"/>
      <c r="O570" s="114"/>
      <c r="P570" s="163">
        <f t="shared" ref="P570" si="344">H570</f>
        <v>0</v>
      </c>
      <c r="Q570" s="164" t="str">
        <f t="shared" ref="Q570" si="345">IF(AND(G570&gt;0,G570&lt;14),"unter 14 jährige",IF(AND(G570&gt;=14,G570&lt;18),"14 - 17 jährige",IF(AND(G570&gt;=18,G570&lt;27),"18 - 26 jährige",IF(G570&gt;26,"über 26 jährige",""))))</f>
        <v/>
      </c>
    </row>
    <row r="571" spans="1:17" ht="24" customHeight="1" x14ac:dyDescent="0.25">
      <c r="A571" s="138"/>
      <c r="B571" s="145"/>
      <c r="C571" s="144"/>
      <c r="D571" s="139"/>
      <c r="E571" s="140"/>
      <c r="F571" s="156"/>
      <c r="G571" s="157"/>
      <c r="H571" s="141"/>
      <c r="I571" s="165"/>
      <c r="J571" s="158"/>
      <c r="K571" s="159"/>
      <c r="L571" s="160"/>
      <c r="M571" s="161"/>
      <c r="N571" s="143"/>
      <c r="O571" s="115"/>
      <c r="P571" s="41"/>
      <c r="Q571" s="41"/>
    </row>
    <row r="572" spans="1:17" ht="4" customHeight="1" x14ac:dyDescent="0.25">
      <c r="P572" s="41"/>
      <c r="Q572" s="41"/>
    </row>
    <row r="573" spans="1:17" ht="24" customHeight="1" x14ac:dyDescent="0.25">
      <c r="A573" s="151"/>
      <c r="B573" s="144"/>
      <c r="C573" s="152"/>
      <c r="D573" s="152"/>
      <c r="E573" s="153"/>
      <c r="F573" s="147"/>
      <c r="G573" s="146"/>
      <c r="H573" s="147"/>
      <c r="I573" s="150"/>
      <c r="J573" s="154"/>
      <c r="K573" s="155"/>
      <c r="L573" s="148"/>
      <c r="M573" s="149"/>
      <c r="N573" s="142"/>
      <c r="O573" s="114"/>
      <c r="P573" s="163">
        <f t="shared" ref="P573" si="346">H573</f>
        <v>0</v>
      </c>
      <c r="Q573" s="164" t="str">
        <f t="shared" ref="Q573" si="347">IF(AND(G573&gt;0,G573&lt;14),"unter 14 jährige",IF(AND(G573&gt;=14,G573&lt;18),"14 - 17 jährige",IF(AND(G573&gt;=18,G573&lt;27),"18 - 26 jährige",IF(G573&gt;26,"über 26 jährige",""))))</f>
        <v/>
      </c>
    </row>
    <row r="574" spans="1:17" ht="24" customHeight="1" x14ac:dyDescent="0.25">
      <c r="A574" s="138"/>
      <c r="B574" s="145"/>
      <c r="C574" s="144"/>
      <c r="D574" s="139"/>
      <c r="E574" s="140"/>
      <c r="F574" s="156"/>
      <c r="G574" s="157"/>
      <c r="H574" s="141"/>
      <c r="I574" s="165"/>
      <c r="J574" s="158"/>
      <c r="K574" s="159"/>
      <c r="L574" s="160"/>
      <c r="M574" s="161"/>
      <c r="N574" s="143"/>
      <c r="O574" s="115"/>
      <c r="P574" s="41"/>
      <c r="Q574" s="41"/>
    </row>
    <row r="575" spans="1:17" ht="4" customHeight="1" x14ac:dyDescent="0.25">
      <c r="P575" s="41"/>
      <c r="Q575" s="41"/>
    </row>
    <row r="576" spans="1:17" ht="24" customHeight="1" x14ac:dyDescent="0.25">
      <c r="A576" s="151"/>
      <c r="B576" s="144"/>
      <c r="C576" s="152"/>
      <c r="D576" s="152"/>
      <c r="E576" s="153"/>
      <c r="F576" s="147"/>
      <c r="G576" s="146"/>
      <c r="H576" s="147"/>
      <c r="I576" s="150"/>
      <c r="J576" s="154"/>
      <c r="K576" s="155"/>
      <c r="L576" s="148"/>
      <c r="M576" s="149"/>
      <c r="N576" s="142"/>
      <c r="O576" s="114"/>
      <c r="P576" s="163">
        <f t="shared" ref="P576" si="348">H576</f>
        <v>0</v>
      </c>
      <c r="Q576" s="164" t="str">
        <f t="shared" ref="Q576" si="349">IF(AND(G576&gt;0,G576&lt;14),"unter 14 jährige",IF(AND(G576&gt;=14,G576&lt;18),"14 - 17 jährige",IF(AND(G576&gt;=18,G576&lt;27),"18 - 26 jährige",IF(G576&gt;26,"über 26 jährige",""))))</f>
        <v/>
      </c>
    </row>
    <row r="577" spans="1:17" ht="24" customHeight="1" x14ac:dyDescent="0.25">
      <c r="A577" s="138"/>
      <c r="B577" s="145"/>
      <c r="C577" s="144"/>
      <c r="D577" s="139"/>
      <c r="E577" s="140"/>
      <c r="F577" s="156"/>
      <c r="G577" s="157"/>
      <c r="H577" s="141"/>
      <c r="I577" s="165"/>
      <c r="J577" s="158"/>
      <c r="K577" s="159"/>
      <c r="L577" s="160"/>
      <c r="M577" s="161"/>
      <c r="N577" s="143"/>
      <c r="O577" s="115"/>
      <c r="P577" s="41"/>
      <c r="Q577" s="41"/>
    </row>
    <row r="578" spans="1:17" ht="4" customHeight="1" x14ac:dyDescent="0.25">
      <c r="P578" s="41"/>
      <c r="Q578" s="41"/>
    </row>
    <row r="579" spans="1:17" ht="24" customHeight="1" x14ac:dyDescent="0.25">
      <c r="A579" s="151"/>
      <c r="B579" s="144"/>
      <c r="C579" s="152"/>
      <c r="D579" s="152"/>
      <c r="E579" s="153"/>
      <c r="F579" s="147"/>
      <c r="G579" s="146"/>
      <c r="H579" s="147"/>
      <c r="I579" s="150"/>
      <c r="J579" s="154"/>
      <c r="K579" s="155"/>
      <c r="L579" s="148"/>
      <c r="M579" s="149"/>
      <c r="N579" s="142"/>
      <c r="O579" s="114"/>
      <c r="P579" s="163">
        <f t="shared" ref="P579" si="350">H579</f>
        <v>0</v>
      </c>
      <c r="Q579" s="164" t="str">
        <f t="shared" ref="Q579" si="351">IF(AND(G579&gt;0,G579&lt;14),"unter 14 jährige",IF(AND(G579&gt;=14,G579&lt;18),"14 - 17 jährige",IF(AND(G579&gt;=18,G579&lt;27),"18 - 26 jährige",IF(G579&gt;26,"über 26 jährige",""))))</f>
        <v/>
      </c>
    </row>
    <row r="580" spans="1:17" ht="24" customHeight="1" x14ac:dyDescent="0.25">
      <c r="A580" s="138"/>
      <c r="B580" s="145"/>
      <c r="C580" s="144"/>
      <c r="D580" s="139"/>
      <c r="E580" s="140"/>
      <c r="F580" s="156"/>
      <c r="G580" s="157"/>
      <c r="H580" s="141"/>
      <c r="I580" s="165"/>
      <c r="J580" s="158"/>
      <c r="K580" s="159"/>
      <c r="L580" s="160"/>
      <c r="M580" s="161"/>
      <c r="N580" s="143"/>
      <c r="O580" s="115"/>
      <c r="P580" s="41"/>
      <c r="Q580" s="41"/>
    </row>
    <row r="581" spans="1:17" ht="4" customHeight="1" x14ac:dyDescent="0.25">
      <c r="P581" s="41"/>
      <c r="Q581" s="41"/>
    </row>
    <row r="582" spans="1:17" ht="24" customHeight="1" x14ac:dyDescent="0.25">
      <c r="A582" s="151"/>
      <c r="B582" s="144"/>
      <c r="C582" s="152"/>
      <c r="D582" s="152"/>
      <c r="E582" s="153"/>
      <c r="F582" s="147"/>
      <c r="G582" s="146"/>
      <c r="H582" s="147"/>
      <c r="I582" s="150"/>
      <c r="J582" s="154"/>
      <c r="K582" s="155"/>
      <c r="L582" s="148"/>
      <c r="M582" s="149"/>
      <c r="N582" s="142"/>
      <c r="O582" s="114"/>
      <c r="P582" s="163">
        <f t="shared" ref="P582" si="352">H582</f>
        <v>0</v>
      </c>
      <c r="Q582" s="164" t="str">
        <f t="shared" ref="Q582" si="353">IF(AND(G582&gt;0,G582&lt;14),"unter 14 jährige",IF(AND(G582&gt;=14,G582&lt;18),"14 - 17 jährige",IF(AND(G582&gt;=18,G582&lt;27),"18 - 26 jährige",IF(G582&gt;26,"über 26 jährige",""))))</f>
        <v/>
      </c>
    </row>
    <row r="583" spans="1:17" ht="24" customHeight="1" x14ac:dyDescent="0.25">
      <c r="A583" s="138"/>
      <c r="B583" s="145"/>
      <c r="C583" s="144"/>
      <c r="D583" s="139"/>
      <c r="E583" s="140"/>
      <c r="F583" s="156"/>
      <c r="G583" s="157"/>
      <c r="H583" s="141"/>
      <c r="I583" s="165"/>
      <c r="J583" s="158"/>
      <c r="K583" s="159"/>
      <c r="L583" s="160"/>
      <c r="M583" s="161"/>
      <c r="N583" s="143"/>
      <c r="O583" s="115"/>
      <c r="P583" s="41"/>
      <c r="Q583" s="41"/>
    </row>
    <row r="584" spans="1:17" ht="4" customHeight="1" x14ac:dyDescent="0.25">
      <c r="P584" s="41"/>
      <c r="Q584" s="41"/>
    </row>
    <row r="585" spans="1:17" ht="24" customHeight="1" x14ac:dyDescent="0.25">
      <c r="A585" s="151"/>
      <c r="B585" s="144"/>
      <c r="C585" s="152"/>
      <c r="D585" s="152"/>
      <c r="E585" s="153"/>
      <c r="F585" s="147"/>
      <c r="G585" s="146"/>
      <c r="H585" s="147"/>
      <c r="I585" s="150"/>
      <c r="J585" s="154"/>
      <c r="K585" s="155"/>
      <c r="L585" s="148"/>
      <c r="M585" s="149"/>
      <c r="N585" s="142"/>
      <c r="O585" s="114"/>
      <c r="P585" s="163">
        <f t="shared" ref="P585" si="354">H585</f>
        <v>0</v>
      </c>
      <c r="Q585" s="164" t="str">
        <f t="shared" ref="Q585" si="355">IF(AND(G585&gt;0,G585&lt;14),"unter 14 jährige",IF(AND(G585&gt;=14,G585&lt;18),"14 - 17 jährige",IF(AND(G585&gt;=18,G585&lt;27),"18 - 26 jährige",IF(G585&gt;26,"über 26 jährige",""))))</f>
        <v/>
      </c>
    </row>
    <row r="586" spans="1:17" ht="24" customHeight="1" x14ac:dyDescent="0.25">
      <c r="A586" s="138"/>
      <c r="B586" s="145"/>
      <c r="C586" s="144"/>
      <c r="D586" s="139"/>
      <c r="E586" s="140"/>
      <c r="F586" s="156"/>
      <c r="G586" s="157"/>
      <c r="H586" s="141"/>
      <c r="I586" s="165"/>
      <c r="J586" s="158"/>
      <c r="K586" s="159"/>
      <c r="L586" s="160"/>
      <c r="M586" s="161"/>
      <c r="N586" s="143"/>
      <c r="O586" s="115"/>
      <c r="P586" s="41"/>
      <c r="Q586" s="41"/>
    </row>
    <row r="587" spans="1:17" ht="4" customHeight="1" x14ac:dyDescent="0.25">
      <c r="P587" s="41"/>
      <c r="Q587" s="41"/>
    </row>
    <row r="588" spans="1:17" ht="24" customHeight="1" x14ac:dyDescent="0.25">
      <c r="A588" s="151"/>
      <c r="B588" s="144"/>
      <c r="C588" s="152"/>
      <c r="D588" s="152"/>
      <c r="E588" s="153"/>
      <c r="F588" s="147"/>
      <c r="G588" s="146"/>
      <c r="H588" s="147"/>
      <c r="I588" s="150"/>
      <c r="J588" s="154"/>
      <c r="K588" s="155"/>
      <c r="L588" s="148"/>
      <c r="M588" s="149"/>
      <c r="N588" s="142"/>
      <c r="O588" s="114"/>
      <c r="P588" s="163">
        <f t="shared" ref="P588" si="356">H588</f>
        <v>0</v>
      </c>
      <c r="Q588" s="164" t="str">
        <f t="shared" ref="Q588" si="357">IF(AND(G588&gt;0,G588&lt;14),"unter 14 jährige",IF(AND(G588&gt;=14,G588&lt;18),"14 - 17 jährige",IF(AND(G588&gt;=18,G588&lt;27),"18 - 26 jährige",IF(G588&gt;26,"über 26 jährige",""))))</f>
        <v/>
      </c>
    </row>
    <row r="589" spans="1:17" ht="24" customHeight="1" x14ac:dyDescent="0.25">
      <c r="A589" s="138"/>
      <c r="B589" s="145"/>
      <c r="C589" s="144"/>
      <c r="D589" s="139"/>
      <c r="E589" s="140"/>
      <c r="F589" s="156"/>
      <c r="G589" s="157"/>
      <c r="H589" s="141"/>
      <c r="I589" s="165"/>
      <c r="J589" s="158"/>
      <c r="K589" s="159"/>
      <c r="L589" s="160"/>
      <c r="M589" s="161"/>
      <c r="N589" s="143"/>
      <c r="O589" s="115"/>
      <c r="P589" s="41"/>
      <c r="Q589" s="41"/>
    </row>
    <row r="590" spans="1:17" ht="4" customHeight="1" x14ac:dyDescent="0.25">
      <c r="P590" s="41"/>
      <c r="Q590" s="41"/>
    </row>
    <row r="591" spans="1:17" ht="24" customHeight="1" x14ac:dyDescent="0.25">
      <c r="A591" s="151"/>
      <c r="B591" s="144"/>
      <c r="C591" s="152"/>
      <c r="D591" s="152"/>
      <c r="E591" s="153"/>
      <c r="F591" s="147"/>
      <c r="G591" s="146"/>
      <c r="H591" s="147"/>
      <c r="I591" s="150"/>
      <c r="J591" s="154"/>
      <c r="K591" s="155"/>
      <c r="L591" s="148"/>
      <c r="M591" s="149"/>
      <c r="N591" s="142"/>
      <c r="O591" s="114"/>
      <c r="P591" s="163">
        <f t="shared" ref="P591" si="358">H591</f>
        <v>0</v>
      </c>
      <c r="Q591" s="164" t="str">
        <f t="shared" ref="Q591" si="359">IF(AND(G591&gt;0,G591&lt;14),"unter 14 jährige",IF(AND(G591&gt;=14,G591&lt;18),"14 - 17 jährige",IF(AND(G591&gt;=18,G591&lt;27),"18 - 26 jährige",IF(G591&gt;26,"über 26 jährige",""))))</f>
        <v/>
      </c>
    </row>
    <row r="592" spans="1:17" ht="24" customHeight="1" x14ac:dyDescent="0.25">
      <c r="A592" s="138"/>
      <c r="B592" s="145"/>
      <c r="C592" s="144"/>
      <c r="D592" s="139"/>
      <c r="E592" s="140"/>
      <c r="F592" s="156"/>
      <c r="G592" s="157"/>
      <c r="H592" s="141"/>
      <c r="I592" s="165"/>
      <c r="J592" s="158"/>
      <c r="K592" s="159"/>
      <c r="L592" s="160"/>
      <c r="M592" s="161"/>
      <c r="N592" s="143"/>
      <c r="O592" s="115"/>
      <c r="P592" s="41"/>
      <c r="Q592" s="41"/>
    </row>
    <row r="593" spans="1:17" ht="4" customHeight="1" x14ac:dyDescent="0.25">
      <c r="P593" s="41"/>
      <c r="Q593" s="41"/>
    </row>
    <row r="594" spans="1:17" ht="24" customHeight="1" x14ac:dyDescent="0.25">
      <c r="A594" s="151"/>
      <c r="B594" s="144"/>
      <c r="C594" s="152"/>
      <c r="D594" s="152"/>
      <c r="E594" s="153"/>
      <c r="F594" s="147"/>
      <c r="G594" s="146"/>
      <c r="H594" s="147"/>
      <c r="I594" s="150"/>
      <c r="J594" s="154"/>
      <c r="K594" s="155"/>
      <c r="L594" s="148"/>
      <c r="M594" s="149"/>
      <c r="N594" s="142"/>
      <c r="O594" s="114"/>
      <c r="P594" s="163">
        <f t="shared" ref="P594" si="360">H594</f>
        <v>0</v>
      </c>
      <c r="Q594" s="164" t="str">
        <f t="shared" ref="Q594" si="361">IF(AND(G594&gt;0,G594&lt;14),"unter 14 jährige",IF(AND(G594&gt;=14,G594&lt;18),"14 - 17 jährige",IF(AND(G594&gt;=18,G594&lt;27),"18 - 26 jährige",IF(G594&gt;26,"über 26 jährige",""))))</f>
        <v/>
      </c>
    </row>
    <row r="595" spans="1:17" ht="24" customHeight="1" x14ac:dyDescent="0.25">
      <c r="A595" s="138"/>
      <c r="B595" s="145"/>
      <c r="C595" s="144"/>
      <c r="D595" s="139"/>
      <c r="E595" s="140"/>
      <c r="F595" s="156"/>
      <c r="G595" s="157"/>
      <c r="H595" s="141"/>
      <c r="I595" s="165"/>
      <c r="J595" s="158"/>
      <c r="K595" s="159"/>
      <c r="L595" s="160"/>
      <c r="M595" s="161"/>
      <c r="N595" s="143"/>
      <c r="O595" s="115"/>
      <c r="P595" s="41"/>
      <c r="Q595" s="41"/>
    </row>
    <row r="596" spans="1:17" ht="4" customHeight="1" x14ac:dyDescent="0.25">
      <c r="P596" s="41"/>
      <c r="Q596" s="41"/>
    </row>
    <row r="597" spans="1:17" ht="24" customHeight="1" x14ac:dyDescent="0.25">
      <c r="A597" s="151"/>
      <c r="B597" s="144"/>
      <c r="C597" s="152"/>
      <c r="D597" s="152"/>
      <c r="E597" s="153"/>
      <c r="F597" s="147"/>
      <c r="G597" s="146"/>
      <c r="H597" s="147"/>
      <c r="I597" s="150"/>
      <c r="J597" s="154"/>
      <c r="K597" s="155"/>
      <c r="L597" s="148"/>
      <c r="M597" s="149"/>
      <c r="N597" s="142"/>
      <c r="O597" s="114"/>
      <c r="P597" s="163">
        <f t="shared" ref="P597" si="362">H597</f>
        <v>0</v>
      </c>
      <c r="Q597" s="164" t="str">
        <f t="shared" ref="Q597" si="363">IF(AND(G597&gt;0,G597&lt;14),"unter 14 jährige",IF(AND(G597&gt;=14,G597&lt;18),"14 - 17 jährige",IF(AND(G597&gt;=18,G597&lt;27),"18 - 26 jährige",IF(G597&gt;26,"über 26 jährige",""))))</f>
        <v/>
      </c>
    </row>
    <row r="598" spans="1:17" ht="24" customHeight="1" x14ac:dyDescent="0.25">
      <c r="A598" s="138"/>
      <c r="B598" s="145"/>
      <c r="C598" s="144"/>
      <c r="D598" s="139"/>
      <c r="E598" s="140"/>
      <c r="F598" s="156"/>
      <c r="G598" s="157"/>
      <c r="H598" s="141"/>
      <c r="I598" s="165"/>
      <c r="J598" s="158"/>
      <c r="K598" s="159"/>
      <c r="L598" s="160"/>
      <c r="M598" s="161"/>
      <c r="N598" s="143"/>
      <c r="O598" s="115"/>
      <c r="P598" s="41"/>
      <c r="Q598" s="41"/>
    </row>
    <row r="599" spans="1:17" ht="4" customHeight="1" x14ac:dyDescent="0.25">
      <c r="P599" s="41"/>
      <c r="Q599" s="41"/>
    </row>
    <row r="600" spans="1:17" ht="24" customHeight="1" x14ac:dyDescent="0.25">
      <c r="A600" s="151"/>
      <c r="B600" s="144"/>
      <c r="C600" s="152"/>
      <c r="D600" s="152"/>
      <c r="E600" s="153"/>
      <c r="F600" s="147"/>
      <c r="G600" s="146"/>
      <c r="H600" s="147"/>
      <c r="I600" s="150"/>
      <c r="J600" s="154"/>
      <c r="K600" s="155"/>
      <c r="L600" s="148"/>
      <c r="M600" s="149"/>
      <c r="N600" s="142"/>
      <c r="O600" s="114"/>
      <c r="P600" s="163">
        <f t="shared" ref="P600" si="364">H600</f>
        <v>0</v>
      </c>
      <c r="Q600" s="164" t="str">
        <f t="shared" ref="Q600" si="365">IF(AND(G600&gt;0,G600&lt;14),"unter 14 jährige",IF(AND(G600&gt;=14,G600&lt;18),"14 - 17 jährige",IF(AND(G600&gt;=18,G600&lt;27),"18 - 26 jährige",IF(G600&gt;26,"über 26 jährige",""))))</f>
        <v/>
      </c>
    </row>
    <row r="601" spans="1:17" ht="24" customHeight="1" x14ac:dyDescent="0.25">
      <c r="A601" s="138"/>
      <c r="B601" s="145"/>
      <c r="C601" s="144"/>
      <c r="D601" s="139"/>
      <c r="E601" s="140"/>
      <c r="F601" s="156"/>
      <c r="G601" s="157"/>
      <c r="H601" s="141"/>
      <c r="I601" s="165"/>
      <c r="J601" s="158"/>
      <c r="K601" s="159"/>
      <c r="L601" s="160"/>
      <c r="M601" s="161"/>
      <c r="N601" s="143"/>
      <c r="O601" s="115"/>
      <c r="P601" s="41"/>
      <c r="Q601" s="41"/>
    </row>
    <row r="602" spans="1:17" ht="4" customHeight="1" x14ac:dyDescent="0.25">
      <c r="P602" s="41"/>
      <c r="Q602" s="41"/>
    </row>
    <row r="603" spans="1:17" ht="24" customHeight="1" x14ac:dyDescent="0.25">
      <c r="A603" s="151"/>
      <c r="B603" s="144"/>
      <c r="C603" s="152"/>
      <c r="D603" s="152"/>
      <c r="E603" s="153"/>
      <c r="F603" s="147"/>
      <c r="G603" s="146"/>
      <c r="H603" s="147"/>
      <c r="I603" s="150"/>
      <c r="J603" s="154"/>
      <c r="K603" s="155"/>
      <c r="L603" s="148"/>
      <c r="M603" s="149"/>
      <c r="N603" s="142"/>
      <c r="O603" s="114"/>
      <c r="P603" s="163">
        <f t="shared" ref="P603" si="366">H603</f>
        <v>0</v>
      </c>
      <c r="Q603" s="164" t="str">
        <f t="shared" ref="Q603" si="367">IF(AND(G603&gt;0,G603&lt;14),"unter 14 jährige",IF(AND(G603&gt;=14,G603&lt;18),"14 - 17 jährige",IF(AND(G603&gt;=18,G603&lt;27),"18 - 26 jährige",IF(G603&gt;26,"über 26 jährige",""))))</f>
        <v/>
      </c>
    </row>
    <row r="604" spans="1:17" ht="24" customHeight="1" x14ac:dyDescent="0.25">
      <c r="A604" s="138"/>
      <c r="B604" s="145"/>
      <c r="C604" s="144"/>
      <c r="D604" s="139"/>
      <c r="E604" s="140"/>
      <c r="F604" s="156"/>
      <c r="G604" s="157"/>
      <c r="H604" s="141"/>
      <c r="I604" s="165"/>
      <c r="J604" s="158"/>
      <c r="K604" s="159"/>
      <c r="L604" s="160"/>
      <c r="M604" s="161"/>
      <c r="N604" s="143"/>
      <c r="O604" s="115"/>
      <c r="P604" s="41"/>
      <c r="Q604" s="41"/>
    </row>
    <row r="605" spans="1:17" ht="4" customHeight="1" x14ac:dyDescent="0.25">
      <c r="P605" s="41"/>
      <c r="Q605" s="41"/>
    </row>
    <row r="606" spans="1:17" ht="24" customHeight="1" x14ac:dyDescent="0.25">
      <c r="A606" s="151"/>
      <c r="B606" s="144"/>
      <c r="C606" s="152"/>
      <c r="D606" s="152"/>
      <c r="E606" s="153"/>
      <c r="F606" s="147"/>
      <c r="G606" s="146"/>
      <c r="H606" s="147"/>
      <c r="I606" s="150"/>
      <c r="J606" s="154"/>
      <c r="K606" s="155"/>
      <c r="L606" s="148"/>
      <c r="M606" s="149"/>
      <c r="N606" s="142"/>
      <c r="O606" s="114"/>
      <c r="P606" s="163">
        <f t="shared" ref="P606" si="368">H606</f>
        <v>0</v>
      </c>
      <c r="Q606" s="164" t="str">
        <f t="shared" ref="Q606" si="369">IF(AND(G606&gt;0,G606&lt;14),"unter 14 jährige",IF(AND(G606&gt;=14,G606&lt;18),"14 - 17 jährige",IF(AND(G606&gt;=18,G606&lt;27),"18 - 26 jährige",IF(G606&gt;26,"über 26 jährige",""))))</f>
        <v/>
      </c>
    </row>
    <row r="607" spans="1:17" ht="24" customHeight="1" x14ac:dyDescent="0.25">
      <c r="A607" s="138"/>
      <c r="B607" s="145"/>
      <c r="C607" s="144"/>
      <c r="D607" s="139"/>
      <c r="E607" s="140"/>
      <c r="F607" s="156"/>
      <c r="G607" s="157"/>
      <c r="H607" s="141"/>
      <c r="I607" s="165"/>
      <c r="J607" s="158"/>
      <c r="K607" s="159"/>
      <c r="L607" s="160"/>
      <c r="M607" s="161"/>
      <c r="N607" s="143"/>
      <c r="O607" s="115"/>
      <c r="P607" s="41"/>
      <c r="Q607" s="41"/>
    </row>
    <row r="608" spans="1:17" ht="4" customHeight="1" x14ac:dyDescent="0.25">
      <c r="P608" s="41"/>
      <c r="Q608" s="41"/>
    </row>
    <row r="609" spans="1:17" ht="24" customHeight="1" x14ac:dyDescent="0.25">
      <c r="A609" s="151"/>
      <c r="B609" s="144"/>
      <c r="C609" s="152"/>
      <c r="D609" s="152"/>
      <c r="E609" s="153"/>
      <c r="F609" s="147"/>
      <c r="G609" s="146"/>
      <c r="H609" s="147"/>
      <c r="I609" s="150"/>
      <c r="J609" s="154"/>
      <c r="K609" s="155"/>
      <c r="L609" s="148"/>
      <c r="M609" s="149"/>
      <c r="N609" s="142"/>
      <c r="O609" s="114"/>
      <c r="P609" s="163">
        <f t="shared" ref="P609" si="370">H609</f>
        <v>0</v>
      </c>
      <c r="Q609" s="164" t="str">
        <f t="shared" ref="Q609" si="371">IF(AND(G609&gt;0,G609&lt;14),"unter 14 jährige",IF(AND(G609&gt;=14,G609&lt;18),"14 - 17 jährige",IF(AND(G609&gt;=18,G609&lt;27),"18 - 26 jährige",IF(G609&gt;26,"über 26 jährige",""))))</f>
        <v/>
      </c>
    </row>
    <row r="610" spans="1:17" ht="24" customHeight="1" x14ac:dyDescent="0.25">
      <c r="A610" s="138"/>
      <c r="B610" s="145"/>
      <c r="C610" s="144"/>
      <c r="D610" s="139"/>
      <c r="E610" s="140"/>
      <c r="F610" s="156"/>
      <c r="G610" s="157"/>
      <c r="H610" s="141"/>
      <c r="I610" s="165"/>
      <c r="J610" s="158"/>
      <c r="K610" s="159"/>
      <c r="L610" s="160"/>
      <c r="M610" s="161"/>
      <c r="N610" s="143"/>
      <c r="O610" s="115"/>
      <c r="P610" s="41"/>
      <c r="Q610" s="41"/>
    </row>
    <row r="611" spans="1:17" ht="4" customHeight="1" x14ac:dyDescent="0.25">
      <c r="P611" s="41"/>
      <c r="Q611" s="41"/>
    </row>
    <row r="612" spans="1:17" ht="24" customHeight="1" x14ac:dyDescent="0.25">
      <c r="A612" s="151"/>
      <c r="B612" s="144"/>
      <c r="C612" s="152"/>
      <c r="D612" s="152"/>
      <c r="E612" s="153"/>
      <c r="F612" s="147"/>
      <c r="G612" s="146"/>
      <c r="H612" s="147"/>
      <c r="I612" s="150"/>
      <c r="J612" s="154"/>
      <c r="K612" s="155"/>
      <c r="L612" s="148"/>
      <c r="M612" s="149"/>
      <c r="N612" s="142"/>
      <c r="O612" s="114"/>
      <c r="P612" s="163">
        <f t="shared" ref="P612" si="372">H612</f>
        <v>0</v>
      </c>
      <c r="Q612" s="164" t="str">
        <f t="shared" ref="Q612" si="373">IF(AND(G612&gt;0,G612&lt;14),"unter 14 jährige",IF(AND(G612&gt;=14,G612&lt;18),"14 - 17 jährige",IF(AND(G612&gt;=18,G612&lt;27),"18 - 26 jährige",IF(G612&gt;26,"über 26 jährige",""))))</f>
        <v/>
      </c>
    </row>
    <row r="613" spans="1:17" ht="24" customHeight="1" x14ac:dyDescent="0.25">
      <c r="A613" s="138"/>
      <c r="B613" s="145"/>
      <c r="C613" s="144"/>
      <c r="D613" s="139"/>
      <c r="E613" s="140"/>
      <c r="F613" s="156"/>
      <c r="G613" s="157"/>
      <c r="H613" s="141"/>
      <c r="I613" s="165"/>
      <c r="J613" s="158"/>
      <c r="K613" s="159"/>
      <c r="L613" s="160"/>
      <c r="M613" s="161"/>
      <c r="N613" s="143"/>
      <c r="O613" s="115"/>
      <c r="P613" s="41"/>
      <c r="Q613" s="41"/>
    </row>
    <row r="614" spans="1:17" ht="4" customHeight="1" x14ac:dyDescent="0.25">
      <c r="P614" s="41"/>
      <c r="Q614" s="41"/>
    </row>
    <row r="615" spans="1:17" ht="24" customHeight="1" x14ac:dyDescent="0.25">
      <c r="A615" s="151"/>
      <c r="B615" s="144"/>
      <c r="C615" s="152"/>
      <c r="D615" s="152"/>
      <c r="E615" s="153"/>
      <c r="F615" s="147"/>
      <c r="G615" s="146"/>
      <c r="H615" s="147"/>
      <c r="I615" s="150"/>
      <c r="J615" s="154"/>
      <c r="K615" s="155"/>
      <c r="L615" s="148"/>
      <c r="M615" s="149"/>
      <c r="N615" s="142"/>
      <c r="O615" s="114"/>
      <c r="P615" s="163">
        <f t="shared" ref="P615" si="374">H615</f>
        <v>0</v>
      </c>
      <c r="Q615" s="164" t="str">
        <f t="shared" ref="Q615" si="375">IF(AND(G615&gt;0,G615&lt;14),"unter 14 jährige",IF(AND(G615&gt;=14,G615&lt;18),"14 - 17 jährige",IF(AND(G615&gt;=18,G615&lt;27),"18 - 26 jährige",IF(G615&gt;26,"über 26 jährige",""))))</f>
        <v/>
      </c>
    </row>
    <row r="616" spans="1:17" ht="24" customHeight="1" x14ac:dyDescent="0.25">
      <c r="A616" s="138"/>
      <c r="B616" s="145"/>
      <c r="C616" s="144"/>
      <c r="D616" s="139"/>
      <c r="E616" s="140"/>
      <c r="F616" s="156"/>
      <c r="G616" s="157"/>
      <c r="H616" s="141"/>
      <c r="I616" s="165"/>
      <c r="J616" s="158"/>
      <c r="K616" s="159"/>
      <c r="L616" s="160"/>
      <c r="M616" s="161"/>
      <c r="N616" s="143"/>
      <c r="O616" s="115"/>
      <c r="P616" s="41"/>
      <c r="Q616" s="41"/>
    </row>
    <row r="617" spans="1:17" ht="4" customHeight="1" x14ac:dyDescent="0.25">
      <c r="P617" s="41"/>
      <c r="Q617" s="41"/>
    </row>
    <row r="618" spans="1:17" ht="24" customHeight="1" x14ac:dyDescent="0.25">
      <c r="A618" s="151"/>
      <c r="B618" s="144"/>
      <c r="C618" s="152"/>
      <c r="D618" s="152"/>
      <c r="E618" s="153"/>
      <c r="F618" s="147"/>
      <c r="G618" s="146"/>
      <c r="H618" s="147"/>
      <c r="I618" s="150"/>
      <c r="J618" s="154"/>
      <c r="K618" s="155"/>
      <c r="L618" s="148"/>
      <c r="M618" s="149"/>
      <c r="N618" s="142"/>
      <c r="O618" s="114"/>
      <c r="P618" s="163">
        <f t="shared" ref="P618" si="376">H618</f>
        <v>0</v>
      </c>
      <c r="Q618" s="164" t="str">
        <f t="shared" ref="Q618" si="377">IF(AND(G618&gt;0,G618&lt;14),"unter 14 jährige",IF(AND(G618&gt;=14,G618&lt;18),"14 - 17 jährige",IF(AND(G618&gt;=18,G618&lt;27),"18 - 26 jährige",IF(G618&gt;26,"über 26 jährige",""))))</f>
        <v/>
      </c>
    </row>
    <row r="619" spans="1:17" ht="24" customHeight="1" x14ac:dyDescent="0.25">
      <c r="A619" s="138"/>
      <c r="B619" s="145"/>
      <c r="C619" s="144"/>
      <c r="D619" s="139"/>
      <c r="E619" s="140"/>
      <c r="F619" s="156"/>
      <c r="G619" s="157"/>
      <c r="H619" s="141"/>
      <c r="I619" s="165"/>
      <c r="J619" s="158"/>
      <c r="K619" s="159"/>
      <c r="L619" s="160"/>
      <c r="M619" s="161"/>
      <c r="N619" s="143"/>
      <c r="O619" s="115"/>
      <c r="P619" s="41"/>
      <c r="Q619" s="41"/>
    </row>
    <row r="620" spans="1:17" ht="4" customHeight="1" x14ac:dyDescent="0.25">
      <c r="P620" s="41"/>
      <c r="Q620" s="41"/>
    </row>
    <row r="621" spans="1:17" ht="24" customHeight="1" x14ac:dyDescent="0.25">
      <c r="A621" s="151"/>
      <c r="B621" s="144"/>
      <c r="C621" s="152"/>
      <c r="D621" s="152"/>
      <c r="E621" s="153"/>
      <c r="F621" s="147"/>
      <c r="G621" s="146"/>
      <c r="H621" s="147"/>
      <c r="I621" s="150"/>
      <c r="J621" s="154"/>
      <c r="K621" s="155"/>
      <c r="L621" s="148"/>
      <c r="M621" s="149"/>
      <c r="N621" s="142"/>
      <c r="O621" s="114"/>
      <c r="P621" s="163">
        <f t="shared" ref="P621" si="378">H621</f>
        <v>0</v>
      </c>
      <c r="Q621" s="164" t="str">
        <f t="shared" ref="Q621" si="379">IF(AND(G621&gt;0,G621&lt;14),"unter 14 jährige",IF(AND(G621&gt;=14,G621&lt;18),"14 - 17 jährige",IF(AND(G621&gt;=18,G621&lt;27),"18 - 26 jährige",IF(G621&gt;26,"über 26 jährige",""))))</f>
        <v/>
      </c>
    </row>
    <row r="622" spans="1:17" ht="24" customHeight="1" x14ac:dyDescent="0.25">
      <c r="A622" s="138"/>
      <c r="B622" s="145"/>
      <c r="C622" s="144"/>
      <c r="D622" s="139"/>
      <c r="E622" s="140"/>
      <c r="F622" s="156"/>
      <c r="G622" s="157"/>
      <c r="H622" s="141"/>
      <c r="I622" s="165"/>
      <c r="J622" s="158"/>
      <c r="K622" s="159"/>
      <c r="L622" s="160"/>
      <c r="M622" s="161"/>
      <c r="N622" s="143"/>
      <c r="O622" s="115"/>
      <c r="P622" s="41"/>
      <c r="Q622" s="41"/>
    </row>
    <row r="623" spans="1:17" ht="4" customHeight="1" x14ac:dyDescent="0.25">
      <c r="P623" s="41"/>
      <c r="Q623" s="41"/>
    </row>
    <row r="624" spans="1:17" ht="24" customHeight="1" x14ac:dyDescent="0.25">
      <c r="A624" s="151"/>
      <c r="B624" s="144"/>
      <c r="C624" s="152"/>
      <c r="D624" s="152"/>
      <c r="E624" s="153"/>
      <c r="F624" s="147"/>
      <c r="G624" s="146"/>
      <c r="H624" s="147"/>
      <c r="I624" s="150"/>
      <c r="J624" s="154"/>
      <c r="K624" s="155"/>
      <c r="L624" s="148"/>
      <c r="M624" s="149"/>
      <c r="N624" s="142"/>
      <c r="O624" s="114"/>
      <c r="P624" s="163">
        <f t="shared" ref="P624" si="380">H624</f>
        <v>0</v>
      </c>
      <c r="Q624" s="164" t="str">
        <f t="shared" ref="Q624" si="381">IF(AND(G624&gt;0,G624&lt;14),"unter 14 jährige",IF(AND(G624&gt;=14,G624&lt;18),"14 - 17 jährige",IF(AND(G624&gt;=18,G624&lt;27),"18 - 26 jährige",IF(G624&gt;26,"über 26 jährige",""))))</f>
        <v/>
      </c>
    </row>
    <row r="625" spans="1:17" ht="24" customHeight="1" x14ac:dyDescent="0.25">
      <c r="A625" s="138"/>
      <c r="B625" s="145"/>
      <c r="C625" s="144"/>
      <c r="D625" s="139"/>
      <c r="E625" s="140"/>
      <c r="F625" s="156"/>
      <c r="G625" s="157"/>
      <c r="H625" s="141"/>
      <c r="I625" s="165"/>
      <c r="J625" s="158"/>
      <c r="K625" s="159"/>
      <c r="L625" s="160"/>
      <c r="M625" s="161"/>
      <c r="N625" s="143"/>
      <c r="O625" s="115"/>
      <c r="P625" s="41"/>
      <c r="Q625" s="41"/>
    </row>
    <row r="626" spans="1:17" ht="4" customHeight="1" x14ac:dyDescent="0.25">
      <c r="P626" s="41"/>
      <c r="Q626" s="41"/>
    </row>
    <row r="627" spans="1:17" ht="24" customHeight="1" x14ac:dyDescent="0.25">
      <c r="A627" s="151"/>
      <c r="B627" s="144"/>
      <c r="C627" s="152"/>
      <c r="D627" s="152"/>
      <c r="E627" s="153"/>
      <c r="F627" s="147"/>
      <c r="G627" s="146"/>
      <c r="H627" s="147"/>
      <c r="I627" s="150"/>
      <c r="J627" s="154"/>
      <c r="K627" s="155"/>
      <c r="L627" s="148"/>
      <c r="M627" s="149"/>
      <c r="N627" s="142"/>
      <c r="O627" s="114"/>
      <c r="P627" s="163">
        <f t="shared" ref="P627" si="382">H627</f>
        <v>0</v>
      </c>
      <c r="Q627" s="164" t="str">
        <f t="shared" ref="Q627" si="383">IF(AND(G627&gt;0,G627&lt;14),"unter 14 jährige",IF(AND(G627&gt;=14,G627&lt;18),"14 - 17 jährige",IF(AND(G627&gt;=18,G627&lt;27),"18 - 26 jährige",IF(G627&gt;26,"über 26 jährige",""))))</f>
        <v/>
      </c>
    </row>
    <row r="628" spans="1:17" ht="24" customHeight="1" x14ac:dyDescent="0.25">
      <c r="A628" s="138"/>
      <c r="B628" s="145"/>
      <c r="C628" s="144"/>
      <c r="D628" s="139"/>
      <c r="E628" s="140"/>
      <c r="F628" s="156"/>
      <c r="G628" s="157"/>
      <c r="H628" s="141"/>
      <c r="I628" s="165"/>
      <c r="J628" s="158"/>
      <c r="K628" s="159"/>
      <c r="L628" s="160"/>
      <c r="M628" s="161"/>
      <c r="N628" s="143"/>
      <c r="O628" s="115"/>
      <c r="P628" s="41"/>
      <c r="Q628" s="41"/>
    </row>
    <row r="629" spans="1:17" ht="4" customHeight="1" x14ac:dyDescent="0.25">
      <c r="P629" s="41"/>
      <c r="Q629" s="41"/>
    </row>
    <row r="630" spans="1:17" ht="24" customHeight="1" x14ac:dyDescent="0.25">
      <c r="A630" s="151"/>
      <c r="B630" s="144"/>
      <c r="C630" s="152"/>
      <c r="D630" s="152"/>
      <c r="E630" s="153"/>
      <c r="F630" s="147"/>
      <c r="G630" s="146"/>
      <c r="H630" s="147"/>
      <c r="I630" s="150"/>
      <c r="J630" s="154"/>
      <c r="K630" s="155"/>
      <c r="L630" s="148"/>
      <c r="M630" s="149"/>
      <c r="N630" s="142"/>
      <c r="O630" s="114"/>
      <c r="P630" s="163">
        <f t="shared" ref="P630" si="384">H630</f>
        <v>0</v>
      </c>
      <c r="Q630" s="164" t="str">
        <f t="shared" ref="Q630" si="385">IF(AND(G630&gt;0,G630&lt;14),"unter 14 jährige",IF(AND(G630&gt;=14,G630&lt;18),"14 - 17 jährige",IF(AND(G630&gt;=18,G630&lt;27),"18 - 26 jährige",IF(G630&gt;26,"über 26 jährige",""))))</f>
        <v/>
      </c>
    </row>
    <row r="631" spans="1:17" ht="24" customHeight="1" x14ac:dyDescent="0.25">
      <c r="A631" s="138"/>
      <c r="B631" s="145"/>
      <c r="C631" s="144"/>
      <c r="D631" s="139"/>
      <c r="E631" s="140"/>
      <c r="F631" s="156"/>
      <c r="G631" s="157"/>
      <c r="H631" s="141"/>
      <c r="I631" s="165"/>
      <c r="J631" s="158"/>
      <c r="K631" s="159"/>
      <c r="L631" s="160"/>
      <c r="M631" s="161"/>
      <c r="N631" s="143"/>
      <c r="O631" s="115"/>
      <c r="P631" s="41"/>
      <c r="Q631" s="41"/>
    </row>
    <row r="632" spans="1:17" ht="4" customHeight="1" x14ac:dyDescent="0.25">
      <c r="P632" s="41"/>
      <c r="Q632" s="41"/>
    </row>
    <row r="633" spans="1:17" ht="24" customHeight="1" x14ac:dyDescent="0.25">
      <c r="A633" s="151"/>
      <c r="B633" s="144"/>
      <c r="C633" s="152"/>
      <c r="D633" s="152"/>
      <c r="E633" s="153"/>
      <c r="F633" s="147"/>
      <c r="G633" s="146"/>
      <c r="H633" s="147"/>
      <c r="I633" s="150"/>
      <c r="J633" s="154"/>
      <c r="K633" s="155"/>
      <c r="L633" s="148"/>
      <c r="M633" s="149"/>
      <c r="N633" s="142"/>
      <c r="O633" s="114"/>
      <c r="P633" s="163">
        <f t="shared" ref="P633" si="386">H633</f>
        <v>0</v>
      </c>
      <c r="Q633" s="164" t="str">
        <f t="shared" ref="Q633" si="387">IF(AND(G633&gt;0,G633&lt;14),"unter 14 jährige",IF(AND(G633&gt;=14,G633&lt;18),"14 - 17 jährige",IF(AND(G633&gt;=18,G633&lt;27),"18 - 26 jährige",IF(G633&gt;26,"über 26 jährige",""))))</f>
        <v/>
      </c>
    </row>
    <row r="634" spans="1:17" ht="24" customHeight="1" x14ac:dyDescent="0.25">
      <c r="A634" s="138"/>
      <c r="B634" s="145"/>
      <c r="C634" s="144"/>
      <c r="D634" s="139"/>
      <c r="E634" s="140"/>
      <c r="F634" s="156"/>
      <c r="G634" s="157"/>
      <c r="H634" s="141"/>
      <c r="I634" s="165"/>
      <c r="J634" s="158"/>
      <c r="K634" s="159"/>
      <c r="L634" s="160"/>
      <c r="M634" s="161"/>
      <c r="N634" s="143"/>
      <c r="O634" s="115"/>
      <c r="P634" s="41"/>
      <c r="Q634" s="41"/>
    </row>
    <row r="635" spans="1:17" ht="4" customHeight="1" x14ac:dyDescent="0.25">
      <c r="P635" s="41"/>
      <c r="Q635" s="41"/>
    </row>
    <row r="636" spans="1:17" ht="24" customHeight="1" x14ac:dyDescent="0.25">
      <c r="A636" s="151"/>
      <c r="B636" s="144"/>
      <c r="C636" s="152"/>
      <c r="D636" s="152"/>
      <c r="E636" s="153"/>
      <c r="F636" s="147"/>
      <c r="G636" s="146"/>
      <c r="H636" s="147"/>
      <c r="I636" s="150"/>
      <c r="J636" s="154"/>
      <c r="K636" s="155"/>
      <c r="L636" s="148"/>
      <c r="M636" s="149"/>
      <c r="N636" s="142"/>
      <c r="O636" s="114"/>
      <c r="P636" s="163">
        <f t="shared" ref="P636" si="388">H636</f>
        <v>0</v>
      </c>
      <c r="Q636" s="164" t="str">
        <f t="shared" ref="Q636" si="389">IF(AND(G636&gt;0,G636&lt;14),"unter 14 jährige",IF(AND(G636&gt;=14,G636&lt;18),"14 - 17 jährige",IF(AND(G636&gt;=18,G636&lt;27),"18 - 26 jährige",IF(G636&gt;26,"über 26 jährige",""))))</f>
        <v/>
      </c>
    </row>
    <row r="637" spans="1:17" ht="24" customHeight="1" x14ac:dyDescent="0.25">
      <c r="A637" s="138"/>
      <c r="B637" s="145"/>
      <c r="C637" s="144"/>
      <c r="D637" s="139"/>
      <c r="E637" s="140"/>
      <c r="F637" s="156"/>
      <c r="G637" s="157"/>
      <c r="H637" s="141"/>
      <c r="I637" s="165"/>
      <c r="J637" s="158"/>
      <c r="K637" s="159"/>
      <c r="L637" s="160"/>
      <c r="M637" s="161"/>
      <c r="N637" s="143"/>
      <c r="O637" s="115"/>
      <c r="P637" s="41"/>
      <c r="Q637" s="41"/>
    </row>
    <row r="638" spans="1:17" ht="4" customHeight="1" x14ac:dyDescent="0.25">
      <c r="P638" s="41"/>
      <c r="Q638" s="41"/>
    </row>
    <row r="639" spans="1:17" ht="24" customHeight="1" x14ac:dyDescent="0.25">
      <c r="A639" s="151"/>
      <c r="B639" s="144"/>
      <c r="C639" s="152"/>
      <c r="D639" s="152"/>
      <c r="E639" s="153"/>
      <c r="F639" s="147"/>
      <c r="G639" s="146"/>
      <c r="H639" s="147"/>
      <c r="I639" s="150"/>
      <c r="J639" s="154"/>
      <c r="K639" s="155"/>
      <c r="L639" s="148"/>
      <c r="M639" s="149"/>
      <c r="N639" s="142"/>
      <c r="O639" s="114"/>
      <c r="P639" s="163">
        <f t="shared" ref="P639" si="390">H639</f>
        <v>0</v>
      </c>
      <c r="Q639" s="164" t="str">
        <f t="shared" ref="Q639" si="391">IF(AND(G639&gt;0,G639&lt;14),"unter 14 jährige",IF(AND(G639&gt;=14,G639&lt;18),"14 - 17 jährige",IF(AND(G639&gt;=18,G639&lt;27),"18 - 26 jährige",IF(G639&gt;26,"über 26 jährige",""))))</f>
        <v/>
      </c>
    </row>
    <row r="640" spans="1:17" ht="24" customHeight="1" x14ac:dyDescent="0.25">
      <c r="A640" s="138"/>
      <c r="B640" s="145"/>
      <c r="C640" s="144"/>
      <c r="D640" s="139"/>
      <c r="E640" s="140"/>
      <c r="F640" s="156"/>
      <c r="G640" s="157"/>
      <c r="H640" s="141"/>
      <c r="I640" s="165"/>
      <c r="J640" s="158"/>
      <c r="K640" s="159"/>
      <c r="L640" s="160"/>
      <c r="M640" s="161"/>
      <c r="N640" s="143"/>
      <c r="O640" s="115"/>
      <c r="P640" s="41"/>
      <c r="Q640" s="41"/>
    </row>
    <row r="641" spans="1:17" ht="4" customHeight="1" x14ac:dyDescent="0.25">
      <c r="P641" s="41"/>
      <c r="Q641" s="41"/>
    </row>
    <row r="642" spans="1:17" ht="24" customHeight="1" x14ac:dyDescent="0.25">
      <c r="A642" s="151"/>
      <c r="B642" s="144"/>
      <c r="C642" s="152"/>
      <c r="D642" s="152"/>
      <c r="E642" s="153"/>
      <c r="F642" s="147"/>
      <c r="G642" s="146"/>
      <c r="H642" s="147"/>
      <c r="I642" s="150"/>
      <c r="J642" s="154"/>
      <c r="K642" s="155"/>
      <c r="L642" s="148"/>
      <c r="M642" s="149"/>
      <c r="N642" s="142"/>
      <c r="O642" s="114"/>
      <c r="P642" s="163">
        <f t="shared" ref="P642" si="392">H642</f>
        <v>0</v>
      </c>
      <c r="Q642" s="164" t="str">
        <f t="shared" ref="Q642" si="393">IF(AND(G642&gt;0,G642&lt;14),"unter 14 jährige",IF(AND(G642&gt;=14,G642&lt;18),"14 - 17 jährige",IF(AND(G642&gt;=18,G642&lt;27),"18 - 26 jährige",IF(G642&gt;26,"über 26 jährige",""))))</f>
        <v/>
      </c>
    </row>
    <row r="643" spans="1:17" ht="24" customHeight="1" x14ac:dyDescent="0.25">
      <c r="A643" s="138"/>
      <c r="B643" s="145"/>
      <c r="C643" s="144"/>
      <c r="D643" s="139"/>
      <c r="E643" s="140"/>
      <c r="F643" s="156"/>
      <c r="G643" s="157"/>
      <c r="H643" s="141"/>
      <c r="I643" s="165"/>
      <c r="J643" s="158"/>
      <c r="K643" s="159"/>
      <c r="L643" s="160"/>
      <c r="M643" s="161"/>
      <c r="N643" s="143"/>
      <c r="O643" s="115"/>
      <c r="P643" s="41"/>
      <c r="Q643" s="41"/>
    </row>
    <row r="644" spans="1:17" ht="4" customHeight="1" x14ac:dyDescent="0.25">
      <c r="P644" s="41"/>
      <c r="Q644" s="41"/>
    </row>
    <row r="645" spans="1:17" ht="24" customHeight="1" x14ac:dyDescent="0.25">
      <c r="A645" s="151"/>
      <c r="B645" s="144"/>
      <c r="C645" s="152"/>
      <c r="D645" s="152"/>
      <c r="E645" s="153"/>
      <c r="F645" s="147"/>
      <c r="G645" s="146"/>
      <c r="H645" s="147"/>
      <c r="I645" s="150"/>
      <c r="J645" s="154"/>
      <c r="K645" s="155"/>
      <c r="L645" s="148"/>
      <c r="M645" s="149"/>
      <c r="N645" s="142"/>
      <c r="O645" s="114"/>
      <c r="P645" s="163">
        <f t="shared" ref="P645" si="394">H645</f>
        <v>0</v>
      </c>
      <c r="Q645" s="164" t="str">
        <f t="shared" ref="Q645" si="395">IF(AND(G645&gt;0,G645&lt;14),"unter 14 jährige",IF(AND(G645&gt;=14,G645&lt;18),"14 - 17 jährige",IF(AND(G645&gt;=18,G645&lt;27),"18 - 26 jährige",IF(G645&gt;26,"über 26 jährige",""))))</f>
        <v/>
      </c>
    </row>
    <row r="646" spans="1:17" ht="24" customHeight="1" x14ac:dyDescent="0.25">
      <c r="A646" s="138"/>
      <c r="B646" s="145"/>
      <c r="C646" s="144"/>
      <c r="D646" s="139"/>
      <c r="E646" s="140"/>
      <c r="F646" s="156"/>
      <c r="G646" s="157"/>
      <c r="H646" s="141"/>
      <c r="I646" s="165"/>
      <c r="J646" s="158"/>
      <c r="K646" s="159"/>
      <c r="L646" s="160"/>
      <c r="M646" s="161"/>
      <c r="N646" s="143"/>
      <c r="O646" s="115"/>
      <c r="P646" s="41"/>
      <c r="Q646" s="41"/>
    </row>
    <row r="647" spans="1:17" ht="4" customHeight="1" x14ac:dyDescent="0.25">
      <c r="P647" s="41"/>
      <c r="Q647" s="41"/>
    </row>
    <row r="648" spans="1:17" ht="24" customHeight="1" x14ac:dyDescent="0.25">
      <c r="A648" s="151"/>
      <c r="B648" s="144"/>
      <c r="C648" s="152"/>
      <c r="D648" s="152"/>
      <c r="E648" s="153"/>
      <c r="F648" s="147"/>
      <c r="G648" s="146"/>
      <c r="H648" s="147"/>
      <c r="I648" s="150"/>
      <c r="J648" s="154"/>
      <c r="K648" s="155"/>
      <c r="L648" s="148"/>
      <c r="M648" s="149"/>
      <c r="N648" s="142"/>
      <c r="O648" s="114"/>
      <c r="P648" s="163">
        <f t="shared" ref="P648" si="396">H648</f>
        <v>0</v>
      </c>
      <c r="Q648" s="164" t="str">
        <f t="shared" ref="Q648" si="397">IF(AND(G648&gt;0,G648&lt;14),"unter 14 jährige",IF(AND(G648&gt;=14,G648&lt;18),"14 - 17 jährige",IF(AND(G648&gt;=18,G648&lt;27),"18 - 26 jährige",IF(G648&gt;26,"über 26 jährige",""))))</f>
        <v/>
      </c>
    </row>
    <row r="649" spans="1:17" ht="24" customHeight="1" x14ac:dyDescent="0.25">
      <c r="A649" s="138"/>
      <c r="B649" s="145"/>
      <c r="C649" s="144"/>
      <c r="D649" s="139"/>
      <c r="E649" s="140"/>
      <c r="F649" s="156"/>
      <c r="G649" s="157"/>
      <c r="H649" s="141"/>
      <c r="I649" s="165"/>
      <c r="J649" s="158"/>
      <c r="K649" s="159"/>
      <c r="L649" s="160"/>
      <c r="M649" s="161"/>
      <c r="N649" s="143"/>
      <c r="O649" s="115"/>
      <c r="P649" s="41"/>
      <c r="Q649" s="41"/>
    </row>
    <row r="650" spans="1:17" ht="4" customHeight="1" x14ac:dyDescent="0.25">
      <c r="P650" s="41"/>
      <c r="Q650" s="41"/>
    </row>
    <row r="651" spans="1:17" ht="24" customHeight="1" x14ac:dyDescent="0.25">
      <c r="A651" s="151"/>
      <c r="B651" s="144"/>
      <c r="C651" s="152"/>
      <c r="D651" s="152"/>
      <c r="E651" s="153"/>
      <c r="F651" s="147"/>
      <c r="G651" s="146"/>
      <c r="H651" s="147"/>
      <c r="I651" s="150"/>
      <c r="J651" s="154"/>
      <c r="K651" s="155"/>
      <c r="L651" s="148"/>
      <c r="M651" s="149"/>
      <c r="N651" s="142"/>
      <c r="O651" s="114"/>
      <c r="P651" s="163">
        <f t="shared" ref="P651" si="398">H651</f>
        <v>0</v>
      </c>
      <c r="Q651" s="164" t="str">
        <f t="shared" ref="Q651" si="399">IF(AND(G651&gt;0,G651&lt;14),"unter 14 jährige",IF(AND(G651&gt;=14,G651&lt;18),"14 - 17 jährige",IF(AND(G651&gt;=18,G651&lt;27),"18 - 26 jährige",IF(G651&gt;26,"über 26 jährige",""))))</f>
        <v/>
      </c>
    </row>
    <row r="652" spans="1:17" ht="24" customHeight="1" x14ac:dyDescent="0.25">
      <c r="A652" s="138"/>
      <c r="B652" s="145"/>
      <c r="C652" s="144"/>
      <c r="D652" s="139"/>
      <c r="E652" s="140"/>
      <c r="F652" s="156"/>
      <c r="G652" s="157"/>
      <c r="H652" s="141"/>
      <c r="I652" s="165"/>
      <c r="J652" s="158"/>
      <c r="K652" s="159"/>
      <c r="L652" s="160"/>
      <c r="M652" s="161"/>
      <c r="N652" s="143"/>
      <c r="O652" s="115"/>
      <c r="P652" s="41"/>
      <c r="Q652" s="41"/>
    </row>
    <row r="653" spans="1:17" ht="4" customHeight="1" x14ac:dyDescent="0.25">
      <c r="P653" s="41"/>
      <c r="Q653" s="41"/>
    </row>
    <row r="654" spans="1:17" ht="24" customHeight="1" x14ac:dyDescent="0.25">
      <c r="A654" s="151"/>
      <c r="B654" s="144"/>
      <c r="C654" s="152"/>
      <c r="D654" s="152"/>
      <c r="E654" s="153"/>
      <c r="F654" s="147"/>
      <c r="G654" s="146"/>
      <c r="H654" s="147"/>
      <c r="I654" s="150"/>
      <c r="J654" s="154"/>
      <c r="K654" s="155"/>
      <c r="L654" s="148"/>
      <c r="M654" s="149"/>
      <c r="N654" s="142"/>
      <c r="O654" s="114"/>
      <c r="P654" s="163">
        <f t="shared" ref="P654" si="400">H654</f>
        <v>0</v>
      </c>
      <c r="Q654" s="164" t="str">
        <f t="shared" ref="Q654" si="401">IF(AND(G654&gt;0,G654&lt;14),"unter 14 jährige",IF(AND(G654&gt;=14,G654&lt;18),"14 - 17 jährige",IF(AND(G654&gt;=18,G654&lt;27),"18 - 26 jährige",IF(G654&gt;26,"über 26 jährige",""))))</f>
        <v/>
      </c>
    </row>
    <row r="655" spans="1:17" ht="24" customHeight="1" x14ac:dyDescent="0.25">
      <c r="A655" s="138"/>
      <c r="B655" s="145"/>
      <c r="C655" s="144"/>
      <c r="D655" s="139"/>
      <c r="E655" s="140"/>
      <c r="F655" s="156"/>
      <c r="G655" s="157"/>
      <c r="H655" s="141"/>
      <c r="I655" s="165"/>
      <c r="J655" s="158"/>
      <c r="K655" s="159"/>
      <c r="L655" s="160"/>
      <c r="M655" s="161"/>
      <c r="N655" s="143"/>
      <c r="O655" s="115"/>
      <c r="P655" s="41"/>
      <c r="Q655" s="41"/>
    </row>
    <row r="656" spans="1:17" ht="4" customHeight="1" x14ac:dyDescent="0.25">
      <c r="P656" s="41"/>
      <c r="Q656" s="41"/>
    </row>
    <row r="657" spans="1:17" ht="24" customHeight="1" x14ac:dyDescent="0.25">
      <c r="A657" s="151"/>
      <c r="B657" s="144"/>
      <c r="C657" s="152"/>
      <c r="D657" s="152"/>
      <c r="E657" s="153"/>
      <c r="F657" s="147"/>
      <c r="G657" s="146"/>
      <c r="H657" s="147"/>
      <c r="I657" s="150"/>
      <c r="J657" s="154"/>
      <c r="K657" s="155"/>
      <c r="L657" s="148"/>
      <c r="M657" s="149"/>
      <c r="N657" s="142"/>
      <c r="O657" s="114"/>
      <c r="P657" s="163">
        <f t="shared" ref="P657" si="402">H657</f>
        <v>0</v>
      </c>
      <c r="Q657" s="164" t="str">
        <f t="shared" ref="Q657" si="403">IF(AND(G657&gt;0,G657&lt;14),"unter 14 jährige",IF(AND(G657&gt;=14,G657&lt;18),"14 - 17 jährige",IF(AND(G657&gt;=18,G657&lt;27),"18 - 26 jährige",IF(G657&gt;26,"über 26 jährige",""))))</f>
        <v/>
      </c>
    </row>
    <row r="658" spans="1:17" ht="24" customHeight="1" x14ac:dyDescent="0.25">
      <c r="A658" s="138"/>
      <c r="B658" s="145"/>
      <c r="C658" s="144"/>
      <c r="D658" s="139"/>
      <c r="E658" s="140"/>
      <c r="F658" s="156"/>
      <c r="G658" s="157"/>
      <c r="H658" s="141"/>
      <c r="I658" s="165"/>
      <c r="J658" s="158"/>
      <c r="K658" s="159"/>
      <c r="L658" s="160"/>
      <c r="M658" s="161"/>
      <c r="N658" s="143"/>
      <c r="O658" s="115"/>
      <c r="P658" s="41"/>
      <c r="Q658" s="41"/>
    </row>
    <row r="659" spans="1:17" ht="4" customHeight="1" x14ac:dyDescent="0.25">
      <c r="P659" s="41"/>
      <c r="Q659" s="41"/>
    </row>
    <row r="660" spans="1:17" ht="24" customHeight="1" x14ac:dyDescent="0.25">
      <c r="A660" s="151"/>
      <c r="B660" s="144"/>
      <c r="C660" s="152"/>
      <c r="D660" s="152"/>
      <c r="E660" s="153"/>
      <c r="F660" s="147"/>
      <c r="G660" s="146"/>
      <c r="H660" s="147"/>
      <c r="I660" s="150"/>
      <c r="J660" s="154"/>
      <c r="K660" s="155"/>
      <c r="L660" s="148"/>
      <c r="M660" s="149"/>
      <c r="N660" s="142"/>
      <c r="O660" s="114"/>
      <c r="P660" s="163">
        <f t="shared" ref="P660" si="404">H660</f>
        <v>0</v>
      </c>
      <c r="Q660" s="164" t="str">
        <f t="shared" ref="Q660" si="405">IF(AND(G660&gt;0,G660&lt;14),"unter 14 jährige",IF(AND(G660&gt;=14,G660&lt;18),"14 - 17 jährige",IF(AND(G660&gt;=18,G660&lt;27),"18 - 26 jährige",IF(G660&gt;26,"über 26 jährige",""))))</f>
        <v/>
      </c>
    </row>
    <row r="661" spans="1:17" ht="24" customHeight="1" x14ac:dyDescent="0.25">
      <c r="A661" s="138"/>
      <c r="B661" s="145"/>
      <c r="C661" s="144"/>
      <c r="D661" s="139"/>
      <c r="E661" s="140"/>
      <c r="F661" s="156"/>
      <c r="G661" s="157"/>
      <c r="H661" s="141"/>
      <c r="I661" s="165"/>
      <c r="J661" s="158"/>
      <c r="K661" s="159"/>
      <c r="L661" s="160"/>
      <c r="M661" s="161"/>
      <c r="N661" s="143"/>
      <c r="O661" s="115"/>
      <c r="P661" s="41"/>
      <c r="Q661" s="41"/>
    </row>
    <row r="662" spans="1:17" ht="4" customHeight="1" x14ac:dyDescent="0.25">
      <c r="P662" s="41"/>
      <c r="Q662" s="41"/>
    </row>
    <row r="663" spans="1:17" ht="24" customHeight="1" x14ac:dyDescent="0.25">
      <c r="A663" s="151"/>
      <c r="B663" s="144"/>
      <c r="C663" s="152"/>
      <c r="D663" s="152"/>
      <c r="E663" s="153"/>
      <c r="F663" s="147"/>
      <c r="G663" s="146"/>
      <c r="H663" s="147"/>
      <c r="I663" s="150"/>
      <c r="J663" s="154"/>
      <c r="K663" s="155"/>
      <c r="L663" s="148"/>
      <c r="M663" s="149"/>
      <c r="N663" s="142"/>
      <c r="O663" s="114"/>
      <c r="P663" s="163">
        <f t="shared" ref="P663" si="406">H663</f>
        <v>0</v>
      </c>
      <c r="Q663" s="164" t="str">
        <f t="shared" ref="Q663" si="407">IF(AND(G663&gt;0,G663&lt;14),"unter 14 jährige",IF(AND(G663&gt;=14,G663&lt;18),"14 - 17 jährige",IF(AND(G663&gt;=18,G663&lt;27),"18 - 26 jährige",IF(G663&gt;26,"über 26 jährige",""))))</f>
        <v/>
      </c>
    </row>
    <row r="664" spans="1:17" ht="24" customHeight="1" x14ac:dyDescent="0.25">
      <c r="A664" s="138"/>
      <c r="B664" s="145"/>
      <c r="C664" s="144"/>
      <c r="D664" s="139"/>
      <c r="E664" s="140"/>
      <c r="F664" s="156"/>
      <c r="G664" s="157"/>
      <c r="H664" s="141"/>
      <c r="I664" s="165"/>
      <c r="J664" s="158"/>
      <c r="K664" s="159"/>
      <c r="L664" s="160"/>
      <c r="M664" s="161"/>
      <c r="N664" s="143"/>
      <c r="O664" s="115"/>
      <c r="P664" s="41"/>
      <c r="Q664" s="41"/>
    </row>
    <row r="665" spans="1:17" ht="4" customHeight="1" x14ac:dyDescent="0.25">
      <c r="P665" s="41"/>
      <c r="Q665" s="41"/>
    </row>
    <row r="666" spans="1:17" ht="24" customHeight="1" x14ac:dyDescent="0.25">
      <c r="A666" s="151"/>
      <c r="B666" s="144"/>
      <c r="C666" s="152"/>
      <c r="D666" s="152"/>
      <c r="E666" s="153"/>
      <c r="F666" s="147"/>
      <c r="G666" s="146"/>
      <c r="H666" s="147"/>
      <c r="I666" s="150"/>
      <c r="J666" s="154"/>
      <c r="K666" s="155"/>
      <c r="L666" s="148"/>
      <c r="M666" s="149"/>
      <c r="N666" s="142"/>
      <c r="O666" s="114"/>
      <c r="P666" s="163">
        <f t="shared" ref="P666" si="408">H666</f>
        <v>0</v>
      </c>
      <c r="Q666" s="164" t="str">
        <f t="shared" ref="Q666" si="409">IF(AND(G666&gt;0,G666&lt;14),"unter 14 jährige",IF(AND(G666&gt;=14,G666&lt;18),"14 - 17 jährige",IF(AND(G666&gt;=18,G666&lt;27),"18 - 26 jährige",IF(G666&gt;26,"über 26 jährige",""))))</f>
        <v/>
      </c>
    </row>
    <row r="667" spans="1:17" ht="24" customHeight="1" x14ac:dyDescent="0.25">
      <c r="A667" s="138"/>
      <c r="B667" s="145"/>
      <c r="C667" s="144"/>
      <c r="D667" s="139"/>
      <c r="E667" s="140"/>
      <c r="F667" s="156"/>
      <c r="G667" s="157"/>
      <c r="H667" s="141"/>
      <c r="I667" s="165"/>
      <c r="J667" s="158"/>
      <c r="K667" s="159"/>
      <c r="L667" s="160"/>
      <c r="M667" s="161"/>
      <c r="N667" s="143"/>
      <c r="O667" s="115"/>
      <c r="P667" s="41"/>
      <c r="Q667" s="41"/>
    </row>
    <row r="668" spans="1:17" ht="4" customHeight="1" x14ac:dyDescent="0.25">
      <c r="P668" s="41"/>
      <c r="Q668" s="41"/>
    </row>
    <row r="669" spans="1:17" ht="24" customHeight="1" x14ac:dyDescent="0.25">
      <c r="A669" s="151"/>
      <c r="B669" s="144"/>
      <c r="C669" s="152"/>
      <c r="D669" s="152"/>
      <c r="E669" s="153"/>
      <c r="F669" s="147"/>
      <c r="G669" s="146"/>
      <c r="H669" s="147"/>
      <c r="I669" s="150"/>
      <c r="J669" s="154"/>
      <c r="K669" s="155"/>
      <c r="L669" s="148"/>
      <c r="M669" s="149"/>
      <c r="N669" s="142"/>
      <c r="O669" s="114"/>
      <c r="P669" s="163">
        <f t="shared" ref="P669" si="410">H669</f>
        <v>0</v>
      </c>
      <c r="Q669" s="164" t="str">
        <f t="shared" ref="Q669" si="411">IF(AND(G669&gt;0,G669&lt;14),"unter 14 jährige",IF(AND(G669&gt;=14,G669&lt;18),"14 - 17 jährige",IF(AND(G669&gt;=18,G669&lt;27),"18 - 26 jährige",IF(G669&gt;26,"über 26 jährige",""))))</f>
        <v/>
      </c>
    </row>
    <row r="670" spans="1:17" ht="24" customHeight="1" x14ac:dyDescent="0.25">
      <c r="A670" s="138"/>
      <c r="B670" s="145"/>
      <c r="C670" s="144"/>
      <c r="D670" s="139"/>
      <c r="E670" s="140"/>
      <c r="F670" s="156"/>
      <c r="G670" s="157"/>
      <c r="H670" s="141"/>
      <c r="I670" s="165"/>
      <c r="J670" s="158"/>
      <c r="K670" s="159"/>
      <c r="L670" s="160"/>
      <c r="M670" s="161"/>
      <c r="N670" s="143"/>
      <c r="O670" s="115"/>
      <c r="P670" s="41"/>
      <c r="Q670" s="41"/>
    </row>
    <row r="671" spans="1:17" ht="4" customHeight="1" x14ac:dyDescent="0.25">
      <c r="P671" s="41"/>
      <c r="Q671" s="41"/>
    </row>
    <row r="672" spans="1:17" ht="24" customHeight="1" x14ac:dyDescent="0.25">
      <c r="A672" s="151"/>
      <c r="B672" s="144"/>
      <c r="C672" s="152"/>
      <c r="D672" s="152"/>
      <c r="E672" s="153"/>
      <c r="F672" s="147"/>
      <c r="G672" s="146"/>
      <c r="H672" s="147"/>
      <c r="I672" s="150"/>
      <c r="J672" s="154"/>
      <c r="K672" s="155"/>
      <c r="L672" s="148"/>
      <c r="M672" s="149"/>
      <c r="N672" s="142"/>
      <c r="O672" s="114"/>
      <c r="P672" s="163">
        <f t="shared" ref="P672" si="412">H672</f>
        <v>0</v>
      </c>
      <c r="Q672" s="164" t="str">
        <f t="shared" ref="Q672" si="413">IF(AND(G672&gt;0,G672&lt;14),"unter 14 jährige",IF(AND(G672&gt;=14,G672&lt;18),"14 - 17 jährige",IF(AND(G672&gt;=18,G672&lt;27),"18 - 26 jährige",IF(G672&gt;26,"über 26 jährige",""))))</f>
        <v/>
      </c>
    </row>
    <row r="673" spans="1:17" ht="24" customHeight="1" x14ac:dyDescent="0.25">
      <c r="A673" s="138"/>
      <c r="B673" s="145"/>
      <c r="C673" s="144"/>
      <c r="D673" s="139"/>
      <c r="E673" s="140"/>
      <c r="F673" s="156"/>
      <c r="G673" s="157"/>
      <c r="H673" s="141"/>
      <c r="I673" s="165"/>
      <c r="J673" s="158"/>
      <c r="K673" s="159"/>
      <c r="L673" s="160"/>
      <c r="M673" s="161"/>
      <c r="N673" s="143"/>
      <c r="O673" s="115"/>
      <c r="P673" s="41"/>
      <c r="Q673" s="41"/>
    </row>
    <row r="674" spans="1:17" ht="4" customHeight="1" x14ac:dyDescent="0.25">
      <c r="P674" s="41"/>
      <c r="Q674" s="41"/>
    </row>
    <row r="675" spans="1:17" ht="24" customHeight="1" x14ac:dyDescent="0.25">
      <c r="A675" s="151"/>
      <c r="B675" s="144"/>
      <c r="C675" s="152"/>
      <c r="D675" s="152"/>
      <c r="E675" s="153"/>
      <c r="F675" s="147"/>
      <c r="G675" s="146"/>
      <c r="H675" s="147"/>
      <c r="I675" s="150"/>
      <c r="J675" s="154"/>
      <c r="K675" s="155"/>
      <c r="L675" s="148"/>
      <c r="M675" s="149"/>
      <c r="N675" s="142"/>
      <c r="O675" s="114"/>
      <c r="P675" s="163">
        <f t="shared" ref="P675" si="414">H675</f>
        <v>0</v>
      </c>
      <c r="Q675" s="164" t="str">
        <f t="shared" ref="Q675" si="415">IF(AND(G675&gt;0,G675&lt;14),"unter 14 jährige",IF(AND(G675&gt;=14,G675&lt;18),"14 - 17 jährige",IF(AND(G675&gt;=18,G675&lt;27),"18 - 26 jährige",IF(G675&gt;26,"über 26 jährige",""))))</f>
        <v/>
      </c>
    </row>
    <row r="676" spans="1:17" ht="24" customHeight="1" x14ac:dyDescent="0.25">
      <c r="A676" s="138"/>
      <c r="B676" s="145"/>
      <c r="C676" s="144"/>
      <c r="D676" s="139"/>
      <c r="E676" s="140"/>
      <c r="F676" s="156"/>
      <c r="G676" s="157"/>
      <c r="H676" s="141"/>
      <c r="I676" s="165"/>
      <c r="J676" s="158"/>
      <c r="K676" s="159"/>
      <c r="L676" s="160"/>
      <c r="M676" s="161"/>
      <c r="N676" s="143"/>
      <c r="O676" s="115"/>
      <c r="P676" s="41"/>
      <c r="Q676" s="41"/>
    </row>
    <row r="677" spans="1:17" ht="4" customHeight="1" x14ac:dyDescent="0.25">
      <c r="P677" s="41"/>
      <c r="Q677" s="41"/>
    </row>
    <row r="678" spans="1:17" ht="24" customHeight="1" x14ac:dyDescent="0.25">
      <c r="A678" s="151"/>
      <c r="B678" s="144"/>
      <c r="C678" s="152"/>
      <c r="D678" s="152"/>
      <c r="E678" s="153"/>
      <c r="F678" s="147"/>
      <c r="G678" s="146"/>
      <c r="H678" s="147"/>
      <c r="I678" s="150"/>
      <c r="J678" s="154"/>
      <c r="K678" s="155"/>
      <c r="L678" s="148"/>
      <c r="M678" s="149"/>
      <c r="N678" s="142"/>
      <c r="O678" s="114"/>
      <c r="P678" s="163">
        <f t="shared" ref="P678" si="416">H678</f>
        <v>0</v>
      </c>
      <c r="Q678" s="164" t="str">
        <f t="shared" ref="Q678" si="417">IF(AND(G678&gt;0,G678&lt;14),"unter 14 jährige",IF(AND(G678&gt;=14,G678&lt;18),"14 - 17 jährige",IF(AND(G678&gt;=18,G678&lt;27),"18 - 26 jährige",IF(G678&gt;26,"über 26 jährige",""))))</f>
        <v/>
      </c>
    </row>
    <row r="679" spans="1:17" ht="24" customHeight="1" x14ac:dyDescent="0.25">
      <c r="A679" s="138"/>
      <c r="B679" s="145"/>
      <c r="C679" s="144"/>
      <c r="D679" s="139"/>
      <c r="E679" s="140"/>
      <c r="F679" s="156"/>
      <c r="G679" s="157"/>
      <c r="H679" s="141"/>
      <c r="I679" s="165"/>
      <c r="J679" s="158"/>
      <c r="K679" s="159"/>
      <c r="L679" s="160"/>
      <c r="M679" s="161"/>
      <c r="N679" s="143"/>
      <c r="O679" s="115"/>
      <c r="P679" s="41"/>
      <c r="Q679" s="41"/>
    </row>
    <row r="680" spans="1:17" ht="4" customHeight="1" x14ac:dyDescent="0.25">
      <c r="P680" s="41"/>
      <c r="Q680" s="41"/>
    </row>
    <row r="681" spans="1:17" ht="24" customHeight="1" x14ac:dyDescent="0.25">
      <c r="A681" s="151"/>
      <c r="B681" s="144"/>
      <c r="C681" s="152"/>
      <c r="D681" s="152"/>
      <c r="E681" s="153"/>
      <c r="F681" s="147"/>
      <c r="G681" s="146"/>
      <c r="H681" s="147"/>
      <c r="I681" s="150"/>
      <c r="J681" s="154"/>
      <c r="K681" s="155"/>
      <c r="L681" s="148"/>
      <c r="M681" s="149"/>
      <c r="N681" s="142"/>
      <c r="O681" s="114"/>
      <c r="P681" s="163">
        <f t="shared" ref="P681" si="418">H681</f>
        <v>0</v>
      </c>
      <c r="Q681" s="164" t="str">
        <f t="shared" ref="Q681" si="419">IF(AND(G681&gt;0,G681&lt;14),"unter 14 jährige",IF(AND(G681&gt;=14,G681&lt;18),"14 - 17 jährige",IF(AND(G681&gt;=18,G681&lt;27),"18 - 26 jährige",IF(G681&gt;26,"über 26 jährige",""))))</f>
        <v/>
      </c>
    </row>
    <row r="682" spans="1:17" ht="24" customHeight="1" x14ac:dyDescent="0.25">
      <c r="A682" s="138"/>
      <c r="B682" s="145"/>
      <c r="C682" s="144"/>
      <c r="D682" s="139"/>
      <c r="E682" s="140"/>
      <c r="F682" s="156"/>
      <c r="G682" s="157"/>
      <c r="H682" s="141"/>
      <c r="I682" s="165"/>
      <c r="J682" s="158"/>
      <c r="K682" s="159"/>
      <c r="L682" s="160"/>
      <c r="M682" s="161"/>
      <c r="N682" s="143"/>
      <c r="O682" s="115"/>
      <c r="P682" s="41"/>
      <c r="Q682" s="41"/>
    </row>
    <row r="683" spans="1:17" ht="4" customHeight="1" x14ac:dyDescent="0.25">
      <c r="P683" s="41"/>
      <c r="Q683" s="41"/>
    </row>
    <row r="684" spans="1:17" ht="24" customHeight="1" x14ac:dyDescent="0.25">
      <c r="A684" s="151"/>
      <c r="B684" s="144"/>
      <c r="C684" s="152"/>
      <c r="D684" s="152"/>
      <c r="E684" s="153"/>
      <c r="F684" s="147"/>
      <c r="G684" s="146"/>
      <c r="H684" s="147"/>
      <c r="I684" s="150"/>
      <c r="J684" s="154"/>
      <c r="K684" s="155"/>
      <c r="L684" s="148"/>
      <c r="M684" s="149"/>
      <c r="N684" s="142"/>
      <c r="O684" s="114"/>
      <c r="P684" s="163">
        <f t="shared" ref="P684" si="420">H684</f>
        <v>0</v>
      </c>
      <c r="Q684" s="164" t="str">
        <f t="shared" ref="Q684" si="421">IF(AND(G684&gt;0,G684&lt;14),"unter 14 jährige",IF(AND(G684&gt;=14,G684&lt;18),"14 - 17 jährige",IF(AND(G684&gt;=18,G684&lt;27),"18 - 26 jährige",IF(G684&gt;26,"über 26 jährige",""))))</f>
        <v/>
      </c>
    </row>
    <row r="685" spans="1:17" ht="24" customHeight="1" x14ac:dyDescent="0.25">
      <c r="A685" s="138"/>
      <c r="B685" s="145"/>
      <c r="C685" s="144"/>
      <c r="D685" s="139"/>
      <c r="E685" s="140"/>
      <c r="F685" s="156"/>
      <c r="G685" s="157"/>
      <c r="H685" s="141"/>
      <c r="I685" s="165"/>
      <c r="J685" s="158"/>
      <c r="K685" s="159"/>
      <c r="L685" s="160"/>
      <c r="M685" s="161"/>
      <c r="N685" s="143"/>
      <c r="O685" s="115"/>
      <c r="P685" s="41"/>
      <c r="Q685" s="41"/>
    </row>
    <row r="686" spans="1:17" ht="4" customHeight="1" x14ac:dyDescent="0.25">
      <c r="P686" s="41"/>
      <c r="Q686" s="41"/>
    </row>
    <row r="687" spans="1:17" ht="24" customHeight="1" x14ac:dyDescent="0.25">
      <c r="A687" s="151"/>
      <c r="B687" s="144"/>
      <c r="C687" s="152"/>
      <c r="D687" s="152"/>
      <c r="E687" s="153"/>
      <c r="F687" s="147"/>
      <c r="G687" s="146"/>
      <c r="H687" s="147"/>
      <c r="I687" s="150"/>
      <c r="J687" s="154"/>
      <c r="K687" s="155"/>
      <c r="L687" s="148"/>
      <c r="M687" s="149"/>
      <c r="N687" s="142"/>
      <c r="O687" s="114"/>
      <c r="P687" s="163">
        <f t="shared" ref="P687" si="422">H687</f>
        <v>0</v>
      </c>
      <c r="Q687" s="164" t="str">
        <f t="shared" ref="Q687" si="423">IF(AND(G687&gt;0,G687&lt;14),"unter 14 jährige",IF(AND(G687&gt;=14,G687&lt;18),"14 - 17 jährige",IF(AND(G687&gt;=18,G687&lt;27),"18 - 26 jährige",IF(G687&gt;26,"über 26 jährige",""))))</f>
        <v/>
      </c>
    </row>
    <row r="688" spans="1:17" ht="24" customHeight="1" x14ac:dyDescent="0.25">
      <c r="A688" s="138"/>
      <c r="B688" s="145"/>
      <c r="C688" s="144"/>
      <c r="D688" s="139"/>
      <c r="E688" s="140"/>
      <c r="F688" s="156"/>
      <c r="G688" s="157"/>
      <c r="H688" s="141"/>
      <c r="I688" s="165"/>
      <c r="J688" s="158"/>
      <c r="K688" s="159"/>
      <c r="L688" s="160"/>
      <c r="M688" s="161"/>
      <c r="N688" s="143"/>
      <c r="O688" s="115"/>
      <c r="P688" s="41"/>
      <c r="Q688" s="41"/>
    </row>
    <row r="689" spans="1:17" ht="4" customHeight="1" x14ac:dyDescent="0.25">
      <c r="P689" s="41"/>
      <c r="Q689" s="41"/>
    </row>
    <row r="690" spans="1:17" ht="24" customHeight="1" x14ac:dyDescent="0.25">
      <c r="A690" s="151"/>
      <c r="B690" s="144"/>
      <c r="C690" s="152"/>
      <c r="D690" s="152"/>
      <c r="E690" s="153"/>
      <c r="F690" s="147"/>
      <c r="G690" s="146"/>
      <c r="H690" s="147"/>
      <c r="I690" s="150"/>
      <c r="J690" s="154"/>
      <c r="K690" s="155"/>
      <c r="L690" s="148"/>
      <c r="M690" s="149"/>
      <c r="N690" s="142"/>
      <c r="O690" s="114"/>
      <c r="P690" s="163">
        <f t="shared" ref="P690" si="424">H690</f>
        <v>0</v>
      </c>
      <c r="Q690" s="164" t="str">
        <f t="shared" ref="Q690" si="425">IF(AND(G690&gt;0,G690&lt;14),"unter 14 jährige",IF(AND(G690&gt;=14,G690&lt;18),"14 - 17 jährige",IF(AND(G690&gt;=18,G690&lt;27),"18 - 26 jährige",IF(G690&gt;26,"über 26 jährige",""))))</f>
        <v/>
      </c>
    </row>
    <row r="691" spans="1:17" ht="24" customHeight="1" x14ac:dyDescent="0.25">
      <c r="A691" s="138"/>
      <c r="B691" s="145"/>
      <c r="C691" s="144"/>
      <c r="D691" s="139"/>
      <c r="E691" s="140"/>
      <c r="F691" s="156"/>
      <c r="G691" s="157"/>
      <c r="H691" s="141"/>
      <c r="I691" s="165"/>
      <c r="J691" s="158"/>
      <c r="K691" s="159"/>
      <c r="L691" s="160"/>
      <c r="M691" s="161"/>
      <c r="N691" s="143"/>
      <c r="O691" s="115"/>
      <c r="P691" s="41"/>
      <c r="Q691" s="41"/>
    </row>
    <row r="692" spans="1:17" ht="4" customHeight="1" x14ac:dyDescent="0.25">
      <c r="P692" s="41"/>
      <c r="Q692" s="41"/>
    </row>
    <row r="693" spans="1:17" ht="24" customHeight="1" x14ac:dyDescent="0.25">
      <c r="A693" s="151"/>
      <c r="B693" s="144"/>
      <c r="C693" s="152"/>
      <c r="D693" s="152"/>
      <c r="E693" s="153"/>
      <c r="F693" s="147"/>
      <c r="G693" s="146"/>
      <c r="H693" s="147"/>
      <c r="I693" s="150"/>
      <c r="J693" s="154"/>
      <c r="K693" s="155"/>
      <c r="L693" s="148"/>
      <c r="M693" s="149"/>
      <c r="N693" s="142"/>
      <c r="O693" s="114"/>
      <c r="P693" s="163">
        <f t="shared" ref="P693" si="426">H693</f>
        <v>0</v>
      </c>
      <c r="Q693" s="164" t="str">
        <f t="shared" ref="Q693" si="427">IF(AND(G693&gt;0,G693&lt;14),"unter 14 jährige",IF(AND(G693&gt;=14,G693&lt;18),"14 - 17 jährige",IF(AND(G693&gt;=18,G693&lt;27),"18 - 26 jährige",IF(G693&gt;26,"über 26 jährige",""))))</f>
        <v/>
      </c>
    </row>
    <row r="694" spans="1:17" ht="24" customHeight="1" x14ac:dyDescent="0.25">
      <c r="A694" s="138"/>
      <c r="B694" s="145"/>
      <c r="C694" s="144"/>
      <c r="D694" s="139"/>
      <c r="E694" s="140"/>
      <c r="F694" s="156"/>
      <c r="G694" s="157"/>
      <c r="H694" s="141"/>
      <c r="I694" s="165"/>
      <c r="J694" s="158"/>
      <c r="K694" s="159"/>
      <c r="L694" s="160"/>
      <c r="M694" s="161"/>
      <c r="N694" s="143"/>
      <c r="O694" s="115"/>
      <c r="P694" s="41"/>
      <c r="Q694" s="41"/>
    </row>
    <row r="695" spans="1:17" ht="4" customHeight="1" x14ac:dyDescent="0.25">
      <c r="P695" s="41"/>
      <c r="Q695" s="41"/>
    </row>
    <row r="696" spans="1:17" ht="24" customHeight="1" x14ac:dyDescent="0.25">
      <c r="A696" s="151"/>
      <c r="B696" s="144"/>
      <c r="C696" s="152"/>
      <c r="D696" s="152"/>
      <c r="E696" s="153"/>
      <c r="F696" s="147"/>
      <c r="G696" s="146"/>
      <c r="H696" s="147"/>
      <c r="I696" s="150"/>
      <c r="J696" s="154"/>
      <c r="K696" s="155"/>
      <c r="L696" s="148"/>
      <c r="M696" s="149"/>
      <c r="N696" s="142"/>
      <c r="O696" s="114"/>
      <c r="P696" s="163">
        <f t="shared" ref="P696" si="428">H696</f>
        <v>0</v>
      </c>
      <c r="Q696" s="164" t="str">
        <f t="shared" ref="Q696" si="429">IF(AND(G696&gt;0,G696&lt;14),"unter 14 jährige",IF(AND(G696&gt;=14,G696&lt;18),"14 - 17 jährige",IF(AND(G696&gt;=18,G696&lt;27),"18 - 26 jährige",IF(G696&gt;26,"über 26 jährige",""))))</f>
        <v/>
      </c>
    </row>
    <row r="697" spans="1:17" ht="24" customHeight="1" x14ac:dyDescent="0.25">
      <c r="A697" s="138"/>
      <c r="B697" s="145"/>
      <c r="C697" s="144"/>
      <c r="D697" s="139"/>
      <c r="E697" s="140"/>
      <c r="F697" s="156"/>
      <c r="G697" s="157"/>
      <c r="H697" s="141"/>
      <c r="I697" s="165"/>
      <c r="J697" s="158"/>
      <c r="K697" s="159"/>
      <c r="L697" s="160"/>
      <c r="M697" s="161"/>
      <c r="N697" s="143"/>
      <c r="O697" s="115"/>
      <c r="P697" s="41"/>
      <c r="Q697" s="41"/>
    </row>
    <row r="698" spans="1:17" ht="4" customHeight="1" x14ac:dyDescent="0.25">
      <c r="P698" s="41"/>
      <c r="Q698" s="41"/>
    </row>
    <row r="699" spans="1:17" ht="24" customHeight="1" x14ac:dyDescent="0.25">
      <c r="A699" s="151"/>
      <c r="B699" s="144"/>
      <c r="C699" s="152"/>
      <c r="D699" s="152"/>
      <c r="E699" s="153"/>
      <c r="F699" s="147"/>
      <c r="G699" s="146"/>
      <c r="H699" s="147"/>
      <c r="I699" s="150"/>
      <c r="J699" s="154"/>
      <c r="K699" s="155"/>
      <c r="L699" s="148"/>
      <c r="M699" s="149"/>
      <c r="N699" s="142"/>
      <c r="O699" s="114"/>
      <c r="P699" s="163">
        <f t="shared" ref="P699" si="430">H699</f>
        <v>0</v>
      </c>
      <c r="Q699" s="164" t="str">
        <f t="shared" ref="Q699" si="431">IF(AND(G699&gt;0,G699&lt;14),"unter 14 jährige",IF(AND(G699&gt;=14,G699&lt;18),"14 - 17 jährige",IF(AND(G699&gt;=18,G699&lt;27),"18 - 26 jährige",IF(G699&gt;26,"über 26 jährige",""))))</f>
        <v/>
      </c>
    </row>
    <row r="700" spans="1:17" ht="24" customHeight="1" x14ac:dyDescent="0.25">
      <c r="A700" s="138"/>
      <c r="B700" s="145"/>
      <c r="C700" s="144"/>
      <c r="D700" s="139"/>
      <c r="E700" s="140"/>
      <c r="F700" s="156"/>
      <c r="G700" s="157"/>
      <c r="H700" s="141"/>
      <c r="I700" s="165"/>
      <c r="J700" s="158"/>
      <c r="K700" s="159"/>
      <c r="L700" s="160"/>
      <c r="M700" s="161"/>
      <c r="N700" s="143"/>
      <c r="O700" s="115"/>
      <c r="P700" s="41"/>
      <c r="Q700" s="41"/>
    </row>
    <row r="701" spans="1:17" ht="4" customHeight="1" x14ac:dyDescent="0.25">
      <c r="P701" s="41"/>
      <c r="Q701" s="41"/>
    </row>
    <row r="702" spans="1:17" ht="24" customHeight="1" x14ac:dyDescent="0.25">
      <c r="A702" s="151"/>
      <c r="B702" s="144"/>
      <c r="C702" s="152"/>
      <c r="D702" s="152"/>
      <c r="E702" s="153"/>
      <c r="F702" s="147"/>
      <c r="G702" s="146"/>
      <c r="H702" s="147"/>
      <c r="I702" s="150"/>
      <c r="J702" s="154"/>
      <c r="K702" s="155"/>
      <c r="L702" s="148"/>
      <c r="M702" s="149"/>
      <c r="N702" s="142"/>
      <c r="O702" s="114"/>
      <c r="P702" s="163">
        <f t="shared" ref="P702" si="432">H702</f>
        <v>0</v>
      </c>
      <c r="Q702" s="164" t="str">
        <f t="shared" ref="Q702" si="433">IF(AND(G702&gt;0,G702&lt;14),"unter 14 jährige",IF(AND(G702&gt;=14,G702&lt;18),"14 - 17 jährige",IF(AND(G702&gt;=18,G702&lt;27),"18 - 26 jährige",IF(G702&gt;26,"über 26 jährige",""))))</f>
        <v/>
      </c>
    </row>
    <row r="703" spans="1:17" ht="24" customHeight="1" x14ac:dyDescent="0.25">
      <c r="A703" s="138"/>
      <c r="B703" s="145"/>
      <c r="C703" s="144"/>
      <c r="D703" s="139"/>
      <c r="E703" s="140"/>
      <c r="F703" s="156"/>
      <c r="G703" s="157"/>
      <c r="H703" s="141"/>
      <c r="I703" s="165"/>
      <c r="J703" s="158"/>
      <c r="K703" s="159"/>
      <c r="L703" s="160"/>
      <c r="M703" s="161"/>
      <c r="N703" s="143"/>
      <c r="O703" s="115"/>
      <c r="P703" s="41"/>
      <c r="Q703" s="41"/>
    </row>
    <row r="704" spans="1:17" ht="4" customHeight="1" x14ac:dyDescent="0.25">
      <c r="P704" s="41"/>
      <c r="Q704" s="41"/>
    </row>
    <row r="705" spans="1:17" ht="24" customHeight="1" x14ac:dyDescent="0.25">
      <c r="A705" s="151"/>
      <c r="B705" s="144"/>
      <c r="C705" s="152"/>
      <c r="D705" s="152"/>
      <c r="E705" s="153"/>
      <c r="F705" s="147"/>
      <c r="G705" s="146"/>
      <c r="H705" s="147"/>
      <c r="I705" s="150"/>
      <c r="J705" s="154"/>
      <c r="K705" s="155"/>
      <c r="L705" s="148"/>
      <c r="M705" s="149"/>
      <c r="N705" s="142"/>
      <c r="O705" s="114"/>
      <c r="P705" s="163">
        <f t="shared" ref="P705" si="434">H705</f>
        <v>0</v>
      </c>
      <c r="Q705" s="164" t="str">
        <f t="shared" ref="Q705" si="435">IF(AND(G705&gt;0,G705&lt;14),"unter 14 jährige",IF(AND(G705&gt;=14,G705&lt;18),"14 - 17 jährige",IF(AND(G705&gt;=18,G705&lt;27),"18 - 26 jährige",IF(G705&gt;26,"über 26 jährige",""))))</f>
        <v/>
      </c>
    </row>
    <row r="706" spans="1:17" ht="24" customHeight="1" x14ac:dyDescent="0.25">
      <c r="A706" s="138"/>
      <c r="B706" s="145"/>
      <c r="C706" s="144"/>
      <c r="D706" s="139"/>
      <c r="E706" s="140"/>
      <c r="F706" s="156"/>
      <c r="G706" s="157"/>
      <c r="H706" s="141"/>
      <c r="I706" s="165"/>
      <c r="J706" s="158"/>
      <c r="K706" s="159"/>
      <c r="L706" s="160"/>
      <c r="M706" s="161"/>
      <c r="N706" s="143"/>
      <c r="O706" s="115"/>
      <c r="P706" s="41"/>
      <c r="Q706" s="41"/>
    </row>
    <row r="707" spans="1:17" ht="4" customHeight="1" x14ac:dyDescent="0.25">
      <c r="P707" s="41"/>
      <c r="Q707" s="41"/>
    </row>
    <row r="708" spans="1:17" ht="24" customHeight="1" x14ac:dyDescent="0.25">
      <c r="A708" s="151"/>
      <c r="B708" s="144"/>
      <c r="C708" s="152"/>
      <c r="D708" s="152"/>
      <c r="E708" s="153"/>
      <c r="F708" s="147"/>
      <c r="G708" s="146"/>
      <c r="H708" s="147"/>
      <c r="I708" s="150"/>
      <c r="J708" s="154"/>
      <c r="K708" s="155"/>
      <c r="L708" s="148"/>
      <c r="M708" s="149"/>
      <c r="N708" s="142"/>
      <c r="O708" s="114"/>
      <c r="P708" s="163">
        <f t="shared" ref="P708" si="436">H708</f>
        <v>0</v>
      </c>
      <c r="Q708" s="164" t="str">
        <f t="shared" ref="Q708" si="437">IF(AND(G708&gt;0,G708&lt;14),"unter 14 jährige",IF(AND(G708&gt;=14,G708&lt;18),"14 - 17 jährige",IF(AND(G708&gt;=18,G708&lt;27),"18 - 26 jährige",IF(G708&gt;26,"über 26 jährige",""))))</f>
        <v/>
      </c>
    </row>
    <row r="709" spans="1:17" ht="24" customHeight="1" x14ac:dyDescent="0.25">
      <c r="A709" s="138"/>
      <c r="B709" s="145"/>
      <c r="C709" s="144"/>
      <c r="D709" s="139"/>
      <c r="E709" s="140"/>
      <c r="F709" s="156"/>
      <c r="G709" s="157"/>
      <c r="H709" s="141"/>
      <c r="I709" s="165"/>
      <c r="J709" s="158"/>
      <c r="K709" s="159"/>
      <c r="L709" s="160"/>
      <c r="M709" s="161"/>
      <c r="N709" s="143"/>
      <c r="O709" s="115"/>
      <c r="P709" s="41"/>
      <c r="Q709" s="41"/>
    </row>
    <row r="710" spans="1:17" ht="4" customHeight="1" x14ac:dyDescent="0.25">
      <c r="P710" s="41"/>
      <c r="Q710" s="41"/>
    </row>
    <row r="711" spans="1:17" ht="24" customHeight="1" x14ac:dyDescent="0.25">
      <c r="A711" s="151"/>
      <c r="B711" s="144"/>
      <c r="C711" s="152"/>
      <c r="D711" s="152"/>
      <c r="E711" s="153"/>
      <c r="F711" s="147"/>
      <c r="G711" s="146"/>
      <c r="H711" s="147"/>
      <c r="I711" s="150"/>
      <c r="J711" s="154"/>
      <c r="K711" s="155"/>
      <c r="L711" s="148"/>
      <c r="M711" s="149"/>
      <c r="N711" s="142"/>
      <c r="O711" s="114"/>
      <c r="P711" s="163">
        <f t="shared" ref="P711" si="438">H711</f>
        <v>0</v>
      </c>
      <c r="Q711" s="164" t="str">
        <f t="shared" ref="Q711" si="439">IF(AND(G711&gt;0,G711&lt;14),"unter 14 jährige",IF(AND(G711&gt;=14,G711&lt;18),"14 - 17 jährige",IF(AND(G711&gt;=18,G711&lt;27),"18 - 26 jährige",IF(G711&gt;26,"über 26 jährige",""))))</f>
        <v/>
      </c>
    </row>
    <row r="712" spans="1:17" ht="24" customHeight="1" x14ac:dyDescent="0.25">
      <c r="A712" s="138"/>
      <c r="B712" s="145"/>
      <c r="C712" s="144"/>
      <c r="D712" s="139"/>
      <c r="E712" s="140"/>
      <c r="F712" s="156"/>
      <c r="G712" s="157"/>
      <c r="H712" s="141"/>
      <c r="I712" s="165"/>
      <c r="J712" s="158"/>
      <c r="K712" s="159"/>
      <c r="L712" s="160"/>
      <c r="M712" s="161"/>
      <c r="N712" s="143"/>
      <c r="O712" s="115"/>
      <c r="P712" s="41"/>
      <c r="Q712" s="41"/>
    </row>
    <row r="713" spans="1:17" ht="4" customHeight="1" x14ac:dyDescent="0.25">
      <c r="P713" s="41"/>
      <c r="Q713" s="41"/>
    </row>
    <row r="714" spans="1:17" ht="24" customHeight="1" x14ac:dyDescent="0.25">
      <c r="A714" s="151"/>
      <c r="B714" s="144"/>
      <c r="C714" s="152"/>
      <c r="D714" s="152"/>
      <c r="E714" s="153"/>
      <c r="F714" s="147"/>
      <c r="G714" s="146"/>
      <c r="H714" s="147"/>
      <c r="I714" s="150"/>
      <c r="J714" s="154"/>
      <c r="K714" s="155"/>
      <c r="L714" s="148"/>
      <c r="M714" s="149"/>
      <c r="N714" s="142"/>
      <c r="O714" s="114"/>
      <c r="P714" s="163">
        <f t="shared" ref="P714" si="440">H714</f>
        <v>0</v>
      </c>
      <c r="Q714" s="164" t="str">
        <f t="shared" ref="Q714" si="441">IF(AND(G714&gt;0,G714&lt;14),"unter 14 jährige",IF(AND(G714&gt;=14,G714&lt;18),"14 - 17 jährige",IF(AND(G714&gt;=18,G714&lt;27),"18 - 26 jährige",IF(G714&gt;26,"über 26 jährige",""))))</f>
        <v/>
      </c>
    </row>
    <row r="715" spans="1:17" ht="24" customHeight="1" x14ac:dyDescent="0.25">
      <c r="A715" s="138"/>
      <c r="B715" s="145"/>
      <c r="C715" s="144"/>
      <c r="D715" s="139"/>
      <c r="E715" s="140"/>
      <c r="F715" s="156"/>
      <c r="G715" s="157"/>
      <c r="H715" s="141"/>
      <c r="I715" s="165"/>
      <c r="J715" s="158"/>
      <c r="K715" s="159"/>
      <c r="L715" s="160"/>
      <c r="M715" s="161"/>
      <c r="N715" s="143"/>
      <c r="O715" s="115"/>
      <c r="P715" s="41"/>
      <c r="Q715" s="41"/>
    </row>
    <row r="716" spans="1:17" ht="4" customHeight="1" x14ac:dyDescent="0.25">
      <c r="P716" s="41"/>
      <c r="Q716" s="41"/>
    </row>
    <row r="717" spans="1:17" ht="24" customHeight="1" x14ac:dyDescent="0.25">
      <c r="A717" s="151"/>
      <c r="B717" s="144"/>
      <c r="C717" s="152"/>
      <c r="D717" s="152"/>
      <c r="E717" s="153"/>
      <c r="F717" s="147"/>
      <c r="G717" s="146"/>
      <c r="H717" s="147"/>
      <c r="I717" s="150"/>
      <c r="J717" s="154"/>
      <c r="K717" s="155"/>
      <c r="L717" s="148"/>
      <c r="M717" s="149"/>
      <c r="N717" s="142"/>
      <c r="O717" s="114"/>
      <c r="P717" s="163">
        <f t="shared" ref="P717" si="442">H717</f>
        <v>0</v>
      </c>
      <c r="Q717" s="164" t="str">
        <f t="shared" ref="Q717" si="443">IF(AND(G717&gt;0,G717&lt;14),"unter 14 jährige",IF(AND(G717&gt;=14,G717&lt;18),"14 - 17 jährige",IF(AND(G717&gt;=18,G717&lt;27),"18 - 26 jährige",IF(G717&gt;26,"über 26 jährige",""))))</f>
        <v/>
      </c>
    </row>
    <row r="718" spans="1:17" ht="24" customHeight="1" x14ac:dyDescent="0.25">
      <c r="A718" s="138"/>
      <c r="B718" s="145"/>
      <c r="C718" s="144"/>
      <c r="D718" s="139"/>
      <c r="E718" s="140"/>
      <c r="F718" s="156"/>
      <c r="G718" s="157"/>
      <c r="H718" s="141"/>
      <c r="I718" s="165"/>
      <c r="J718" s="158"/>
      <c r="K718" s="159"/>
      <c r="L718" s="160"/>
      <c r="M718" s="161"/>
      <c r="N718" s="143"/>
      <c r="O718" s="115"/>
      <c r="P718" s="41"/>
      <c r="Q718" s="41"/>
    </row>
    <row r="719" spans="1:17" ht="4" customHeight="1" x14ac:dyDescent="0.25">
      <c r="P719" s="41"/>
      <c r="Q719" s="41"/>
    </row>
    <row r="720" spans="1:17" ht="24" customHeight="1" x14ac:dyDescent="0.25">
      <c r="A720" s="151"/>
      <c r="B720" s="144"/>
      <c r="C720" s="152"/>
      <c r="D720" s="152"/>
      <c r="E720" s="153"/>
      <c r="F720" s="147"/>
      <c r="G720" s="146"/>
      <c r="H720" s="147"/>
      <c r="I720" s="150"/>
      <c r="J720" s="154"/>
      <c r="K720" s="155"/>
      <c r="L720" s="148"/>
      <c r="M720" s="149"/>
      <c r="N720" s="142"/>
      <c r="O720" s="114"/>
      <c r="P720" s="163">
        <f t="shared" ref="P720" si="444">H720</f>
        <v>0</v>
      </c>
      <c r="Q720" s="164" t="str">
        <f t="shared" ref="Q720" si="445">IF(AND(G720&gt;0,G720&lt;14),"unter 14 jährige",IF(AND(G720&gt;=14,G720&lt;18),"14 - 17 jährige",IF(AND(G720&gt;=18,G720&lt;27),"18 - 26 jährige",IF(G720&gt;26,"über 26 jährige",""))))</f>
        <v/>
      </c>
    </row>
    <row r="721" spans="1:17" ht="24" customHeight="1" x14ac:dyDescent="0.25">
      <c r="A721" s="138"/>
      <c r="B721" s="145"/>
      <c r="C721" s="144"/>
      <c r="D721" s="139"/>
      <c r="E721" s="140"/>
      <c r="F721" s="156"/>
      <c r="G721" s="157"/>
      <c r="H721" s="141"/>
      <c r="I721" s="165"/>
      <c r="J721" s="158"/>
      <c r="K721" s="159"/>
      <c r="L721" s="160"/>
      <c r="M721" s="161"/>
      <c r="N721" s="143"/>
      <c r="O721" s="115"/>
      <c r="P721" s="41"/>
      <c r="Q721" s="41"/>
    </row>
    <row r="722" spans="1:17" ht="4" customHeight="1" x14ac:dyDescent="0.25">
      <c r="P722" s="41"/>
      <c r="Q722" s="41"/>
    </row>
    <row r="723" spans="1:17" ht="24" customHeight="1" x14ac:dyDescent="0.25">
      <c r="A723" s="151"/>
      <c r="B723" s="144"/>
      <c r="C723" s="152"/>
      <c r="D723" s="152"/>
      <c r="E723" s="153"/>
      <c r="F723" s="147"/>
      <c r="G723" s="146"/>
      <c r="H723" s="147"/>
      <c r="I723" s="150"/>
      <c r="J723" s="154"/>
      <c r="K723" s="155"/>
      <c r="L723" s="148"/>
      <c r="M723" s="149"/>
      <c r="N723" s="142"/>
      <c r="O723" s="114"/>
      <c r="P723" s="163">
        <f t="shared" ref="P723" si="446">H723</f>
        <v>0</v>
      </c>
      <c r="Q723" s="164" t="str">
        <f t="shared" ref="Q723" si="447">IF(AND(G723&gt;0,G723&lt;14),"unter 14 jährige",IF(AND(G723&gt;=14,G723&lt;18),"14 - 17 jährige",IF(AND(G723&gt;=18,G723&lt;27),"18 - 26 jährige",IF(G723&gt;26,"über 26 jährige",""))))</f>
        <v/>
      </c>
    </row>
    <row r="724" spans="1:17" ht="24" customHeight="1" x14ac:dyDescent="0.25">
      <c r="A724" s="138"/>
      <c r="B724" s="145"/>
      <c r="C724" s="144"/>
      <c r="D724" s="139"/>
      <c r="E724" s="140"/>
      <c r="F724" s="156"/>
      <c r="G724" s="157"/>
      <c r="H724" s="141"/>
      <c r="I724" s="165"/>
      <c r="J724" s="158"/>
      <c r="K724" s="159"/>
      <c r="L724" s="160"/>
      <c r="M724" s="161"/>
      <c r="N724" s="143"/>
      <c r="O724" s="115"/>
      <c r="P724" s="41"/>
      <c r="Q724" s="41"/>
    </row>
    <row r="725" spans="1:17" ht="4" customHeight="1" x14ac:dyDescent="0.25">
      <c r="P725" s="41"/>
      <c r="Q725" s="41"/>
    </row>
    <row r="726" spans="1:17" ht="24" customHeight="1" x14ac:dyDescent="0.25">
      <c r="A726" s="151"/>
      <c r="B726" s="144"/>
      <c r="C726" s="152"/>
      <c r="D726" s="152"/>
      <c r="E726" s="153"/>
      <c r="F726" s="147"/>
      <c r="G726" s="146"/>
      <c r="H726" s="147"/>
      <c r="I726" s="150"/>
      <c r="J726" s="154"/>
      <c r="K726" s="155"/>
      <c r="L726" s="148"/>
      <c r="M726" s="149"/>
      <c r="N726" s="142"/>
      <c r="O726" s="114"/>
      <c r="P726" s="163">
        <f t="shared" ref="P726" si="448">H726</f>
        <v>0</v>
      </c>
      <c r="Q726" s="164" t="str">
        <f t="shared" ref="Q726" si="449">IF(AND(G726&gt;0,G726&lt;14),"unter 14 jährige",IF(AND(G726&gt;=14,G726&lt;18),"14 - 17 jährige",IF(AND(G726&gt;=18,G726&lt;27),"18 - 26 jährige",IF(G726&gt;26,"über 26 jährige",""))))</f>
        <v/>
      </c>
    </row>
    <row r="727" spans="1:17" ht="24" customHeight="1" x14ac:dyDescent="0.25">
      <c r="A727" s="138"/>
      <c r="B727" s="145"/>
      <c r="C727" s="144"/>
      <c r="D727" s="139"/>
      <c r="E727" s="140"/>
      <c r="F727" s="156"/>
      <c r="G727" s="157"/>
      <c r="H727" s="141"/>
      <c r="I727" s="165"/>
      <c r="J727" s="158"/>
      <c r="K727" s="159"/>
      <c r="L727" s="160"/>
      <c r="M727" s="161"/>
      <c r="N727" s="143"/>
      <c r="O727" s="115"/>
      <c r="P727" s="41"/>
      <c r="Q727" s="41"/>
    </row>
    <row r="728" spans="1:17" ht="4" customHeight="1" x14ac:dyDescent="0.25">
      <c r="P728" s="41"/>
      <c r="Q728" s="41"/>
    </row>
    <row r="729" spans="1:17" ht="24" customHeight="1" x14ac:dyDescent="0.25">
      <c r="A729" s="151"/>
      <c r="B729" s="144"/>
      <c r="C729" s="152"/>
      <c r="D729" s="152"/>
      <c r="E729" s="153"/>
      <c r="F729" s="147"/>
      <c r="G729" s="146"/>
      <c r="H729" s="147"/>
      <c r="I729" s="150"/>
      <c r="J729" s="154"/>
      <c r="K729" s="155"/>
      <c r="L729" s="148"/>
      <c r="M729" s="149"/>
      <c r="N729" s="142"/>
      <c r="O729" s="114"/>
      <c r="P729" s="163">
        <f t="shared" ref="P729" si="450">H729</f>
        <v>0</v>
      </c>
      <c r="Q729" s="164" t="str">
        <f t="shared" ref="Q729" si="451">IF(AND(G729&gt;0,G729&lt;14),"unter 14 jährige",IF(AND(G729&gt;=14,G729&lt;18),"14 - 17 jährige",IF(AND(G729&gt;=18,G729&lt;27),"18 - 26 jährige",IF(G729&gt;26,"über 26 jährige",""))))</f>
        <v/>
      </c>
    </row>
    <row r="730" spans="1:17" ht="24" customHeight="1" x14ac:dyDescent="0.25">
      <c r="A730" s="138"/>
      <c r="B730" s="145"/>
      <c r="C730" s="144"/>
      <c r="D730" s="139"/>
      <c r="E730" s="140"/>
      <c r="F730" s="156"/>
      <c r="G730" s="157"/>
      <c r="H730" s="141"/>
      <c r="I730" s="165"/>
      <c r="J730" s="158"/>
      <c r="K730" s="159"/>
      <c r="L730" s="160"/>
      <c r="M730" s="161"/>
      <c r="N730" s="143"/>
      <c r="O730" s="115"/>
      <c r="P730" s="41"/>
      <c r="Q730" s="41"/>
    </row>
    <row r="731" spans="1:17" ht="4" customHeight="1" x14ac:dyDescent="0.25">
      <c r="P731" s="41"/>
      <c r="Q731" s="41"/>
    </row>
    <row r="732" spans="1:17" ht="24" customHeight="1" x14ac:dyDescent="0.25">
      <c r="A732" s="151"/>
      <c r="B732" s="144"/>
      <c r="C732" s="152"/>
      <c r="D732" s="152"/>
      <c r="E732" s="153"/>
      <c r="F732" s="147"/>
      <c r="G732" s="146"/>
      <c r="H732" s="147"/>
      <c r="I732" s="150"/>
      <c r="J732" s="154"/>
      <c r="K732" s="155"/>
      <c r="L732" s="148"/>
      <c r="M732" s="149"/>
      <c r="N732" s="142"/>
      <c r="O732" s="114"/>
      <c r="P732" s="163">
        <f t="shared" ref="P732" si="452">H732</f>
        <v>0</v>
      </c>
      <c r="Q732" s="164" t="str">
        <f t="shared" ref="Q732" si="453">IF(AND(G732&gt;0,G732&lt;14),"unter 14 jährige",IF(AND(G732&gt;=14,G732&lt;18),"14 - 17 jährige",IF(AND(G732&gt;=18,G732&lt;27),"18 - 26 jährige",IF(G732&gt;26,"über 26 jährige",""))))</f>
        <v/>
      </c>
    </row>
    <row r="733" spans="1:17" ht="24" customHeight="1" x14ac:dyDescent="0.25">
      <c r="A733" s="138"/>
      <c r="B733" s="145"/>
      <c r="C733" s="144"/>
      <c r="D733" s="139"/>
      <c r="E733" s="140"/>
      <c r="F733" s="156"/>
      <c r="G733" s="157"/>
      <c r="H733" s="141"/>
      <c r="I733" s="165"/>
      <c r="J733" s="158"/>
      <c r="K733" s="159"/>
      <c r="L733" s="160"/>
      <c r="M733" s="161"/>
      <c r="N733" s="143"/>
      <c r="O733" s="115"/>
      <c r="P733" s="41"/>
      <c r="Q733" s="41"/>
    </row>
    <row r="734" spans="1:17" ht="4" customHeight="1" x14ac:dyDescent="0.25">
      <c r="P734" s="41"/>
      <c r="Q734" s="41"/>
    </row>
    <row r="735" spans="1:17" ht="24" customHeight="1" x14ac:dyDescent="0.25">
      <c r="A735" s="151"/>
      <c r="B735" s="144"/>
      <c r="C735" s="152"/>
      <c r="D735" s="152"/>
      <c r="E735" s="153"/>
      <c r="F735" s="147"/>
      <c r="G735" s="146"/>
      <c r="H735" s="147"/>
      <c r="I735" s="150"/>
      <c r="J735" s="154"/>
      <c r="K735" s="155"/>
      <c r="L735" s="148"/>
      <c r="M735" s="149"/>
      <c r="N735" s="142"/>
      <c r="O735" s="114"/>
      <c r="P735" s="163">
        <f t="shared" ref="P735" si="454">H735</f>
        <v>0</v>
      </c>
      <c r="Q735" s="164" t="str">
        <f t="shared" ref="Q735" si="455">IF(AND(G735&gt;0,G735&lt;14),"unter 14 jährige",IF(AND(G735&gt;=14,G735&lt;18),"14 - 17 jährige",IF(AND(G735&gt;=18,G735&lt;27),"18 - 26 jährige",IF(G735&gt;26,"über 26 jährige",""))))</f>
        <v/>
      </c>
    </row>
    <row r="736" spans="1:17" ht="24" customHeight="1" x14ac:dyDescent="0.25">
      <c r="A736" s="138"/>
      <c r="B736" s="145"/>
      <c r="C736" s="144"/>
      <c r="D736" s="139"/>
      <c r="E736" s="140"/>
      <c r="F736" s="156"/>
      <c r="G736" s="157"/>
      <c r="H736" s="141"/>
      <c r="I736" s="165"/>
      <c r="J736" s="158"/>
      <c r="K736" s="159"/>
      <c r="L736" s="160"/>
      <c r="M736" s="161"/>
      <c r="N736" s="143"/>
      <c r="O736" s="115"/>
      <c r="P736" s="41"/>
      <c r="Q736" s="41"/>
    </row>
    <row r="737" spans="1:17" ht="4" customHeight="1" x14ac:dyDescent="0.25">
      <c r="P737" s="41"/>
      <c r="Q737" s="41"/>
    </row>
    <row r="738" spans="1:17" ht="24" customHeight="1" x14ac:dyDescent="0.25">
      <c r="A738" s="151"/>
      <c r="B738" s="144"/>
      <c r="C738" s="152"/>
      <c r="D738" s="152"/>
      <c r="E738" s="153"/>
      <c r="F738" s="147"/>
      <c r="G738" s="146"/>
      <c r="H738" s="147"/>
      <c r="I738" s="150"/>
      <c r="J738" s="154"/>
      <c r="K738" s="155"/>
      <c r="L738" s="148"/>
      <c r="M738" s="149"/>
      <c r="N738" s="142"/>
      <c r="O738" s="114"/>
      <c r="P738" s="163">
        <f t="shared" ref="P738" si="456">H738</f>
        <v>0</v>
      </c>
      <c r="Q738" s="164" t="str">
        <f t="shared" ref="Q738" si="457">IF(AND(G738&gt;0,G738&lt;14),"unter 14 jährige",IF(AND(G738&gt;=14,G738&lt;18),"14 - 17 jährige",IF(AND(G738&gt;=18,G738&lt;27),"18 - 26 jährige",IF(G738&gt;26,"über 26 jährige",""))))</f>
        <v/>
      </c>
    </row>
    <row r="739" spans="1:17" ht="24" customHeight="1" x14ac:dyDescent="0.25">
      <c r="A739" s="138"/>
      <c r="B739" s="145"/>
      <c r="C739" s="144"/>
      <c r="D739" s="139"/>
      <c r="E739" s="140"/>
      <c r="F739" s="156"/>
      <c r="G739" s="157"/>
      <c r="H739" s="141"/>
      <c r="I739" s="165"/>
      <c r="J739" s="158"/>
      <c r="K739" s="159"/>
      <c r="L739" s="160"/>
      <c r="M739" s="161"/>
      <c r="N739" s="143"/>
      <c r="O739" s="115"/>
      <c r="P739" s="41"/>
      <c r="Q739" s="41"/>
    </row>
    <row r="740" spans="1:17" ht="4" customHeight="1" x14ac:dyDescent="0.25">
      <c r="P740" s="41"/>
      <c r="Q740" s="41"/>
    </row>
    <row r="741" spans="1:17" ht="24" customHeight="1" x14ac:dyDescent="0.25">
      <c r="A741" s="151"/>
      <c r="B741" s="144"/>
      <c r="C741" s="152"/>
      <c r="D741" s="152"/>
      <c r="E741" s="153"/>
      <c r="F741" s="147"/>
      <c r="G741" s="146"/>
      <c r="H741" s="147"/>
      <c r="I741" s="150"/>
      <c r="J741" s="154"/>
      <c r="K741" s="155"/>
      <c r="L741" s="148"/>
      <c r="M741" s="149"/>
      <c r="N741" s="142"/>
      <c r="O741" s="114"/>
      <c r="P741" s="163">
        <f t="shared" ref="P741" si="458">H741</f>
        <v>0</v>
      </c>
      <c r="Q741" s="164" t="str">
        <f t="shared" ref="Q741" si="459">IF(AND(G741&gt;0,G741&lt;14),"unter 14 jährige",IF(AND(G741&gt;=14,G741&lt;18),"14 - 17 jährige",IF(AND(G741&gt;=18,G741&lt;27),"18 - 26 jährige",IF(G741&gt;26,"über 26 jährige",""))))</f>
        <v/>
      </c>
    </row>
    <row r="742" spans="1:17" ht="24" customHeight="1" x14ac:dyDescent="0.25">
      <c r="A742" s="138"/>
      <c r="B742" s="145"/>
      <c r="C742" s="144"/>
      <c r="D742" s="139"/>
      <c r="E742" s="140"/>
      <c r="F742" s="156"/>
      <c r="G742" s="157"/>
      <c r="H742" s="141"/>
      <c r="I742" s="165"/>
      <c r="J742" s="158"/>
      <c r="K742" s="159"/>
      <c r="L742" s="160"/>
      <c r="M742" s="161"/>
      <c r="N742" s="143"/>
      <c r="O742" s="115"/>
      <c r="P742" s="41"/>
      <c r="Q742" s="41"/>
    </row>
    <row r="743" spans="1:17" ht="4" customHeight="1" x14ac:dyDescent="0.25">
      <c r="P743" s="41"/>
      <c r="Q743" s="41"/>
    </row>
    <row r="744" spans="1:17" ht="24" customHeight="1" x14ac:dyDescent="0.25">
      <c r="A744" s="151"/>
      <c r="B744" s="144"/>
      <c r="C744" s="152"/>
      <c r="D744" s="152"/>
      <c r="E744" s="153"/>
      <c r="F744" s="147"/>
      <c r="G744" s="146"/>
      <c r="H744" s="147"/>
      <c r="I744" s="150"/>
      <c r="J744" s="154"/>
      <c r="K744" s="155"/>
      <c r="L744" s="148"/>
      <c r="M744" s="149"/>
      <c r="N744" s="142"/>
      <c r="O744" s="114"/>
      <c r="P744" s="163">
        <f t="shared" ref="P744" si="460">H744</f>
        <v>0</v>
      </c>
      <c r="Q744" s="164" t="str">
        <f t="shared" ref="Q744" si="461">IF(AND(G744&gt;0,G744&lt;14),"unter 14 jährige",IF(AND(G744&gt;=14,G744&lt;18),"14 - 17 jährige",IF(AND(G744&gt;=18,G744&lt;27),"18 - 26 jährige",IF(G744&gt;26,"über 26 jährige",""))))</f>
        <v/>
      </c>
    </row>
    <row r="745" spans="1:17" ht="24" customHeight="1" x14ac:dyDescent="0.25">
      <c r="A745" s="138"/>
      <c r="B745" s="145"/>
      <c r="C745" s="144"/>
      <c r="D745" s="139"/>
      <c r="E745" s="140"/>
      <c r="F745" s="156"/>
      <c r="G745" s="157"/>
      <c r="H745" s="141"/>
      <c r="I745" s="165"/>
      <c r="J745" s="158"/>
      <c r="K745" s="159"/>
      <c r="L745" s="160"/>
      <c r="M745" s="161"/>
      <c r="N745" s="143"/>
      <c r="O745" s="115"/>
      <c r="P745" s="41"/>
      <c r="Q745" s="41"/>
    </row>
    <row r="746" spans="1:17" ht="4" customHeight="1" x14ac:dyDescent="0.25">
      <c r="P746" s="41"/>
      <c r="Q746" s="41"/>
    </row>
    <row r="747" spans="1:17" ht="24" customHeight="1" x14ac:dyDescent="0.25">
      <c r="A747" s="151"/>
      <c r="B747" s="144"/>
      <c r="C747" s="152"/>
      <c r="D747" s="152"/>
      <c r="E747" s="153"/>
      <c r="F747" s="147"/>
      <c r="G747" s="146"/>
      <c r="H747" s="147"/>
      <c r="I747" s="150"/>
      <c r="J747" s="154"/>
      <c r="K747" s="155"/>
      <c r="L747" s="148"/>
      <c r="M747" s="149"/>
      <c r="N747" s="142"/>
      <c r="O747" s="114"/>
      <c r="P747" s="163">
        <f t="shared" ref="P747" si="462">H747</f>
        <v>0</v>
      </c>
      <c r="Q747" s="164" t="str">
        <f t="shared" ref="Q747" si="463">IF(AND(G747&gt;0,G747&lt;14),"unter 14 jährige",IF(AND(G747&gt;=14,G747&lt;18),"14 - 17 jährige",IF(AND(G747&gt;=18,G747&lt;27),"18 - 26 jährige",IF(G747&gt;26,"über 26 jährige",""))))</f>
        <v/>
      </c>
    </row>
    <row r="748" spans="1:17" ht="24" customHeight="1" x14ac:dyDescent="0.25">
      <c r="A748" s="138"/>
      <c r="B748" s="145"/>
      <c r="C748" s="144"/>
      <c r="D748" s="139"/>
      <c r="E748" s="140"/>
      <c r="F748" s="156"/>
      <c r="G748" s="157"/>
      <c r="H748" s="141"/>
      <c r="I748" s="165"/>
      <c r="J748" s="158"/>
      <c r="K748" s="159"/>
      <c r="L748" s="160"/>
      <c r="M748" s="161"/>
      <c r="N748" s="143"/>
      <c r="O748" s="115"/>
      <c r="P748" s="41"/>
      <c r="Q748" s="41"/>
    </row>
    <row r="749" spans="1:17" ht="4" customHeight="1" x14ac:dyDescent="0.25">
      <c r="P749" s="41"/>
      <c r="Q749" s="41"/>
    </row>
    <row r="750" spans="1:17" ht="24" customHeight="1" x14ac:dyDescent="0.25">
      <c r="A750" s="151"/>
      <c r="B750" s="144"/>
      <c r="C750" s="152"/>
      <c r="D750" s="152"/>
      <c r="E750" s="153"/>
      <c r="F750" s="147"/>
      <c r="G750" s="146"/>
      <c r="H750" s="147"/>
      <c r="I750" s="150"/>
      <c r="J750" s="154"/>
      <c r="K750" s="155"/>
      <c r="L750" s="148"/>
      <c r="M750" s="149"/>
      <c r="N750" s="142"/>
      <c r="O750" s="114"/>
      <c r="P750" s="163">
        <f t="shared" ref="P750" si="464">H750</f>
        <v>0</v>
      </c>
      <c r="Q750" s="164" t="str">
        <f t="shared" ref="Q750" si="465">IF(AND(G750&gt;0,G750&lt;14),"unter 14 jährige",IF(AND(G750&gt;=14,G750&lt;18),"14 - 17 jährige",IF(AND(G750&gt;=18,G750&lt;27),"18 - 26 jährige",IF(G750&gt;26,"über 26 jährige",""))))</f>
        <v/>
      </c>
    </row>
    <row r="751" spans="1:17" ht="24" customHeight="1" x14ac:dyDescent="0.25">
      <c r="A751" s="138"/>
      <c r="B751" s="145"/>
      <c r="C751" s="144"/>
      <c r="D751" s="139"/>
      <c r="E751" s="140"/>
      <c r="F751" s="156"/>
      <c r="G751" s="157"/>
      <c r="H751" s="141"/>
      <c r="I751" s="165"/>
      <c r="J751" s="158"/>
      <c r="K751" s="159"/>
      <c r="L751" s="160"/>
      <c r="M751" s="161"/>
      <c r="N751" s="143"/>
      <c r="O751" s="115"/>
      <c r="P751" s="41"/>
      <c r="Q751" s="41"/>
    </row>
    <row r="752" spans="1:17" ht="4" customHeight="1" x14ac:dyDescent="0.25">
      <c r="P752" s="41"/>
      <c r="Q752" s="41"/>
    </row>
    <row r="753" spans="1:17" ht="24" customHeight="1" x14ac:dyDescent="0.25">
      <c r="A753" s="151"/>
      <c r="B753" s="144"/>
      <c r="C753" s="152"/>
      <c r="D753" s="152"/>
      <c r="E753" s="153"/>
      <c r="F753" s="147"/>
      <c r="G753" s="146"/>
      <c r="H753" s="147"/>
      <c r="I753" s="150"/>
      <c r="J753" s="154"/>
      <c r="K753" s="155"/>
      <c r="L753" s="148"/>
      <c r="M753" s="149"/>
      <c r="N753" s="142"/>
      <c r="O753" s="114"/>
      <c r="P753" s="163">
        <f t="shared" ref="P753" si="466">H753</f>
        <v>0</v>
      </c>
      <c r="Q753" s="164" t="str">
        <f t="shared" ref="Q753" si="467">IF(AND(G753&gt;0,G753&lt;14),"unter 14 jährige",IF(AND(G753&gt;=14,G753&lt;18),"14 - 17 jährige",IF(AND(G753&gt;=18,G753&lt;27),"18 - 26 jährige",IF(G753&gt;26,"über 26 jährige",""))))</f>
        <v/>
      </c>
    </row>
    <row r="754" spans="1:17" ht="24" customHeight="1" x14ac:dyDescent="0.25">
      <c r="A754" s="138"/>
      <c r="B754" s="145"/>
      <c r="C754" s="144"/>
      <c r="D754" s="139"/>
      <c r="E754" s="140"/>
      <c r="F754" s="156"/>
      <c r="G754" s="157"/>
      <c r="H754" s="141"/>
      <c r="I754" s="165"/>
      <c r="J754" s="158"/>
      <c r="K754" s="159"/>
      <c r="L754" s="160"/>
      <c r="M754" s="161"/>
      <c r="N754" s="143"/>
      <c r="O754" s="115"/>
      <c r="P754" s="41"/>
      <c r="Q754" s="41"/>
    </row>
    <row r="755" spans="1:17" ht="4" customHeight="1" x14ac:dyDescent="0.25">
      <c r="P755" s="41"/>
      <c r="Q755" s="41"/>
    </row>
    <row r="756" spans="1:17" ht="24" customHeight="1" x14ac:dyDescent="0.25">
      <c r="A756" s="151"/>
      <c r="B756" s="144"/>
      <c r="C756" s="152"/>
      <c r="D756" s="152"/>
      <c r="E756" s="153"/>
      <c r="F756" s="147"/>
      <c r="G756" s="146"/>
      <c r="H756" s="147"/>
      <c r="I756" s="150"/>
      <c r="J756" s="154"/>
      <c r="K756" s="155"/>
      <c r="L756" s="148"/>
      <c r="M756" s="149"/>
      <c r="N756" s="142"/>
      <c r="O756" s="114"/>
      <c r="P756" s="163">
        <f t="shared" ref="P756" si="468">H756</f>
        <v>0</v>
      </c>
      <c r="Q756" s="164" t="str">
        <f t="shared" ref="Q756" si="469">IF(AND(G756&gt;0,G756&lt;14),"unter 14 jährige",IF(AND(G756&gt;=14,G756&lt;18),"14 - 17 jährige",IF(AND(G756&gt;=18,G756&lt;27),"18 - 26 jährige",IF(G756&gt;26,"über 26 jährige",""))))</f>
        <v/>
      </c>
    </row>
    <row r="757" spans="1:17" ht="24" customHeight="1" x14ac:dyDescent="0.25">
      <c r="A757" s="138"/>
      <c r="B757" s="145"/>
      <c r="C757" s="144"/>
      <c r="D757" s="139"/>
      <c r="E757" s="140"/>
      <c r="F757" s="156"/>
      <c r="G757" s="157"/>
      <c r="H757" s="141"/>
      <c r="I757" s="165"/>
      <c r="J757" s="158"/>
      <c r="K757" s="159"/>
      <c r="L757" s="160"/>
      <c r="M757" s="161"/>
      <c r="N757" s="143"/>
      <c r="O757" s="115"/>
      <c r="P757" s="41"/>
      <c r="Q757" s="41"/>
    </row>
    <row r="758" spans="1:17" ht="4" customHeight="1" x14ac:dyDescent="0.25">
      <c r="P758" s="41"/>
      <c r="Q758" s="41"/>
    </row>
    <row r="759" spans="1:17" ht="24" customHeight="1" x14ac:dyDescent="0.25">
      <c r="A759" s="151"/>
      <c r="B759" s="144"/>
      <c r="C759" s="152"/>
      <c r="D759" s="152"/>
      <c r="E759" s="153"/>
      <c r="F759" s="147"/>
      <c r="G759" s="146"/>
      <c r="H759" s="147"/>
      <c r="I759" s="150"/>
      <c r="J759" s="154"/>
      <c r="K759" s="155"/>
      <c r="L759" s="148"/>
      <c r="M759" s="149"/>
      <c r="N759" s="142"/>
      <c r="O759" s="114"/>
      <c r="P759" s="163">
        <f t="shared" ref="P759" si="470">H759</f>
        <v>0</v>
      </c>
      <c r="Q759" s="164" t="str">
        <f t="shared" ref="Q759" si="471">IF(AND(G759&gt;0,G759&lt;14),"unter 14 jährige",IF(AND(G759&gt;=14,G759&lt;18),"14 - 17 jährige",IF(AND(G759&gt;=18,G759&lt;27),"18 - 26 jährige",IF(G759&gt;26,"über 26 jährige",""))))</f>
        <v/>
      </c>
    </row>
    <row r="760" spans="1:17" ht="24" customHeight="1" x14ac:dyDescent="0.25">
      <c r="A760" s="138"/>
      <c r="B760" s="145"/>
      <c r="C760" s="144"/>
      <c r="D760" s="139"/>
      <c r="E760" s="140"/>
      <c r="F760" s="156"/>
      <c r="G760" s="157"/>
      <c r="H760" s="141"/>
      <c r="I760" s="165"/>
      <c r="J760" s="158"/>
      <c r="K760" s="159"/>
      <c r="L760" s="160"/>
      <c r="M760" s="161"/>
      <c r="N760" s="143"/>
      <c r="O760" s="115"/>
      <c r="P760" s="41"/>
      <c r="Q760" s="41"/>
    </row>
    <row r="761" spans="1:17" ht="4" customHeight="1" x14ac:dyDescent="0.25">
      <c r="P761" s="41"/>
      <c r="Q761" s="41"/>
    </row>
    <row r="762" spans="1:17" ht="24" customHeight="1" x14ac:dyDescent="0.25">
      <c r="A762" s="151"/>
      <c r="B762" s="144"/>
      <c r="C762" s="152"/>
      <c r="D762" s="152"/>
      <c r="E762" s="153"/>
      <c r="F762" s="147"/>
      <c r="G762" s="146"/>
      <c r="H762" s="147"/>
      <c r="I762" s="150"/>
      <c r="J762" s="154"/>
      <c r="K762" s="155"/>
      <c r="L762" s="148"/>
      <c r="M762" s="149"/>
      <c r="N762" s="142"/>
      <c r="O762" s="114"/>
      <c r="P762" s="163">
        <f t="shared" ref="P762" si="472">H762</f>
        <v>0</v>
      </c>
      <c r="Q762" s="164" t="str">
        <f t="shared" ref="Q762" si="473">IF(AND(G762&gt;0,G762&lt;14),"unter 14 jährige",IF(AND(G762&gt;=14,G762&lt;18),"14 - 17 jährige",IF(AND(G762&gt;=18,G762&lt;27),"18 - 26 jährige",IF(G762&gt;26,"über 26 jährige",""))))</f>
        <v/>
      </c>
    </row>
    <row r="763" spans="1:17" ht="24" customHeight="1" x14ac:dyDescent="0.25">
      <c r="A763" s="138"/>
      <c r="B763" s="145"/>
      <c r="C763" s="144"/>
      <c r="D763" s="139"/>
      <c r="E763" s="140"/>
      <c r="F763" s="156"/>
      <c r="G763" s="157"/>
      <c r="H763" s="141"/>
      <c r="I763" s="165"/>
      <c r="J763" s="158"/>
      <c r="K763" s="159"/>
      <c r="L763" s="160"/>
      <c r="M763" s="161"/>
      <c r="N763" s="143"/>
      <c r="O763" s="115"/>
      <c r="P763" s="41"/>
      <c r="Q763" s="41"/>
    </row>
    <row r="764" spans="1:17" ht="4" customHeight="1" x14ac:dyDescent="0.25">
      <c r="P764" s="41"/>
      <c r="Q764" s="41"/>
    </row>
    <row r="765" spans="1:17" ht="24" customHeight="1" x14ac:dyDescent="0.25">
      <c r="A765" s="151"/>
      <c r="B765" s="144"/>
      <c r="C765" s="152"/>
      <c r="D765" s="152"/>
      <c r="E765" s="153"/>
      <c r="F765" s="147"/>
      <c r="G765" s="146"/>
      <c r="H765" s="147"/>
      <c r="I765" s="150"/>
      <c r="J765" s="154"/>
      <c r="K765" s="155"/>
      <c r="L765" s="148"/>
      <c r="M765" s="149"/>
      <c r="N765" s="142"/>
      <c r="O765" s="114"/>
      <c r="P765" s="163">
        <f t="shared" ref="P765" si="474">H765</f>
        <v>0</v>
      </c>
      <c r="Q765" s="164" t="str">
        <f t="shared" ref="Q765" si="475">IF(AND(G765&gt;0,G765&lt;14),"unter 14 jährige",IF(AND(G765&gt;=14,G765&lt;18),"14 - 17 jährige",IF(AND(G765&gt;=18,G765&lt;27),"18 - 26 jährige",IF(G765&gt;26,"über 26 jährige",""))))</f>
        <v/>
      </c>
    </row>
    <row r="766" spans="1:17" ht="24" customHeight="1" x14ac:dyDescent="0.25">
      <c r="A766" s="138"/>
      <c r="B766" s="145"/>
      <c r="C766" s="144"/>
      <c r="D766" s="139"/>
      <c r="E766" s="140"/>
      <c r="F766" s="156"/>
      <c r="G766" s="157"/>
      <c r="H766" s="141"/>
      <c r="I766" s="165"/>
      <c r="J766" s="158"/>
      <c r="K766" s="159"/>
      <c r="L766" s="160"/>
      <c r="M766" s="161"/>
      <c r="N766" s="143"/>
      <c r="O766" s="115"/>
      <c r="P766" s="41"/>
      <c r="Q766" s="41"/>
    </row>
    <row r="767" spans="1:17" ht="4" customHeight="1" x14ac:dyDescent="0.25">
      <c r="P767" s="41"/>
      <c r="Q767" s="41"/>
    </row>
    <row r="768" spans="1:17" ht="24" customHeight="1" x14ac:dyDescent="0.25">
      <c r="A768" s="151"/>
      <c r="B768" s="144"/>
      <c r="C768" s="152"/>
      <c r="D768" s="152"/>
      <c r="E768" s="153"/>
      <c r="F768" s="147"/>
      <c r="G768" s="146"/>
      <c r="H768" s="147"/>
      <c r="I768" s="150"/>
      <c r="J768" s="154"/>
      <c r="K768" s="155"/>
      <c r="L768" s="148"/>
      <c r="M768" s="149"/>
      <c r="N768" s="142"/>
      <c r="O768" s="114"/>
      <c r="P768" s="163">
        <f t="shared" ref="P768" si="476">H768</f>
        <v>0</v>
      </c>
      <c r="Q768" s="164" t="str">
        <f t="shared" ref="Q768" si="477">IF(AND(G768&gt;0,G768&lt;14),"unter 14 jährige",IF(AND(G768&gt;=14,G768&lt;18),"14 - 17 jährige",IF(AND(G768&gt;=18,G768&lt;27),"18 - 26 jährige",IF(G768&gt;26,"über 26 jährige",""))))</f>
        <v/>
      </c>
    </row>
    <row r="769" spans="1:17" ht="24" customHeight="1" x14ac:dyDescent="0.25">
      <c r="A769" s="138"/>
      <c r="B769" s="145"/>
      <c r="C769" s="144"/>
      <c r="D769" s="139"/>
      <c r="E769" s="140"/>
      <c r="F769" s="156"/>
      <c r="G769" s="157"/>
      <c r="H769" s="141"/>
      <c r="I769" s="165"/>
      <c r="J769" s="158"/>
      <c r="K769" s="159"/>
      <c r="L769" s="160"/>
      <c r="M769" s="161"/>
      <c r="N769" s="143"/>
      <c r="O769" s="115"/>
      <c r="P769" s="41"/>
      <c r="Q769" s="41"/>
    </row>
    <row r="770" spans="1:17" ht="4" customHeight="1" x14ac:dyDescent="0.25">
      <c r="P770" s="41"/>
      <c r="Q770" s="41"/>
    </row>
    <row r="771" spans="1:17" ht="24" customHeight="1" x14ac:dyDescent="0.25">
      <c r="A771" s="151"/>
      <c r="B771" s="144"/>
      <c r="C771" s="152"/>
      <c r="D771" s="152"/>
      <c r="E771" s="153"/>
      <c r="F771" s="147"/>
      <c r="G771" s="146"/>
      <c r="H771" s="147"/>
      <c r="I771" s="150"/>
      <c r="J771" s="154"/>
      <c r="K771" s="155"/>
      <c r="L771" s="148"/>
      <c r="M771" s="149"/>
      <c r="N771" s="142"/>
      <c r="O771" s="114"/>
      <c r="P771" s="163">
        <f t="shared" ref="P771" si="478">H771</f>
        <v>0</v>
      </c>
      <c r="Q771" s="164" t="str">
        <f t="shared" ref="Q771" si="479">IF(AND(G771&gt;0,G771&lt;14),"unter 14 jährige",IF(AND(G771&gt;=14,G771&lt;18),"14 - 17 jährige",IF(AND(G771&gt;=18,G771&lt;27),"18 - 26 jährige",IF(G771&gt;26,"über 26 jährige",""))))</f>
        <v/>
      </c>
    </row>
    <row r="772" spans="1:17" ht="24" customHeight="1" x14ac:dyDescent="0.25">
      <c r="A772" s="138"/>
      <c r="B772" s="145"/>
      <c r="C772" s="144"/>
      <c r="D772" s="139"/>
      <c r="E772" s="140"/>
      <c r="F772" s="156"/>
      <c r="G772" s="157"/>
      <c r="H772" s="141"/>
      <c r="I772" s="165"/>
      <c r="J772" s="158"/>
      <c r="K772" s="159"/>
      <c r="L772" s="160"/>
      <c r="M772" s="161"/>
      <c r="N772" s="143"/>
      <c r="O772" s="115"/>
      <c r="P772" s="41"/>
      <c r="Q772" s="41"/>
    </row>
    <row r="773" spans="1:17" ht="4" customHeight="1" x14ac:dyDescent="0.25">
      <c r="P773" s="41"/>
      <c r="Q773" s="41"/>
    </row>
    <row r="774" spans="1:17" ht="24" customHeight="1" x14ac:dyDescent="0.25">
      <c r="A774" s="151"/>
      <c r="B774" s="144"/>
      <c r="C774" s="152"/>
      <c r="D774" s="152"/>
      <c r="E774" s="153"/>
      <c r="F774" s="147"/>
      <c r="G774" s="146"/>
      <c r="H774" s="147"/>
      <c r="I774" s="150"/>
      <c r="J774" s="154"/>
      <c r="K774" s="155"/>
      <c r="L774" s="148"/>
      <c r="M774" s="149"/>
      <c r="N774" s="142"/>
      <c r="O774" s="114"/>
      <c r="P774" s="163">
        <f t="shared" ref="P774" si="480">H774</f>
        <v>0</v>
      </c>
      <c r="Q774" s="164" t="str">
        <f t="shared" ref="Q774" si="481">IF(AND(G774&gt;0,G774&lt;14),"unter 14 jährige",IF(AND(G774&gt;=14,G774&lt;18),"14 - 17 jährige",IF(AND(G774&gt;=18,G774&lt;27),"18 - 26 jährige",IF(G774&gt;26,"über 26 jährige",""))))</f>
        <v/>
      </c>
    </row>
    <row r="775" spans="1:17" ht="24" customHeight="1" x14ac:dyDescent="0.25">
      <c r="A775" s="138"/>
      <c r="B775" s="145"/>
      <c r="C775" s="144"/>
      <c r="D775" s="139"/>
      <c r="E775" s="140"/>
      <c r="F775" s="156"/>
      <c r="G775" s="157"/>
      <c r="H775" s="141"/>
      <c r="I775" s="165"/>
      <c r="J775" s="158"/>
      <c r="K775" s="159"/>
      <c r="L775" s="160"/>
      <c r="M775" s="161"/>
      <c r="N775" s="143"/>
      <c r="O775" s="115"/>
      <c r="P775" s="41"/>
      <c r="Q775" s="41"/>
    </row>
    <row r="776" spans="1:17" ht="4" customHeight="1" x14ac:dyDescent="0.25">
      <c r="P776" s="41"/>
      <c r="Q776" s="41"/>
    </row>
    <row r="777" spans="1:17" ht="24" customHeight="1" x14ac:dyDescent="0.25">
      <c r="A777" s="151"/>
      <c r="B777" s="144"/>
      <c r="C777" s="152"/>
      <c r="D777" s="152"/>
      <c r="E777" s="153"/>
      <c r="F777" s="147"/>
      <c r="G777" s="146"/>
      <c r="H777" s="147"/>
      <c r="I777" s="150"/>
      <c r="J777" s="154"/>
      <c r="K777" s="155"/>
      <c r="L777" s="148"/>
      <c r="M777" s="149"/>
      <c r="N777" s="142"/>
      <c r="O777" s="114"/>
      <c r="P777" s="163">
        <f t="shared" ref="P777" si="482">H777</f>
        <v>0</v>
      </c>
      <c r="Q777" s="164" t="str">
        <f t="shared" ref="Q777" si="483">IF(AND(G777&gt;0,G777&lt;14),"unter 14 jährige",IF(AND(G777&gt;=14,G777&lt;18),"14 - 17 jährige",IF(AND(G777&gt;=18,G777&lt;27),"18 - 26 jährige",IF(G777&gt;26,"über 26 jährige",""))))</f>
        <v/>
      </c>
    </row>
    <row r="778" spans="1:17" ht="24" customHeight="1" x14ac:dyDescent="0.25">
      <c r="A778" s="138"/>
      <c r="B778" s="145"/>
      <c r="C778" s="144"/>
      <c r="D778" s="139"/>
      <c r="E778" s="140"/>
      <c r="F778" s="156"/>
      <c r="G778" s="157"/>
      <c r="H778" s="141"/>
      <c r="I778" s="165"/>
      <c r="J778" s="158"/>
      <c r="K778" s="159"/>
      <c r="L778" s="160"/>
      <c r="M778" s="161"/>
      <c r="N778" s="143"/>
      <c r="O778" s="115"/>
      <c r="P778" s="41"/>
      <c r="Q778" s="41"/>
    </row>
    <row r="779" spans="1:17" ht="4" customHeight="1" x14ac:dyDescent="0.25">
      <c r="P779" s="41"/>
      <c r="Q779" s="41"/>
    </row>
    <row r="780" spans="1:17" ht="24" customHeight="1" x14ac:dyDescent="0.25">
      <c r="A780" s="151"/>
      <c r="B780" s="144"/>
      <c r="C780" s="152"/>
      <c r="D780" s="152"/>
      <c r="E780" s="153"/>
      <c r="F780" s="147"/>
      <c r="G780" s="146"/>
      <c r="H780" s="147"/>
      <c r="I780" s="150"/>
      <c r="J780" s="154"/>
      <c r="K780" s="155"/>
      <c r="L780" s="148"/>
      <c r="M780" s="149"/>
      <c r="N780" s="142"/>
      <c r="O780" s="114"/>
      <c r="P780" s="163">
        <f t="shared" ref="P780" si="484">H780</f>
        <v>0</v>
      </c>
      <c r="Q780" s="164" t="str">
        <f t="shared" ref="Q780" si="485">IF(AND(G780&gt;0,G780&lt;14),"unter 14 jährige",IF(AND(G780&gt;=14,G780&lt;18),"14 - 17 jährige",IF(AND(G780&gt;=18,G780&lt;27),"18 - 26 jährige",IF(G780&gt;26,"über 26 jährige",""))))</f>
        <v/>
      </c>
    </row>
    <row r="781" spans="1:17" ht="24" customHeight="1" x14ac:dyDescent="0.25">
      <c r="A781" s="138"/>
      <c r="B781" s="145"/>
      <c r="C781" s="144"/>
      <c r="D781" s="139"/>
      <c r="E781" s="140"/>
      <c r="F781" s="156"/>
      <c r="G781" s="157"/>
      <c r="H781" s="141"/>
      <c r="I781" s="165"/>
      <c r="J781" s="158"/>
      <c r="K781" s="159"/>
      <c r="L781" s="160"/>
      <c r="M781" s="161"/>
      <c r="N781" s="143"/>
      <c r="O781" s="115"/>
      <c r="P781" s="41"/>
      <c r="Q781" s="41"/>
    </row>
    <row r="782" spans="1:17" ht="4" customHeight="1" x14ac:dyDescent="0.25">
      <c r="P782" s="41"/>
      <c r="Q782" s="41"/>
    </row>
    <row r="783" spans="1:17" ht="24" customHeight="1" x14ac:dyDescent="0.25">
      <c r="A783" s="151"/>
      <c r="B783" s="144"/>
      <c r="C783" s="152"/>
      <c r="D783" s="152"/>
      <c r="E783" s="153"/>
      <c r="F783" s="147"/>
      <c r="G783" s="146"/>
      <c r="H783" s="147"/>
      <c r="I783" s="150"/>
      <c r="J783" s="154"/>
      <c r="K783" s="155"/>
      <c r="L783" s="148"/>
      <c r="M783" s="149"/>
      <c r="N783" s="142"/>
      <c r="O783" s="114"/>
      <c r="P783" s="163">
        <f t="shared" ref="P783" si="486">H783</f>
        <v>0</v>
      </c>
      <c r="Q783" s="164" t="str">
        <f t="shared" ref="Q783" si="487">IF(AND(G783&gt;0,G783&lt;14),"unter 14 jährige",IF(AND(G783&gt;=14,G783&lt;18),"14 - 17 jährige",IF(AND(G783&gt;=18,G783&lt;27),"18 - 26 jährige",IF(G783&gt;26,"über 26 jährige",""))))</f>
        <v/>
      </c>
    </row>
    <row r="784" spans="1:17" ht="24" customHeight="1" x14ac:dyDescent="0.25">
      <c r="A784" s="138"/>
      <c r="B784" s="145"/>
      <c r="C784" s="144"/>
      <c r="D784" s="139"/>
      <c r="E784" s="140"/>
      <c r="F784" s="156"/>
      <c r="G784" s="157"/>
      <c r="H784" s="141"/>
      <c r="I784" s="165"/>
      <c r="J784" s="158"/>
      <c r="K784" s="159"/>
      <c r="L784" s="160"/>
      <c r="M784" s="161"/>
      <c r="N784" s="143"/>
      <c r="O784" s="115"/>
      <c r="P784" s="41"/>
      <c r="Q784" s="41"/>
    </row>
    <row r="785" spans="1:17" ht="4" customHeight="1" x14ac:dyDescent="0.25">
      <c r="P785" s="41"/>
      <c r="Q785" s="41"/>
    </row>
    <row r="786" spans="1:17" ht="24" customHeight="1" x14ac:dyDescent="0.25">
      <c r="A786" s="151"/>
      <c r="B786" s="144"/>
      <c r="C786" s="152"/>
      <c r="D786" s="152"/>
      <c r="E786" s="153"/>
      <c r="F786" s="147"/>
      <c r="G786" s="146"/>
      <c r="H786" s="147"/>
      <c r="I786" s="150"/>
      <c r="J786" s="154"/>
      <c r="K786" s="155"/>
      <c r="L786" s="148"/>
      <c r="M786" s="149"/>
      <c r="N786" s="142"/>
      <c r="O786" s="114"/>
      <c r="P786" s="163">
        <f t="shared" ref="P786" si="488">H786</f>
        <v>0</v>
      </c>
      <c r="Q786" s="164" t="str">
        <f t="shared" ref="Q786" si="489">IF(AND(G786&gt;0,G786&lt;14),"unter 14 jährige",IF(AND(G786&gt;=14,G786&lt;18),"14 - 17 jährige",IF(AND(G786&gt;=18,G786&lt;27),"18 - 26 jährige",IF(G786&gt;26,"über 26 jährige",""))))</f>
        <v/>
      </c>
    </row>
    <row r="787" spans="1:17" ht="24" customHeight="1" x14ac:dyDescent="0.25">
      <c r="A787" s="138"/>
      <c r="B787" s="145"/>
      <c r="C787" s="144"/>
      <c r="D787" s="139"/>
      <c r="E787" s="140"/>
      <c r="F787" s="156"/>
      <c r="G787" s="157"/>
      <c r="H787" s="141"/>
      <c r="I787" s="165"/>
      <c r="J787" s="158"/>
      <c r="K787" s="159"/>
      <c r="L787" s="160"/>
      <c r="M787" s="161"/>
      <c r="N787" s="143"/>
      <c r="O787" s="115"/>
      <c r="P787" s="41"/>
      <c r="Q787" s="41"/>
    </row>
    <row r="788" spans="1:17" ht="4" customHeight="1" x14ac:dyDescent="0.25">
      <c r="P788" s="41"/>
      <c r="Q788" s="41"/>
    </row>
    <row r="789" spans="1:17" ht="24" customHeight="1" x14ac:dyDescent="0.25">
      <c r="A789" s="151"/>
      <c r="B789" s="144"/>
      <c r="C789" s="152"/>
      <c r="D789" s="152"/>
      <c r="E789" s="153"/>
      <c r="F789" s="147"/>
      <c r="G789" s="146"/>
      <c r="H789" s="147"/>
      <c r="I789" s="150"/>
      <c r="J789" s="154"/>
      <c r="K789" s="155"/>
      <c r="L789" s="148"/>
      <c r="M789" s="149"/>
      <c r="N789" s="142"/>
      <c r="O789" s="114"/>
      <c r="P789" s="163">
        <f t="shared" ref="P789" si="490">H789</f>
        <v>0</v>
      </c>
      <c r="Q789" s="164" t="str">
        <f t="shared" ref="Q789" si="491">IF(AND(G789&gt;0,G789&lt;14),"unter 14 jährige",IF(AND(G789&gt;=14,G789&lt;18),"14 - 17 jährige",IF(AND(G789&gt;=18,G789&lt;27),"18 - 26 jährige",IF(G789&gt;26,"über 26 jährige",""))))</f>
        <v/>
      </c>
    </row>
    <row r="790" spans="1:17" ht="24" customHeight="1" x14ac:dyDescent="0.25">
      <c r="A790" s="138"/>
      <c r="B790" s="145"/>
      <c r="C790" s="144"/>
      <c r="D790" s="139"/>
      <c r="E790" s="140"/>
      <c r="F790" s="156"/>
      <c r="G790" s="157"/>
      <c r="H790" s="141"/>
      <c r="I790" s="165"/>
      <c r="J790" s="158"/>
      <c r="K790" s="159"/>
      <c r="L790" s="160"/>
      <c r="M790" s="161"/>
      <c r="N790" s="143"/>
      <c r="O790" s="115"/>
      <c r="P790" s="41"/>
      <c r="Q790" s="41"/>
    </row>
    <row r="791" spans="1:17" ht="4" customHeight="1" x14ac:dyDescent="0.25">
      <c r="P791" s="41"/>
      <c r="Q791" s="41"/>
    </row>
    <row r="792" spans="1:17" ht="24" customHeight="1" x14ac:dyDescent="0.25">
      <c r="A792" s="151"/>
      <c r="B792" s="144"/>
      <c r="C792" s="152"/>
      <c r="D792" s="152"/>
      <c r="E792" s="153"/>
      <c r="F792" s="147"/>
      <c r="G792" s="146"/>
      <c r="H792" s="147"/>
      <c r="I792" s="150"/>
      <c r="J792" s="154"/>
      <c r="K792" s="155"/>
      <c r="L792" s="148"/>
      <c r="M792" s="149"/>
      <c r="N792" s="142"/>
      <c r="O792" s="114"/>
      <c r="P792" s="163">
        <f t="shared" ref="P792" si="492">H792</f>
        <v>0</v>
      </c>
      <c r="Q792" s="164" t="str">
        <f t="shared" ref="Q792" si="493">IF(AND(G792&gt;0,G792&lt;14),"unter 14 jährige",IF(AND(G792&gt;=14,G792&lt;18),"14 - 17 jährige",IF(AND(G792&gt;=18,G792&lt;27),"18 - 26 jährige",IF(G792&gt;26,"über 26 jährige",""))))</f>
        <v/>
      </c>
    </row>
    <row r="793" spans="1:17" ht="24" customHeight="1" x14ac:dyDescent="0.25">
      <c r="A793" s="138"/>
      <c r="B793" s="145"/>
      <c r="C793" s="144"/>
      <c r="D793" s="139"/>
      <c r="E793" s="140"/>
      <c r="F793" s="156"/>
      <c r="G793" s="157"/>
      <c r="H793" s="141"/>
      <c r="I793" s="165"/>
      <c r="J793" s="158"/>
      <c r="K793" s="159"/>
      <c r="L793" s="160"/>
      <c r="M793" s="161"/>
      <c r="N793" s="143"/>
      <c r="O793" s="115"/>
      <c r="P793" s="41"/>
      <c r="Q793" s="41"/>
    </row>
    <row r="794" spans="1:17" ht="4" customHeight="1" x14ac:dyDescent="0.25">
      <c r="P794" s="41"/>
      <c r="Q794" s="41"/>
    </row>
    <row r="795" spans="1:17" ht="24" customHeight="1" x14ac:dyDescent="0.25">
      <c r="A795" s="151"/>
      <c r="B795" s="144"/>
      <c r="C795" s="152"/>
      <c r="D795" s="152"/>
      <c r="E795" s="153"/>
      <c r="F795" s="147"/>
      <c r="G795" s="146"/>
      <c r="H795" s="147"/>
      <c r="I795" s="150"/>
      <c r="J795" s="154"/>
      <c r="K795" s="155"/>
      <c r="L795" s="148"/>
      <c r="M795" s="149"/>
      <c r="N795" s="142"/>
      <c r="O795" s="114"/>
      <c r="P795" s="163">
        <f t="shared" ref="P795" si="494">H795</f>
        <v>0</v>
      </c>
      <c r="Q795" s="164" t="str">
        <f t="shared" ref="Q795" si="495">IF(AND(G795&gt;0,G795&lt;14),"unter 14 jährige",IF(AND(G795&gt;=14,G795&lt;18),"14 - 17 jährige",IF(AND(G795&gt;=18,G795&lt;27),"18 - 26 jährige",IF(G795&gt;26,"über 26 jährige",""))))</f>
        <v/>
      </c>
    </row>
    <row r="796" spans="1:17" ht="24" customHeight="1" x14ac:dyDescent="0.25">
      <c r="A796" s="138"/>
      <c r="B796" s="145"/>
      <c r="C796" s="144"/>
      <c r="D796" s="139"/>
      <c r="E796" s="140"/>
      <c r="F796" s="156"/>
      <c r="G796" s="157"/>
      <c r="H796" s="141"/>
      <c r="I796" s="165"/>
      <c r="J796" s="158"/>
      <c r="K796" s="159"/>
      <c r="L796" s="160"/>
      <c r="M796" s="161"/>
      <c r="N796" s="143"/>
      <c r="O796" s="115"/>
      <c r="P796" s="41"/>
      <c r="Q796" s="41"/>
    </row>
    <row r="797" spans="1:17" ht="4" customHeight="1" x14ac:dyDescent="0.25">
      <c r="P797" s="41"/>
      <c r="Q797" s="41"/>
    </row>
    <row r="798" spans="1:17" ht="24" customHeight="1" x14ac:dyDescent="0.25">
      <c r="A798" s="151"/>
      <c r="B798" s="144"/>
      <c r="C798" s="152"/>
      <c r="D798" s="152"/>
      <c r="E798" s="153"/>
      <c r="F798" s="147"/>
      <c r="G798" s="146"/>
      <c r="H798" s="147"/>
      <c r="I798" s="150"/>
      <c r="J798" s="154"/>
      <c r="K798" s="155"/>
      <c r="L798" s="148"/>
      <c r="M798" s="149"/>
      <c r="N798" s="142"/>
      <c r="O798" s="114"/>
      <c r="P798" s="163">
        <f t="shared" ref="P798" si="496">H798</f>
        <v>0</v>
      </c>
      <c r="Q798" s="164" t="str">
        <f t="shared" ref="Q798" si="497">IF(AND(G798&gt;0,G798&lt;14),"unter 14 jährige",IF(AND(G798&gt;=14,G798&lt;18),"14 - 17 jährige",IF(AND(G798&gt;=18,G798&lt;27),"18 - 26 jährige",IF(G798&gt;26,"über 26 jährige",""))))</f>
        <v/>
      </c>
    </row>
    <row r="799" spans="1:17" ht="24" customHeight="1" x14ac:dyDescent="0.25">
      <c r="A799" s="138"/>
      <c r="B799" s="145"/>
      <c r="C799" s="144"/>
      <c r="D799" s="139"/>
      <c r="E799" s="140"/>
      <c r="F799" s="156"/>
      <c r="G799" s="157"/>
      <c r="H799" s="141"/>
      <c r="I799" s="165"/>
      <c r="J799" s="158"/>
      <c r="K799" s="159"/>
      <c r="L799" s="160"/>
      <c r="M799" s="161"/>
      <c r="N799" s="143"/>
      <c r="O799" s="115"/>
      <c r="P799" s="41"/>
      <c r="Q799" s="41"/>
    </row>
    <row r="800" spans="1:17" ht="4" customHeight="1" x14ac:dyDescent="0.25">
      <c r="P800" s="41"/>
      <c r="Q800" s="41"/>
    </row>
    <row r="801" spans="1:17" ht="24" customHeight="1" x14ac:dyDescent="0.25">
      <c r="A801" s="151"/>
      <c r="B801" s="144"/>
      <c r="C801" s="152"/>
      <c r="D801" s="152"/>
      <c r="E801" s="153"/>
      <c r="F801" s="147"/>
      <c r="G801" s="146"/>
      <c r="H801" s="147"/>
      <c r="I801" s="150"/>
      <c r="J801" s="154"/>
      <c r="K801" s="155"/>
      <c r="L801" s="148"/>
      <c r="M801" s="149"/>
      <c r="N801" s="142"/>
      <c r="O801" s="114"/>
      <c r="P801" s="163">
        <f t="shared" ref="P801" si="498">H801</f>
        <v>0</v>
      </c>
      <c r="Q801" s="164" t="str">
        <f t="shared" ref="Q801" si="499">IF(AND(G801&gt;0,G801&lt;14),"unter 14 jährige",IF(AND(G801&gt;=14,G801&lt;18),"14 - 17 jährige",IF(AND(G801&gt;=18,G801&lt;27),"18 - 26 jährige",IF(G801&gt;26,"über 26 jährige",""))))</f>
        <v/>
      </c>
    </row>
    <row r="802" spans="1:17" ht="24" customHeight="1" x14ac:dyDescent="0.25">
      <c r="A802" s="138"/>
      <c r="B802" s="145"/>
      <c r="C802" s="144"/>
      <c r="D802" s="139"/>
      <c r="E802" s="140"/>
      <c r="F802" s="156"/>
      <c r="G802" s="157"/>
      <c r="H802" s="141"/>
      <c r="I802" s="165"/>
      <c r="J802" s="158"/>
      <c r="K802" s="159"/>
      <c r="L802" s="160"/>
      <c r="M802" s="161"/>
      <c r="N802" s="143"/>
      <c r="O802" s="115"/>
      <c r="P802" s="41"/>
      <c r="Q802" s="41"/>
    </row>
    <row r="803" spans="1:17" ht="4" customHeight="1" x14ac:dyDescent="0.25">
      <c r="P803" s="41"/>
      <c r="Q803" s="41"/>
    </row>
    <row r="804" spans="1:17" ht="24" customHeight="1" x14ac:dyDescent="0.25">
      <c r="A804" s="151"/>
      <c r="B804" s="144"/>
      <c r="C804" s="152"/>
      <c r="D804" s="152"/>
      <c r="E804" s="153"/>
      <c r="F804" s="147"/>
      <c r="G804" s="146"/>
      <c r="H804" s="147"/>
      <c r="I804" s="150"/>
      <c r="J804" s="154"/>
      <c r="K804" s="155"/>
      <c r="L804" s="148"/>
      <c r="M804" s="149"/>
      <c r="N804" s="142"/>
      <c r="O804" s="114"/>
      <c r="P804" s="163">
        <f t="shared" ref="P804" si="500">H804</f>
        <v>0</v>
      </c>
      <c r="Q804" s="164" t="str">
        <f t="shared" ref="Q804" si="501">IF(AND(G804&gt;0,G804&lt;14),"unter 14 jährige",IF(AND(G804&gt;=14,G804&lt;18),"14 - 17 jährige",IF(AND(G804&gt;=18,G804&lt;27),"18 - 26 jährige",IF(G804&gt;26,"über 26 jährige",""))))</f>
        <v/>
      </c>
    </row>
    <row r="805" spans="1:17" ht="24" customHeight="1" x14ac:dyDescent="0.25">
      <c r="A805" s="138"/>
      <c r="B805" s="145"/>
      <c r="C805" s="144"/>
      <c r="D805" s="139"/>
      <c r="E805" s="140"/>
      <c r="F805" s="156"/>
      <c r="G805" s="157"/>
      <c r="H805" s="141"/>
      <c r="I805" s="165"/>
      <c r="J805" s="158"/>
      <c r="K805" s="159"/>
      <c r="L805" s="160"/>
      <c r="M805" s="161"/>
      <c r="N805" s="143"/>
      <c r="O805" s="115"/>
      <c r="P805" s="41"/>
      <c r="Q805" s="41"/>
    </row>
    <row r="806" spans="1:17" ht="4" customHeight="1" x14ac:dyDescent="0.25">
      <c r="P806" s="41"/>
      <c r="Q806" s="41"/>
    </row>
    <row r="807" spans="1:17" ht="24" customHeight="1" x14ac:dyDescent="0.25">
      <c r="A807" s="151"/>
      <c r="B807" s="144"/>
      <c r="C807" s="152"/>
      <c r="D807" s="152"/>
      <c r="E807" s="153"/>
      <c r="F807" s="147"/>
      <c r="G807" s="146"/>
      <c r="H807" s="147"/>
      <c r="I807" s="150"/>
      <c r="J807" s="154"/>
      <c r="K807" s="155"/>
      <c r="L807" s="148"/>
      <c r="M807" s="149"/>
      <c r="N807" s="142"/>
      <c r="O807" s="114"/>
      <c r="P807" s="163">
        <f t="shared" ref="P807" si="502">H807</f>
        <v>0</v>
      </c>
      <c r="Q807" s="164" t="str">
        <f t="shared" ref="Q807" si="503">IF(AND(G807&gt;0,G807&lt;14),"unter 14 jährige",IF(AND(G807&gt;=14,G807&lt;18),"14 - 17 jährige",IF(AND(G807&gt;=18,G807&lt;27),"18 - 26 jährige",IF(G807&gt;26,"über 26 jährige",""))))</f>
        <v/>
      </c>
    </row>
    <row r="808" spans="1:17" ht="24" customHeight="1" x14ac:dyDescent="0.25">
      <c r="A808" s="138"/>
      <c r="B808" s="145"/>
      <c r="C808" s="144"/>
      <c r="D808" s="139"/>
      <c r="E808" s="140"/>
      <c r="F808" s="156"/>
      <c r="G808" s="157"/>
      <c r="H808" s="141"/>
      <c r="I808" s="165"/>
      <c r="J808" s="158"/>
      <c r="K808" s="159"/>
      <c r="L808" s="160"/>
      <c r="M808" s="161"/>
      <c r="N808" s="143"/>
      <c r="O808" s="115"/>
      <c r="P808" s="41"/>
      <c r="Q808" s="41"/>
    </row>
    <row r="809" spans="1:17" ht="4" customHeight="1" x14ac:dyDescent="0.25">
      <c r="P809" s="41"/>
      <c r="Q809" s="41"/>
    </row>
    <row r="810" spans="1:17" ht="24" customHeight="1" x14ac:dyDescent="0.25">
      <c r="A810" s="151"/>
      <c r="B810" s="144"/>
      <c r="C810" s="152"/>
      <c r="D810" s="152"/>
      <c r="E810" s="153"/>
      <c r="F810" s="147"/>
      <c r="G810" s="146"/>
      <c r="H810" s="147"/>
      <c r="I810" s="150"/>
      <c r="J810" s="154"/>
      <c r="K810" s="155"/>
      <c r="L810" s="148"/>
      <c r="M810" s="149"/>
      <c r="N810" s="142"/>
      <c r="O810" s="114"/>
      <c r="P810" s="163">
        <f t="shared" ref="P810" si="504">H810</f>
        <v>0</v>
      </c>
      <c r="Q810" s="164" t="str">
        <f t="shared" ref="Q810" si="505">IF(AND(G810&gt;0,G810&lt;14),"unter 14 jährige",IF(AND(G810&gt;=14,G810&lt;18),"14 - 17 jährige",IF(AND(G810&gt;=18,G810&lt;27),"18 - 26 jährige",IF(G810&gt;26,"über 26 jährige",""))))</f>
        <v/>
      </c>
    </row>
    <row r="811" spans="1:17" ht="24" customHeight="1" x14ac:dyDescent="0.25">
      <c r="A811" s="138"/>
      <c r="B811" s="145"/>
      <c r="C811" s="144"/>
      <c r="D811" s="139"/>
      <c r="E811" s="140"/>
      <c r="F811" s="156"/>
      <c r="G811" s="157"/>
      <c r="H811" s="141"/>
      <c r="I811" s="165"/>
      <c r="J811" s="158"/>
      <c r="K811" s="159"/>
      <c r="L811" s="160"/>
      <c r="M811" s="161"/>
      <c r="N811" s="143"/>
      <c r="O811" s="115"/>
      <c r="P811" s="41"/>
      <c r="Q811" s="41"/>
    </row>
    <row r="812" spans="1:17" ht="4" customHeight="1" x14ac:dyDescent="0.25">
      <c r="P812" s="41"/>
      <c r="Q812" s="41"/>
    </row>
    <row r="813" spans="1:17" ht="24" customHeight="1" x14ac:dyDescent="0.25">
      <c r="A813" s="151"/>
      <c r="B813" s="144"/>
      <c r="C813" s="152"/>
      <c r="D813" s="152"/>
      <c r="E813" s="153"/>
      <c r="F813" s="147"/>
      <c r="G813" s="146"/>
      <c r="H813" s="147"/>
      <c r="I813" s="150"/>
      <c r="J813" s="154"/>
      <c r="K813" s="155"/>
      <c r="L813" s="148"/>
      <c r="M813" s="149"/>
      <c r="N813" s="142"/>
      <c r="O813" s="114"/>
      <c r="P813" s="163">
        <f t="shared" ref="P813" si="506">H813</f>
        <v>0</v>
      </c>
      <c r="Q813" s="164" t="str">
        <f t="shared" ref="Q813" si="507">IF(AND(G813&gt;0,G813&lt;14),"unter 14 jährige",IF(AND(G813&gt;=14,G813&lt;18),"14 - 17 jährige",IF(AND(G813&gt;=18,G813&lt;27),"18 - 26 jährige",IF(G813&gt;26,"über 26 jährige",""))))</f>
        <v/>
      </c>
    </row>
    <row r="814" spans="1:17" ht="24" customHeight="1" x14ac:dyDescent="0.25">
      <c r="A814" s="138"/>
      <c r="B814" s="145"/>
      <c r="C814" s="144"/>
      <c r="D814" s="139"/>
      <c r="E814" s="140"/>
      <c r="F814" s="156"/>
      <c r="G814" s="157"/>
      <c r="H814" s="141"/>
      <c r="I814" s="165"/>
      <c r="J814" s="158"/>
      <c r="K814" s="159"/>
      <c r="L814" s="160"/>
      <c r="M814" s="161"/>
      <c r="N814" s="143"/>
      <c r="O814" s="115"/>
      <c r="P814" s="41"/>
      <c r="Q814" s="41"/>
    </row>
    <row r="815" spans="1:17" ht="4" customHeight="1" x14ac:dyDescent="0.25">
      <c r="P815" s="41"/>
      <c r="Q815" s="41"/>
    </row>
    <row r="816" spans="1:17" ht="24" customHeight="1" x14ac:dyDescent="0.25">
      <c r="A816" s="151"/>
      <c r="B816" s="144"/>
      <c r="C816" s="152"/>
      <c r="D816" s="152"/>
      <c r="E816" s="153"/>
      <c r="F816" s="147"/>
      <c r="G816" s="146"/>
      <c r="H816" s="147"/>
      <c r="I816" s="150"/>
      <c r="J816" s="154"/>
      <c r="K816" s="155"/>
      <c r="L816" s="148"/>
      <c r="M816" s="149"/>
      <c r="N816" s="142"/>
      <c r="O816" s="114"/>
      <c r="P816" s="163">
        <f t="shared" ref="P816" si="508">H816</f>
        <v>0</v>
      </c>
      <c r="Q816" s="164" t="str">
        <f t="shared" ref="Q816" si="509">IF(AND(G816&gt;0,G816&lt;14),"unter 14 jährige",IF(AND(G816&gt;=14,G816&lt;18),"14 - 17 jährige",IF(AND(G816&gt;=18,G816&lt;27),"18 - 26 jährige",IF(G816&gt;26,"über 26 jährige",""))))</f>
        <v/>
      </c>
    </row>
    <row r="817" spans="1:17" ht="24" customHeight="1" x14ac:dyDescent="0.25">
      <c r="A817" s="138"/>
      <c r="B817" s="145"/>
      <c r="C817" s="144"/>
      <c r="D817" s="139"/>
      <c r="E817" s="140"/>
      <c r="F817" s="156"/>
      <c r="G817" s="157"/>
      <c r="H817" s="141"/>
      <c r="I817" s="165"/>
      <c r="J817" s="158"/>
      <c r="K817" s="159"/>
      <c r="L817" s="160"/>
      <c r="M817" s="161"/>
      <c r="N817" s="143"/>
      <c r="O817" s="115"/>
      <c r="P817" s="41"/>
      <c r="Q817" s="41"/>
    </row>
    <row r="818" spans="1:17" ht="4" customHeight="1" x14ac:dyDescent="0.25">
      <c r="P818" s="41"/>
      <c r="Q818" s="41"/>
    </row>
    <row r="819" spans="1:17" ht="24" customHeight="1" x14ac:dyDescent="0.25">
      <c r="A819" s="151"/>
      <c r="B819" s="144"/>
      <c r="C819" s="152"/>
      <c r="D819" s="152"/>
      <c r="E819" s="153"/>
      <c r="F819" s="147"/>
      <c r="G819" s="146"/>
      <c r="H819" s="147"/>
      <c r="I819" s="150"/>
      <c r="J819" s="154"/>
      <c r="K819" s="155"/>
      <c r="L819" s="148"/>
      <c r="M819" s="149"/>
      <c r="N819" s="142"/>
      <c r="O819" s="114"/>
      <c r="P819" s="163">
        <f t="shared" ref="P819" si="510">H819</f>
        <v>0</v>
      </c>
      <c r="Q819" s="164" t="str">
        <f t="shared" ref="Q819" si="511">IF(AND(G819&gt;0,G819&lt;14),"unter 14 jährige",IF(AND(G819&gt;=14,G819&lt;18),"14 - 17 jährige",IF(AND(G819&gt;=18,G819&lt;27),"18 - 26 jährige",IF(G819&gt;26,"über 26 jährige",""))))</f>
        <v/>
      </c>
    </row>
    <row r="820" spans="1:17" ht="24" customHeight="1" x14ac:dyDescent="0.25">
      <c r="A820" s="138"/>
      <c r="B820" s="145"/>
      <c r="C820" s="144"/>
      <c r="D820" s="139"/>
      <c r="E820" s="140"/>
      <c r="F820" s="156"/>
      <c r="G820" s="157"/>
      <c r="H820" s="141"/>
      <c r="I820" s="165"/>
      <c r="J820" s="158"/>
      <c r="K820" s="159"/>
      <c r="L820" s="160"/>
      <c r="M820" s="161"/>
      <c r="N820" s="143"/>
      <c r="O820" s="115"/>
      <c r="P820" s="41"/>
      <c r="Q820" s="41"/>
    </row>
    <row r="821" spans="1:17" ht="4" customHeight="1" x14ac:dyDescent="0.25">
      <c r="P821" s="41"/>
      <c r="Q821" s="41"/>
    </row>
    <row r="822" spans="1:17" ht="24" customHeight="1" x14ac:dyDescent="0.25">
      <c r="A822" s="151"/>
      <c r="B822" s="144"/>
      <c r="C822" s="152"/>
      <c r="D822" s="152"/>
      <c r="E822" s="153"/>
      <c r="F822" s="147"/>
      <c r="G822" s="146"/>
      <c r="H822" s="147"/>
      <c r="I822" s="150"/>
      <c r="J822" s="154"/>
      <c r="K822" s="155"/>
      <c r="L822" s="148"/>
      <c r="M822" s="149"/>
      <c r="N822" s="142"/>
      <c r="O822" s="114"/>
      <c r="P822" s="163">
        <f t="shared" ref="P822" si="512">H822</f>
        <v>0</v>
      </c>
      <c r="Q822" s="164" t="str">
        <f t="shared" ref="Q822" si="513">IF(AND(G822&gt;0,G822&lt;14),"unter 14 jährige",IF(AND(G822&gt;=14,G822&lt;18),"14 - 17 jährige",IF(AND(G822&gt;=18,G822&lt;27),"18 - 26 jährige",IF(G822&gt;26,"über 26 jährige",""))))</f>
        <v/>
      </c>
    </row>
    <row r="823" spans="1:17" ht="24" customHeight="1" x14ac:dyDescent="0.25">
      <c r="A823" s="138"/>
      <c r="B823" s="145"/>
      <c r="C823" s="144"/>
      <c r="D823" s="139"/>
      <c r="E823" s="140"/>
      <c r="F823" s="156"/>
      <c r="G823" s="157"/>
      <c r="H823" s="141"/>
      <c r="I823" s="165"/>
      <c r="J823" s="158"/>
      <c r="K823" s="159"/>
      <c r="L823" s="160"/>
      <c r="M823" s="161"/>
      <c r="N823" s="143"/>
      <c r="O823" s="115"/>
      <c r="P823" s="41"/>
      <c r="Q823" s="41"/>
    </row>
    <row r="824" spans="1:17" ht="4" customHeight="1" x14ac:dyDescent="0.25">
      <c r="P824" s="41"/>
      <c r="Q824" s="41"/>
    </row>
    <row r="825" spans="1:17" ht="24" customHeight="1" x14ac:dyDescent="0.25">
      <c r="A825" s="151"/>
      <c r="B825" s="144"/>
      <c r="C825" s="152"/>
      <c r="D825" s="152"/>
      <c r="E825" s="153"/>
      <c r="F825" s="147"/>
      <c r="G825" s="146"/>
      <c r="H825" s="147"/>
      <c r="I825" s="150"/>
      <c r="J825" s="154"/>
      <c r="K825" s="155"/>
      <c r="L825" s="148"/>
      <c r="M825" s="149"/>
      <c r="N825" s="142"/>
      <c r="O825" s="114"/>
      <c r="P825" s="163">
        <f t="shared" ref="P825" si="514">H825</f>
        <v>0</v>
      </c>
      <c r="Q825" s="164" t="str">
        <f t="shared" ref="Q825" si="515">IF(AND(G825&gt;0,G825&lt;14),"unter 14 jährige",IF(AND(G825&gt;=14,G825&lt;18),"14 - 17 jährige",IF(AND(G825&gt;=18,G825&lt;27),"18 - 26 jährige",IF(G825&gt;26,"über 26 jährige",""))))</f>
        <v/>
      </c>
    </row>
    <row r="826" spans="1:17" ht="24" customHeight="1" x14ac:dyDescent="0.25">
      <c r="A826" s="138"/>
      <c r="B826" s="145"/>
      <c r="C826" s="144"/>
      <c r="D826" s="139"/>
      <c r="E826" s="140"/>
      <c r="F826" s="156"/>
      <c r="G826" s="157"/>
      <c r="H826" s="141"/>
      <c r="I826" s="165"/>
      <c r="J826" s="158"/>
      <c r="K826" s="159"/>
      <c r="L826" s="160"/>
      <c r="M826" s="161"/>
      <c r="N826" s="143"/>
      <c r="O826" s="115"/>
      <c r="P826" s="41"/>
      <c r="Q826" s="41"/>
    </row>
    <row r="827" spans="1:17" ht="4" customHeight="1" x14ac:dyDescent="0.25">
      <c r="P827" s="41"/>
      <c r="Q827" s="41"/>
    </row>
    <row r="828" spans="1:17" ht="24" customHeight="1" x14ac:dyDescent="0.25">
      <c r="A828" s="151"/>
      <c r="B828" s="144"/>
      <c r="C828" s="152"/>
      <c r="D828" s="152"/>
      <c r="E828" s="153"/>
      <c r="F828" s="147"/>
      <c r="G828" s="146"/>
      <c r="H828" s="147"/>
      <c r="I828" s="150"/>
      <c r="J828" s="154"/>
      <c r="K828" s="155"/>
      <c r="L828" s="148"/>
      <c r="M828" s="149"/>
      <c r="N828" s="142"/>
      <c r="O828" s="114"/>
      <c r="P828" s="163">
        <f t="shared" ref="P828" si="516">H828</f>
        <v>0</v>
      </c>
      <c r="Q828" s="164" t="str">
        <f t="shared" ref="Q828" si="517">IF(AND(G828&gt;0,G828&lt;14),"unter 14 jährige",IF(AND(G828&gt;=14,G828&lt;18),"14 - 17 jährige",IF(AND(G828&gt;=18,G828&lt;27),"18 - 26 jährige",IF(G828&gt;26,"über 26 jährige",""))))</f>
        <v/>
      </c>
    </row>
    <row r="829" spans="1:17" ht="24" customHeight="1" x14ac:dyDescent="0.25">
      <c r="A829" s="138"/>
      <c r="B829" s="145"/>
      <c r="C829" s="144"/>
      <c r="D829" s="139"/>
      <c r="E829" s="140"/>
      <c r="F829" s="156"/>
      <c r="G829" s="157"/>
      <c r="H829" s="141"/>
      <c r="I829" s="165"/>
      <c r="J829" s="158"/>
      <c r="K829" s="159"/>
      <c r="L829" s="160"/>
      <c r="M829" s="161"/>
      <c r="N829" s="143"/>
      <c r="O829" s="115"/>
      <c r="P829" s="41"/>
      <c r="Q829" s="41"/>
    </row>
    <row r="830" spans="1:17" ht="4" customHeight="1" x14ac:dyDescent="0.25">
      <c r="P830" s="41"/>
      <c r="Q830" s="41"/>
    </row>
    <row r="831" spans="1:17" ht="24" customHeight="1" x14ac:dyDescent="0.25">
      <c r="A831" s="151"/>
      <c r="B831" s="144"/>
      <c r="C831" s="152"/>
      <c r="D831" s="152"/>
      <c r="E831" s="153"/>
      <c r="F831" s="147"/>
      <c r="G831" s="146"/>
      <c r="H831" s="147"/>
      <c r="I831" s="150"/>
      <c r="J831" s="154"/>
      <c r="K831" s="155"/>
      <c r="L831" s="148"/>
      <c r="M831" s="149"/>
      <c r="N831" s="142"/>
      <c r="O831" s="114"/>
      <c r="P831" s="163">
        <f t="shared" ref="P831" si="518">H831</f>
        <v>0</v>
      </c>
      <c r="Q831" s="164" t="str">
        <f t="shared" ref="Q831" si="519">IF(AND(G831&gt;0,G831&lt;14),"unter 14 jährige",IF(AND(G831&gt;=14,G831&lt;18),"14 - 17 jährige",IF(AND(G831&gt;=18,G831&lt;27),"18 - 26 jährige",IF(G831&gt;26,"über 26 jährige",""))))</f>
        <v/>
      </c>
    </row>
    <row r="832" spans="1:17" ht="24" customHeight="1" x14ac:dyDescent="0.25">
      <c r="A832" s="138"/>
      <c r="B832" s="145"/>
      <c r="C832" s="144"/>
      <c r="D832" s="139"/>
      <c r="E832" s="140"/>
      <c r="F832" s="156"/>
      <c r="G832" s="157"/>
      <c r="H832" s="141"/>
      <c r="I832" s="165"/>
      <c r="J832" s="158"/>
      <c r="K832" s="159"/>
      <c r="L832" s="160"/>
      <c r="M832" s="161"/>
      <c r="N832" s="143"/>
      <c r="O832" s="115"/>
      <c r="P832" s="41"/>
      <c r="Q832" s="41"/>
    </row>
    <row r="833" spans="1:17" ht="4" customHeight="1" x14ac:dyDescent="0.25">
      <c r="P833" s="41"/>
      <c r="Q833" s="41"/>
    </row>
    <row r="834" spans="1:17" ht="24" customHeight="1" x14ac:dyDescent="0.25">
      <c r="A834" s="151"/>
      <c r="B834" s="144"/>
      <c r="C834" s="152"/>
      <c r="D834" s="152"/>
      <c r="E834" s="153"/>
      <c r="F834" s="147"/>
      <c r="G834" s="146"/>
      <c r="H834" s="147"/>
      <c r="I834" s="150"/>
      <c r="J834" s="154"/>
      <c r="K834" s="155"/>
      <c r="L834" s="148"/>
      <c r="M834" s="149"/>
      <c r="N834" s="142"/>
      <c r="O834" s="114"/>
      <c r="P834" s="163">
        <f t="shared" ref="P834" si="520">H834</f>
        <v>0</v>
      </c>
      <c r="Q834" s="164" t="str">
        <f t="shared" ref="Q834" si="521">IF(AND(G834&gt;0,G834&lt;14),"unter 14 jährige",IF(AND(G834&gt;=14,G834&lt;18),"14 - 17 jährige",IF(AND(G834&gt;=18,G834&lt;27),"18 - 26 jährige",IF(G834&gt;26,"über 26 jährige",""))))</f>
        <v/>
      </c>
    </row>
    <row r="835" spans="1:17" ht="24" customHeight="1" x14ac:dyDescent="0.25">
      <c r="A835" s="138"/>
      <c r="B835" s="145"/>
      <c r="C835" s="144"/>
      <c r="D835" s="139"/>
      <c r="E835" s="140"/>
      <c r="F835" s="156"/>
      <c r="G835" s="157"/>
      <c r="H835" s="141"/>
      <c r="I835" s="165"/>
      <c r="J835" s="158"/>
      <c r="K835" s="159"/>
      <c r="L835" s="160"/>
      <c r="M835" s="161"/>
      <c r="N835" s="143"/>
      <c r="O835" s="115"/>
      <c r="P835" s="41"/>
      <c r="Q835" s="41"/>
    </row>
    <row r="836" spans="1:17" ht="4" customHeight="1" x14ac:dyDescent="0.25">
      <c r="P836" s="41"/>
      <c r="Q836" s="41"/>
    </row>
    <row r="837" spans="1:17" ht="24" customHeight="1" x14ac:dyDescent="0.25">
      <c r="A837" s="151"/>
      <c r="B837" s="144"/>
      <c r="C837" s="152"/>
      <c r="D837" s="152"/>
      <c r="E837" s="153"/>
      <c r="F837" s="147"/>
      <c r="G837" s="146"/>
      <c r="H837" s="147"/>
      <c r="I837" s="150"/>
      <c r="J837" s="154"/>
      <c r="K837" s="155"/>
      <c r="L837" s="148"/>
      <c r="M837" s="149"/>
      <c r="N837" s="142"/>
      <c r="O837" s="114"/>
      <c r="P837" s="163">
        <f t="shared" ref="P837" si="522">H837</f>
        <v>0</v>
      </c>
      <c r="Q837" s="164" t="str">
        <f t="shared" ref="Q837" si="523">IF(AND(G837&gt;0,G837&lt;14),"unter 14 jährige",IF(AND(G837&gt;=14,G837&lt;18),"14 - 17 jährige",IF(AND(G837&gt;=18,G837&lt;27),"18 - 26 jährige",IF(G837&gt;26,"über 26 jährige",""))))</f>
        <v/>
      </c>
    </row>
    <row r="838" spans="1:17" ht="24" customHeight="1" x14ac:dyDescent="0.25">
      <c r="A838" s="138"/>
      <c r="B838" s="145"/>
      <c r="C838" s="144"/>
      <c r="D838" s="139"/>
      <c r="E838" s="140"/>
      <c r="F838" s="156"/>
      <c r="G838" s="157"/>
      <c r="H838" s="141"/>
      <c r="I838" s="165"/>
      <c r="J838" s="158"/>
      <c r="K838" s="159"/>
      <c r="L838" s="160"/>
      <c r="M838" s="161"/>
      <c r="N838" s="143"/>
      <c r="O838" s="115"/>
      <c r="P838" s="41"/>
      <c r="Q838" s="41"/>
    </row>
    <row r="839" spans="1:17" ht="4" customHeight="1" x14ac:dyDescent="0.25">
      <c r="P839" s="41"/>
      <c r="Q839" s="41"/>
    </row>
    <row r="840" spans="1:17" ht="24" customHeight="1" x14ac:dyDescent="0.25">
      <c r="A840" s="151"/>
      <c r="B840" s="144"/>
      <c r="C840" s="152"/>
      <c r="D840" s="152"/>
      <c r="E840" s="153"/>
      <c r="F840" s="147"/>
      <c r="G840" s="146"/>
      <c r="H840" s="147"/>
      <c r="I840" s="150"/>
      <c r="J840" s="154"/>
      <c r="K840" s="155"/>
      <c r="L840" s="148"/>
      <c r="M840" s="149"/>
      <c r="N840" s="142"/>
      <c r="O840" s="114"/>
      <c r="P840" s="163">
        <f t="shared" ref="P840" si="524">H840</f>
        <v>0</v>
      </c>
      <c r="Q840" s="164" t="str">
        <f t="shared" ref="Q840" si="525">IF(AND(G840&gt;0,G840&lt;14),"unter 14 jährige",IF(AND(G840&gt;=14,G840&lt;18),"14 - 17 jährige",IF(AND(G840&gt;=18,G840&lt;27),"18 - 26 jährige",IF(G840&gt;26,"über 26 jährige",""))))</f>
        <v/>
      </c>
    </row>
    <row r="841" spans="1:17" ht="24" customHeight="1" x14ac:dyDescent="0.25">
      <c r="A841" s="138"/>
      <c r="B841" s="145"/>
      <c r="C841" s="144"/>
      <c r="D841" s="139"/>
      <c r="E841" s="140"/>
      <c r="F841" s="156"/>
      <c r="G841" s="157"/>
      <c r="H841" s="141"/>
      <c r="I841" s="165"/>
      <c r="J841" s="158"/>
      <c r="K841" s="159"/>
      <c r="L841" s="160"/>
      <c r="M841" s="161"/>
      <c r="N841" s="143"/>
      <c r="O841" s="115"/>
      <c r="P841" s="41"/>
      <c r="Q841" s="41"/>
    </row>
    <row r="842" spans="1:17" ht="4" customHeight="1" x14ac:dyDescent="0.25">
      <c r="P842" s="41"/>
      <c r="Q842" s="41"/>
    </row>
    <row r="843" spans="1:17" ht="24" customHeight="1" x14ac:dyDescent="0.25">
      <c r="A843" s="151"/>
      <c r="B843" s="144"/>
      <c r="C843" s="152"/>
      <c r="D843" s="152"/>
      <c r="E843" s="153"/>
      <c r="F843" s="147"/>
      <c r="G843" s="146"/>
      <c r="H843" s="147"/>
      <c r="I843" s="150"/>
      <c r="J843" s="154"/>
      <c r="K843" s="155"/>
      <c r="L843" s="148"/>
      <c r="M843" s="149"/>
      <c r="N843" s="142"/>
      <c r="O843" s="114"/>
      <c r="P843" s="163">
        <f t="shared" ref="P843" si="526">H843</f>
        <v>0</v>
      </c>
      <c r="Q843" s="164" t="str">
        <f t="shared" ref="Q843" si="527">IF(AND(G843&gt;0,G843&lt;14),"unter 14 jährige",IF(AND(G843&gt;=14,G843&lt;18),"14 - 17 jährige",IF(AND(G843&gt;=18,G843&lt;27),"18 - 26 jährige",IF(G843&gt;26,"über 26 jährige",""))))</f>
        <v/>
      </c>
    </row>
    <row r="844" spans="1:17" ht="24" customHeight="1" x14ac:dyDescent="0.25">
      <c r="A844" s="138"/>
      <c r="B844" s="145"/>
      <c r="C844" s="144"/>
      <c r="D844" s="139"/>
      <c r="E844" s="140"/>
      <c r="F844" s="156"/>
      <c r="G844" s="157"/>
      <c r="H844" s="141"/>
      <c r="I844" s="165"/>
      <c r="J844" s="158"/>
      <c r="K844" s="159"/>
      <c r="L844" s="160"/>
      <c r="M844" s="161"/>
      <c r="N844" s="143"/>
      <c r="O844" s="115"/>
      <c r="P844" s="41"/>
      <c r="Q844" s="41"/>
    </row>
    <row r="845" spans="1:17" ht="4" customHeight="1" x14ac:dyDescent="0.25">
      <c r="P845" s="41"/>
      <c r="Q845" s="41"/>
    </row>
    <row r="846" spans="1:17" ht="24" customHeight="1" x14ac:dyDescent="0.25">
      <c r="A846" s="151"/>
      <c r="B846" s="144"/>
      <c r="C846" s="152"/>
      <c r="D846" s="152"/>
      <c r="E846" s="153"/>
      <c r="F846" s="147"/>
      <c r="G846" s="146"/>
      <c r="H846" s="147"/>
      <c r="I846" s="150"/>
      <c r="J846" s="154"/>
      <c r="K846" s="155"/>
      <c r="L846" s="148"/>
      <c r="M846" s="149"/>
      <c r="N846" s="142"/>
      <c r="O846" s="114"/>
      <c r="P846" s="163">
        <f t="shared" ref="P846" si="528">H846</f>
        <v>0</v>
      </c>
      <c r="Q846" s="164" t="str">
        <f t="shared" ref="Q846" si="529">IF(AND(G846&gt;0,G846&lt;14),"unter 14 jährige",IF(AND(G846&gt;=14,G846&lt;18),"14 - 17 jährige",IF(AND(G846&gt;=18,G846&lt;27),"18 - 26 jährige",IF(G846&gt;26,"über 26 jährige",""))))</f>
        <v/>
      </c>
    </row>
    <row r="847" spans="1:17" ht="24" customHeight="1" x14ac:dyDescent="0.25">
      <c r="A847" s="138"/>
      <c r="B847" s="145"/>
      <c r="C847" s="144"/>
      <c r="D847" s="139"/>
      <c r="E847" s="140"/>
      <c r="F847" s="156"/>
      <c r="G847" s="157"/>
      <c r="H847" s="141"/>
      <c r="I847" s="165"/>
      <c r="J847" s="158"/>
      <c r="K847" s="159"/>
      <c r="L847" s="160"/>
      <c r="M847" s="161"/>
      <c r="N847" s="143"/>
      <c r="O847" s="115"/>
      <c r="P847" s="41"/>
      <c r="Q847" s="41"/>
    </row>
    <row r="848" spans="1:17" ht="4" customHeight="1" x14ac:dyDescent="0.25">
      <c r="P848" s="41"/>
      <c r="Q848" s="41"/>
    </row>
    <row r="849" spans="1:17" ht="24" customHeight="1" x14ac:dyDescent="0.25">
      <c r="A849" s="151"/>
      <c r="B849" s="144"/>
      <c r="C849" s="152"/>
      <c r="D849" s="152"/>
      <c r="E849" s="153"/>
      <c r="F849" s="147"/>
      <c r="G849" s="146"/>
      <c r="H849" s="147"/>
      <c r="I849" s="150"/>
      <c r="J849" s="154"/>
      <c r="K849" s="155"/>
      <c r="L849" s="148"/>
      <c r="M849" s="149"/>
      <c r="N849" s="142"/>
      <c r="O849" s="114"/>
      <c r="P849" s="163">
        <f t="shared" ref="P849" si="530">H849</f>
        <v>0</v>
      </c>
      <c r="Q849" s="164" t="str">
        <f t="shared" ref="Q849" si="531">IF(AND(G849&gt;0,G849&lt;14),"unter 14 jährige",IF(AND(G849&gt;=14,G849&lt;18),"14 - 17 jährige",IF(AND(G849&gt;=18,G849&lt;27),"18 - 26 jährige",IF(G849&gt;26,"über 26 jährige",""))))</f>
        <v/>
      </c>
    </row>
    <row r="850" spans="1:17" ht="24" customHeight="1" x14ac:dyDescent="0.25">
      <c r="A850" s="138"/>
      <c r="B850" s="145"/>
      <c r="C850" s="144"/>
      <c r="D850" s="139"/>
      <c r="E850" s="140"/>
      <c r="F850" s="156"/>
      <c r="G850" s="157"/>
      <c r="H850" s="141"/>
      <c r="I850" s="165"/>
      <c r="J850" s="158"/>
      <c r="K850" s="159"/>
      <c r="L850" s="160"/>
      <c r="M850" s="161"/>
      <c r="N850" s="143"/>
      <c r="O850" s="115"/>
      <c r="P850" s="41"/>
      <c r="Q850" s="41"/>
    </row>
    <row r="851" spans="1:17" ht="4" customHeight="1" x14ac:dyDescent="0.25">
      <c r="P851" s="41"/>
      <c r="Q851" s="41"/>
    </row>
    <row r="852" spans="1:17" ht="24" customHeight="1" x14ac:dyDescent="0.25">
      <c r="A852" s="151"/>
      <c r="B852" s="144"/>
      <c r="C852" s="152"/>
      <c r="D852" s="152"/>
      <c r="E852" s="153"/>
      <c r="F852" s="147"/>
      <c r="G852" s="146"/>
      <c r="H852" s="147"/>
      <c r="I852" s="150"/>
      <c r="J852" s="154"/>
      <c r="K852" s="155"/>
      <c r="L852" s="148"/>
      <c r="M852" s="149"/>
      <c r="N852" s="142"/>
      <c r="O852" s="114"/>
      <c r="P852" s="163">
        <f t="shared" ref="P852" si="532">H852</f>
        <v>0</v>
      </c>
      <c r="Q852" s="164" t="str">
        <f t="shared" ref="Q852" si="533">IF(AND(G852&gt;0,G852&lt;14),"unter 14 jährige",IF(AND(G852&gt;=14,G852&lt;18),"14 - 17 jährige",IF(AND(G852&gt;=18,G852&lt;27),"18 - 26 jährige",IF(G852&gt;26,"über 26 jährige",""))))</f>
        <v/>
      </c>
    </row>
    <row r="853" spans="1:17" ht="24" customHeight="1" x14ac:dyDescent="0.25">
      <c r="A853" s="138"/>
      <c r="B853" s="145"/>
      <c r="C853" s="144"/>
      <c r="D853" s="139"/>
      <c r="E853" s="140"/>
      <c r="F853" s="156"/>
      <c r="G853" s="157"/>
      <c r="H853" s="141"/>
      <c r="I853" s="165"/>
      <c r="J853" s="158"/>
      <c r="K853" s="159"/>
      <c r="L853" s="160"/>
      <c r="M853" s="161"/>
      <c r="N853" s="143"/>
      <c r="O853" s="115"/>
      <c r="P853" s="41"/>
      <c r="Q853" s="41"/>
    </row>
    <row r="854" spans="1:17" ht="4" customHeight="1" x14ac:dyDescent="0.25">
      <c r="P854" s="41"/>
      <c r="Q854" s="41"/>
    </row>
    <row r="855" spans="1:17" ht="24" customHeight="1" x14ac:dyDescent="0.25">
      <c r="A855" s="151"/>
      <c r="B855" s="144"/>
      <c r="C855" s="152"/>
      <c r="D855" s="152"/>
      <c r="E855" s="153"/>
      <c r="F855" s="147"/>
      <c r="G855" s="146"/>
      <c r="H855" s="147"/>
      <c r="I855" s="150"/>
      <c r="J855" s="154"/>
      <c r="K855" s="155"/>
      <c r="L855" s="148"/>
      <c r="M855" s="149"/>
      <c r="N855" s="142"/>
      <c r="O855" s="114"/>
      <c r="P855" s="163">
        <f t="shared" ref="P855" si="534">H855</f>
        <v>0</v>
      </c>
      <c r="Q855" s="164" t="str">
        <f t="shared" ref="Q855" si="535">IF(AND(G855&gt;0,G855&lt;14),"unter 14 jährige",IF(AND(G855&gt;=14,G855&lt;18),"14 - 17 jährige",IF(AND(G855&gt;=18,G855&lt;27),"18 - 26 jährige",IF(G855&gt;26,"über 26 jährige",""))))</f>
        <v/>
      </c>
    </row>
    <row r="856" spans="1:17" ht="24" customHeight="1" x14ac:dyDescent="0.25">
      <c r="A856" s="138"/>
      <c r="B856" s="145"/>
      <c r="C856" s="144"/>
      <c r="D856" s="139"/>
      <c r="E856" s="140"/>
      <c r="F856" s="156"/>
      <c r="G856" s="157"/>
      <c r="H856" s="141"/>
      <c r="I856" s="165"/>
      <c r="J856" s="158"/>
      <c r="K856" s="159"/>
      <c r="L856" s="160"/>
      <c r="M856" s="161"/>
      <c r="N856" s="143"/>
      <c r="O856" s="115"/>
      <c r="P856" s="41"/>
      <c r="Q856" s="41"/>
    </row>
    <row r="857" spans="1:17" ht="4" customHeight="1" x14ac:dyDescent="0.25">
      <c r="P857" s="41"/>
      <c r="Q857" s="41"/>
    </row>
    <row r="858" spans="1:17" ht="24" customHeight="1" x14ac:dyDescent="0.25">
      <c r="A858" s="151"/>
      <c r="B858" s="144"/>
      <c r="C858" s="152"/>
      <c r="D858" s="152"/>
      <c r="E858" s="153"/>
      <c r="F858" s="147"/>
      <c r="G858" s="146"/>
      <c r="H858" s="147"/>
      <c r="I858" s="150"/>
      <c r="J858" s="154"/>
      <c r="K858" s="155"/>
      <c r="L858" s="148"/>
      <c r="M858" s="149"/>
      <c r="N858" s="142"/>
      <c r="O858" s="114"/>
      <c r="P858" s="163">
        <f t="shared" ref="P858" si="536">H858</f>
        <v>0</v>
      </c>
      <c r="Q858" s="164" t="str">
        <f t="shared" ref="Q858" si="537">IF(AND(G858&gt;0,G858&lt;14),"unter 14 jährige",IF(AND(G858&gt;=14,G858&lt;18),"14 - 17 jährige",IF(AND(G858&gt;=18,G858&lt;27),"18 - 26 jährige",IF(G858&gt;26,"über 26 jährige",""))))</f>
        <v/>
      </c>
    </row>
    <row r="859" spans="1:17" ht="24" customHeight="1" x14ac:dyDescent="0.25">
      <c r="A859" s="138"/>
      <c r="B859" s="145"/>
      <c r="C859" s="144"/>
      <c r="D859" s="139"/>
      <c r="E859" s="140"/>
      <c r="F859" s="156"/>
      <c r="G859" s="157"/>
      <c r="H859" s="141"/>
      <c r="I859" s="165"/>
      <c r="J859" s="158"/>
      <c r="K859" s="159"/>
      <c r="L859" s="160"/>
      <c r="M859" s="161"/>
      <c r="N859" s="143"/>
      <c r="O859" s="115"/>
      <c r="P859" s="41"/>
      <c r="Q859" s="41"/>
    </row>
    <row r="860" spans="1:17" ht="4" customHeight="1" x14ac:dyDescent="0.25">
      <c r="P860" s="41"/>
      <c r="Q860" s="41"/>
    </row>
    <row r="861" spans="1:17" ht="24" customHeight="1" x14ac:dyDescent="0.25">
      <c r="A861" s="151"/>
      <c r="B861" s="144"/>
      <c r="C861" s="152"/>
      <c r="D861" s="152"/>
      <c r="E861" s="153"/>
      <c r="F861" s="147"/>
      <c r="G861" s="146"/>
      <c r="H861" s="147"/>
      <c r="I861" s="150"/>
      <c r="J861" s="154"/>
      <c r="K861" s="155"/>
      <c r="L861" s="148"/>
      <c r="M861" s="149"/>
      <c r="N861" s="142"/>
      <c r="O861" s="114"/>
      <c r="P861" s="163">
        <f t="shared" ref="P861" si="538">H861</f>
        <v>0</v>
      </c>
      <c r="Q861" s="164" t="str">
        <f t="shared" ref="Q861" si="539">IF(AND(G861&gt;0,G861&lt;14),"unter 14 jährige",IF(AND(G861&gt;=14,G861&lt;18),"14 - 17 jährige",IF(AND(G861&gt;=18,G861&lt;27),"18 - 26 jährige",IF(G861&gt;26,"über 26 jährige",""))))</f>
        <v/>
      </c>
    </row>
    <row r="862" spans="1:17" ht="24" customHeight="1" x14ac:dyDescent="0.25">
      <c r="A862" s="138"/>
      <c r="B862" s="145"/>
      <c r="C862" s="144"/>
      <c r="D862" s="139"/>
      <c r="E862" s="140"/>
      <c r="F862" s="156"/>
      <c r="G862" s="157"/>
      <c r="H862" s="141"/>
      <c r="I862" s="165"/>
      <c r="J862" s="158"/>
      <c r="K862" s="159"/>
      <c r="L862" s="160"/>
      <c r="M862" s="161"/>
      <c r="N862" s="143"/>
      <c r="O862" s="115"/>
      <c r="P862" s="41"/>
      <c r="Q862" s="41"/>
    </row>
    <row r="863" spans="1:17" ht="4" customHeight="1" x14ac:dyDescent="0.25">
      <c r="P863" s="41"/>
      <c r="Q863" s="41"/>
    </row>
    <row r="864" spans="1:17" ht="24" customHeight="1" x14ac:dyDescent="0.25">
      <c r="A864" s="151"/>
      <c r="B864" s="144"/>
      <c r="C864" s="152"/>
      <c r="D864" s="152"/>
      <c r="E864" s="153"/>
      <c r="F864" s="147"/>
      <c r="G864" s="146"/>
      <c r="H864" s="147"/>
      <c r="I864" s="150"/>
      <c r="J864" s="154"/>
      <c r="K864" s="155"/>
      <c r="L864" s="148"/>
      <c r="M864" s="149"/>
      <c r="N864" s="142"/>
      <c r="O864" s="114"/>
      <c r="P864" s="163">
        <f t="shared" ref="P864" si="540">H864</f>
        <v>0</v>
      </c>
      <c r="Q864" s="164" t="str">
        <f t="shared" ref="Q864" si="541">IF(AND(G864&gt;0,G864&lt;14),"unter 14 jährige",IF(AND(G864&gt;=14,G864&lt;18),"14 - 17 jährige",IF(AND(G864&gt;=18,G864&lt;27),"18 - 26 jährige",IF(G864&gt;26,"über 26 jährige",""))))</f>
        <v/>
      </c>
    </row>
    <row r="865" spans="1:17" ht="24" customHeight="1" x14ac:dyDescent="0.25">
      <c r="A865" s="138"/>
      <c r="B865" s="145"/>
      <c r="C865" s="144"/>
      <c r="D865" s="139"/>
      <c r="E865" s="140"/>
      <c r="F865" s="156"/>
      <c r="G865" s="157"/>
      <c r="H865" s="141"/>
      <c r="I865" s="165"/>
      <c r="J865" s="158"/>
      <c r="K865" s="159"/>
      <c r="L865" s="160"/>
      <c r="M865" s="161"/>
      <c r="N865" s="143"/>
      <c r="O865" s="115"/>
      <c r="P865" s="41"/>
      <c r="Q865" s="41"/>
    </row>
    <row r="866" spans="1:17" ht="4" customHeight="1" x14ac:dyDescent="0.25">
      <c r="P866" s="41"/>
      <c r="Q866" s="41"/>
    </row>
    <row r="867" spans="1:17" ht="24" customHeight="1" x14ac:dyDescent="0.25">
      <c r="A867" s="151"/>
      <c r="B867" s="144"/>
      <c r="C867" s="152"/>
      <c r="D867" s="152"/>
      <c r="E867" s="153"/>
      <c r="F867" s="147"/>
      <c r="G867" s="146"/>
      <c r="H867" s="147"/>
      <c r="I867" s="150"/>
      <c r="J867" s="154"/>
      <c r="K867" s="155"/>
      <c r="L867" s="148"/>
      <c r="M867" s="149"/>
      <c r="N867" s="142"/>
      <c r="O867" s="114"/>
      <c r="P867" s="163">
        <f t="shared" ref="P867" si="542">H867</f>
        <v>0</v>
      </c>
      <c r="Q867" s="164" t="str">
        <f t="shared" ref="Q867" si="543">IF(AND(G867&gt;0,G867&lt;14),"unter 14 jährige",IF(AND(G867&gt;=14,G867&lt;18),"14 - 17 jährige",IF(AND(G867&gt;=18,G867&lt;27),"18 - 26 jährige",IF(G867&gt;26,"über 26 jährige",""))))</f>
        <v/>
      </c>
    </row>
    <row r="868" spans="1:17" ht="24" customHeight="1" x14ac:dyDescent="0.25">
      <c r="A868" s="138"/>
      <c r="B868" s="145"/>
      <c r="C868" s="144"/>
      <c r="D868" s="139"/>
      <c r="E868" s="140"/>
      <c r="F868" s="156"/>
      <c r="G868" s="157"/>
      <c r="H868" s="141"/>
      <c r="I868" s="165"/>
      <c r="J868" s="158"/>
      <c r="K868" s="159"/>
      <c r="L868" s="160"/>
      <c r="M868" s="161"/>
      <c r="N868" s="143"/>
      <c r="O868" s="115"/>
      <c r="P868" s="41"/>
      <c r="Q868" s="41"/>
    </row>
    <row r="869" spans="1:17" ht="4" customHeight="1" x14ac:dyDescent="0.25">
      <c r="P869" s="41"/>
      <c r="Q869" s="41"/>
    </row>
    <row r="870" spans="1:17" ht="24" customHeight="1" x14ac:dyDescent="0.25">
      <c r="A870" s="151"/>
      <c r="B870" s="144"/>
      <c r="C870" s="152"/>
      <c r="D870" s="152"/>
      <c r="E870" s="153"/>
      <c r="F870" s="147"/>
      <c r="G870" s="146"/>
      <c r="H870" s="147"/>
      <c r="I870" s="150"/>
      <c r="J870" s="154"/>
      <c r="K870" s="155"/>
      <c r="L870" s="148"/>
      <c r="M870" s="149"/>
      <c r="N870" s="142"/>
      <c r="O870" s="114"/>
      <c r="P870" s="163">
        <f t="shared" ref="P870" si="544">H870</f>
        <v>0</v>
      </c>
      <c r="Q870" s="164" t="str">
        <f t="shared" ref="Q870" si="545">IF(AND(G870&gt;0,G870&lt;14),"unter 14 jährige",IF(AND(G870&gt;=14,G870&lt;18),"14 - 17 jährige",IF(AND(G870&gt;=18,G870&lt;27),"18 - 26 jährige",IF(G870&gt;26,"über 26 jährige",""))))</f>
        <v/>
      </c>
    </row>
    <row r="871" spans="1:17" ht="24" customHeight="1" x14ac:dyDescent="0.25">
      <c r="A871" s="138"/>
      <c r="B871" s="145"/>
      <c r="C871" s="144"/>
      <c r="D871" s="139"/>
      <c r="E871" s="140"/>
      <c r="F871" s="156"/>
      <c r="G871" s="157"/>
      <c r="H871" s="141"/>
      <c r="I871" s="165"/>
      <c r="J871" s="158"/>
      <c r="K871" s="159"/>
      <c r="L871" s="160"/>
      <c r="M871" s="161"/>
      <c r="N871" s="143"/>
      <c r="O871" s="115"/>
      <c r="P871" s="41"/>
      <c r="Q871" s="41"/>
    </row>
    <row r="872" spans="1:17" ht="4" customHeight="1" x14ac:dyDescent="0.25">
      <c r="P872" s="41"/>
      <c r="Q872" s="41"/>
    </row>
    <row r="873" spans="1:17" ht="24" customHeight="1" x14ac:dyDescent="0.25">
      <c r="A873" s="151"/>
      <c r="B873" s="144"/>
      <c r="C873" s="152"/>
      <c r="D873" s="152"/>
      <c r="E873" s="153"/>
      <c r="F873" s="147"/>
      <c r="G873" s="146"/>
      <c r="H873" s="147"/>
      <c r="I873" s="150"/>
      <c r="J873" s="154"/>
      <c r="K873" s="155"/>
      <c r="L873" s="148"/>
      <c r="M873" s="149"/>
      <c r="N873" s="142"/>
      <c r="O873" s="114"/>
      <c r="P873" s="163">
        <f t="shared" ref="P873" si="546">H873</f>
        <v>0</v>
      </c>
      <c r="Q873" s="164" t="str">
        <f t="shared" ref="Q873" si="547">IF(AND(G873&gt;0,G873&lt;14),"unter 14 jährige",IF(AND(G873&gt;=14,G873&lt;18),"14 - 17 jährige",IF(AND(G873&gt;=18,G873&lt;27),"18 - 26 jährige",IF(G873&gt;26,"über 26 jährige",""))))</f>
        <v/>
      </c>
    </row>
    <row r="874" spans="1:17" ht="24" customHeight="1" x14ac:dyDescent="0.25">
      <c r="A874" s="138"/>
      <c r="B874" s="145"/>
      <c r="C874" s="144"/>
      <c r="D874" s="139"/>
      <c r="E874" s="140"/>
      <c r="F874" s="156"/>
      <c r="G874" s="157"/>
      <c r="H874" s="141"/>
      <c r="I874" s="165"/>
      <c r="J874" s="158"/>
      <c r="K874" s="159"/>
      <c r="L874" s="160"/>
      <c r="M874" s="161"/>
      <c r="N874" s="143"/>
      <c r="O874" s="115"/>
      <c r="P874" s="41"/>
      <c r="Q874" s="41"/>
    </row>
    <row r="875" spans="1:17" ht="4" customHeight="1" x14ac:dyDescent="0.25">
      <c r="P875" s="41"/>
      <c r="Q875" s="41"/>
    </row>
    <row r="876" spans="1:17" ht="24" customHeight="1" x14ac:dyDescent="0.25">
      <c r="A876" s="151"/>
      <c r="B876" s="144"/>
      <c r="C876" s="152"/>
      <c r="D876" s="152"/>
      <c r="E876" s="153"/>
      <c r="F876" s="147"/>
      <c r="G876" s="146"/>
      <c r="H876" s="147"/>
      <c r="I876" s="150"/>
      <c r="J876" s="154"/>
      <c r="K876" s="155"/>
      <c r="L876" s="148"/>
      <c r="M876" s="149"/>
      <c r="N876" s="142"/>
      <c r="O876" s="114"/>
      <c r="P876" s="163">
        <f t="shared" ref="P876" si="548">H876</f>
        <v>0</v>
      </c>
      <c r="Q876" s="164" t="str">
        <f t="shared" ref="Q876" si="549">IF(AND(G876&gt;0,G876&lt;14),"unter 14 jährige",IF(AND(G876&gt;=14,G876&lt;18),"14 - 17 jährige",IF(AND(G876&gt;=18,G876&lt;27),"18 - 26 jährige",IF(G876&gt;26,"über 26 jährige",""))))</f>
        <v/>
      </c>
    </row>
    <row r="877" spans="1:17" ht="24" customHeight="1" x14ac:dyDescent="0.25">
      <c r="A877" s="138"/>
      <c r="B877" s="145"/>
      <c r="C877" s="144"/>
      <c r="D877" s="139"/>
      <c r="E877" s="140"/>
      <c r="F877" s="156"/>
      <c r="G877" s="157"/>
      <c r="H877" s="141"/>
      <c r="I877" s="165"/>
      <c r="J877" s="158"/>
      <c r="K877" s="159"/>
      <c r="L877" s="160"/>
      <c r="M877" s="161"/>
      <c r="N877" s="143"/>
      <c r="O877" s="115"/>
      <c r="P877" s="41"/>
      <c r="Q877" s="41"/>
    </row>
    <row r="878" spans="1:17" ht="4" customHeight="1" x14ac:dyDescent="0.25">
      <c r="P878" s="41"/>
      <c r="Q878" s="41"/>
    </row>
    <row r="879" spans="1:17" ht="24" customHeight="1" x14ac:dyDescent="0.25">
      <c r="A879" s="151"/>
      <c r="B879" s="144"/>
      <c r="C879" s="152"/>
      <c r="D879" s="152"/>
      <c r="E879" s="153"/>
      <c r="F879" s="147"/>
      <c r="G879" s="146"/>
      <c r="H879" s="147"/>
      <c r="I879" s="150"/>
      <c r="J879" s="154"/>
      <c r="K879" s="155"/>
      <c r="L879" s="148"/>
      <c r="M879" s="149"/>
      <c r="N879" s="142"/>
      <c r="O879" s="114"/>
      <c r="P879" s="163">
        <f t="shared" ref="P879" si="550">H879</f>
        <v>0</v>
      </c>
      <c r="Q879" s="164" t="str">
        <f t="shared" ref="Q879" si="551">IF(AND(G879&gt;0,G879&lt;14),"unter 14 jährige",IF(AND(G879&gt;=14,G879&lt;18),"14 - 17 jährige",IF(AND(G879&gt;=18,G879&lt;27),"18 - 26 jährige",IF(G879&gt;26,"über 26 jährige",""))))</f>
        <v/>
      </c>
    </row>
    <row r="880" spans="1:17" ht="24" customHeight="1" x14ac:dyDescent="0.25">
      <c r="A880" s="138"/>
      <c r="B880" s="145"/>
      <c r="C880" s="144"/>
      <c r="D880" s="139"/>
      <c r="E880" s="140"/>
      <c r="F880" s="156"/>
      <c r="G880" s="157"/>
      <c r="H880" s="141"/>
      <c r="I880" s="165"/>
      <c r="J880" s="158"/>
      <c r="K880" s="159"/>
      <c r="L880" s="160"/>
      <c r="M880" s="161"/>
      <c r="N880" s="143"/>
      <c r="O880" s="115"/>
      <c r="P880" s="41"/>
      <c r="Q880" s="41"/>
    </row>
    <row r="881" spans="1:17" ht="4" customHeight="1" x14ac:dyDescent="0.25">
      <c r="P881" s="41"/>
      <c r="Q881" s="41"/>
    </row>
    <row r="882" spans="1:17" ht="24" customHeight="1" x14ac:dyDescent="0.25">
      <c r="A882" s="151"/>
      <c r="B882" s="144"/>
      <c r="C882" s="152"/>
      <c r="D882" s="152"/>
      <c r="E882" s="153"/>
      <c r="F882" s="147"/>
      <c r="G882" s="146"/>
      <c r="H882" s="147"/>
      <c r="I882" s="150"/>
      <c r="J882" s="154"/>
      <c r="K882" s="155"/>
      <c r="L882" s="148"/>
      <c r="M882" s="149"/>
      <c r="N882" s="142"/>
      <c r="O882" s="114"/>
      <c r="P882" s="163">
        <f t="shared" ref="P882" si="552">H882</f>
        <v>0</v>
      </c>
      <c r="Q882" s="164" t="str">
        <f t="shared" ref="Q882" si="553">IF(AND(G882&gt;0,G882&lt;14),"unter 14 jährige",IF(AND(G882&gt;=14,G882&lt;18),"14 - 17 jährige",IF(AND(G882&gt;=18,G882&lt;27),"18 - 26 jährige",IF(G882&gt;26,"über 26 jährige",""))))</f>
        <v/>
      </c>
    </row>
    <row r="883" spans="1:17" ht="24" customHeight="1" x14ac:dyDescent="0.25">
      <c r="A883" s="138"/>
      <c r="B883" s="145"/>
      <c r="C883" s="144"/>
      <c r="D883" s="139"/>
      <c r="E883" s="140"/>
      <c r="F883" s="156"/>
      <c r="G883" s="157"/>
      <c r="H883" s="141"/>
      <c r="I883" s="165"/>
      <c r="J883" s="158"/>
      <c r="K883" s="159"/>
      <c r="L883" s="160"/>
      <c r="M883" s="161"/>
      <c r="N883" s="143"/>
      <c r="O883" s="115"/>
      <c r="P883" s="41"/>
      <c r="Q883" s="41"/>
    </row>
    <row r="884" spans="1:17" ht="4" customHeight="1" x14ac:dyDescent="0.25">
      <c r="P884" s="41"/>
      <c r="Q884" s="41"/>
    </row>
    <row r="885" spans="1:17" ht="24" customHeight="1" x14ac:dyDescent="0.25">
      <c r="A885" s="151"/>
      <c r="B885" s="144"/>
      <c r="C885" s="152"/>
      <c r="D885" s="152"/>
      <c r="E885" s="153"/>
      <c r="F885" s="147"/>
      <c r="G885" s="146"/>
      <c r="H885" s="147"/>
      <c r="I885" s="150"/>
      <c r="J885" s="154"/>
      <c r="K885" s="155"/>
      <c r="L885" s="148"/>
      <c r="M885" s="149"/>
      <c r="N885" s="142"/>
      <c r="O885" s="114"/>
      <c r="P885" s="163">
        <f t="shared" ref="P885" si="554">H885</f>
        <v>0</v>
      </c>
      <c r="Q885" s="164" t="str">
        <f t="shared" ref="Q885" si="555">IF(AND(G885&gt;0,G885&lt;14),"unter 14 jährige",IF(AND(G885&gt;=14,G885&lt;18),"14 - 17 jährige",IF(AND(G885&gt;=18,G885&lt;27),"18 - 26 jährige",IF(G885&gt;26,"über 26 jährige",""))))</f>
        <v/>
      </c>
    </row>
    <row r="886" spans="1:17" ht="24" customHeight="1" x14ac:dyDescent="0.25">
      <c r="A886" s="138"/>
      <c r="B886" s="145"/>
      <c r="C886" s="144"/>
      <c r="D886" s="139"/>
      <c r="E886" s="140"/>
      <c r="F886" s="156"/>
      <c r="G886" s="157"/>
      <c r="H886" s="141"/>
      <c r="I886" s="165"/>
      <c r="J886" s="158"/>
      <c r="K886" s="159"/>
      <c r="L886" s="160"/>
      <c r="M886" s="161"/>
      <c r="N886" s="143"/>
      <c r="O886" s="115"/>
      <c r="P886" s="41"/>
      <c r="Q886" s="41"/>
    </row>
    <row r="887" spans="1:17" ht="4" customHeight="1" x14ac:dyDescent="0.25">
      <c r="P887" s="41"/>
      <c r="Q887" s="41"/>
    </row>
    <row r="888" spans="1:17" ht="24" customHeight="1" x14ac:dyDescent="0.25">
      <c r="A888" s="151"/>
      <c r="B888" s="144"/>
      <c r="C888" s="152"/>
      <c r="D888" s="152"/>
      <c r="E888" s="153"/>
      <c r="F888" s="147"/>
      <c r="G888" s="146"/>
      <c r="H888" s="147"/>
      <c r="I888" s="150"/>
      <c r="J888" s="154"/>
      <c r="K888" s="155"/>
      <c r="L888" s="148"/>
      <c r="M888" s="149"/>
      <c r="N888" s="142"/>
      <c r="O888" s="114"/>
      <c r="P888" s="163">
        <f t="shared" ref="P888" si="556">H888</f>
        <v>0</v>
      </c>
      <c r="Q888" s="164" t="str">
        <f t="shared" ref="Q888" si="557">IF(AND(G888&gt;0,G888&lt;14),"unter 14 jährige",IF(AND(G888&gt;=14,G888&lt;18),"14 - 17 jährige",IF(AND(G888&gt;=18,G888&lt;27),"18 - 26 jährige",IF(G888&gt;26,"über 26 jährige",""))))</f>
        <v/>
      </c>
    </row>
    <row r="889" spans="1:17" ht="24" customHeight="1" x14ac:dyDescent="0.25">
      <c r="A889" s="138"/>
      <c r="B889" s="145"/>
      <c r="C889" s="144"/>
      <c r="D889" s="139"/>
      <c r="E889" s="140"/>
      <c r="F889" s="156"/>
      <c r="G889" s="157"/>
      <c r="H889" s="141"/>
      <c r="I889" s="165"/>
      <c r="J889" s="158"/>
      <c r="K889" s="159"/>
      <c r="L889" s="160"/>
      <c r="M889" s="161"/>
      <c r="N889" s="143"/>
      <c r="O889" s="115"/>
      <c r="P889" s="41"/>
      <c r="Q889" s="41"/>
    </row>
    <row r="890" spans="1:17" ht="4" customHeight="1" x14ac:dyDescent="0.25">
      <c r="P890" s="41"/>
      <c r="Q890" s="41"/>
    </row>
    <row r="891" spans="1:17" ht="24" customHeight="1" x14ac:dyDescent="0.25">
      <c r="A891" s="151"/>
      <c r="B891" s="144"/>
      <c r="C891" s="152"/>
      <c r="D891" s="152"/>
      <c r="E891" s="153"/>
      <c r="F891" s="147"/>
      <c r="G891" s="146"/>
      <c r="H891" s="147"/>
      <c r="I891" s="150"/>
      <c r="J891" s="154"/>
      <c r="K891" s="155"/>
      <c r="L891" s="148"/>
      <c r="M891" s="149"/>
      <c r="N891" s="142"/>
      <c r="O891" s="114"/>
      <c r="P891" s="163">
        <f t="shared" ref="P891" si="558">H891</f>
        <v>0</v>
      </c>
      <c r="Q891" s="164" t="str">
        <f t="shared" ref="Q891" si="559">IF(AND(G891&gt;0,G891&lt;14),"unter 14 jährige",IF(AND(G891&gt;=14,G891&lt;18),"14 - 17 jährige",IF(AND(G891&gt;=18,G891&lt;27),"18 - 26 jährige",IF(G891&gt;26,"über 26 jährige",""))))</f>
        <v/>
      </c>
    </row>
    <row r="892" spans="1:17" ht="24" customHeight="1" x14ac:dyDescent="0.25">
      <c r="A892" s="138"/>
      <c r="B892" s="145"/>
      <c r="C892" s="144"/>
      <c r="D892" s="139"/>
      <c r="E892" s="140"/>
      <c r="F892" s="156"/>
      <c r="G892" s="157"/>
      <c r="H892" s="141"/>
      <c r="I892" s="165"/>
      <c r="J892" s="158"/>
      <c r="K892" s="159"/>
      <c r="L892" s="160"/>
      <c r="M892" s="161"/>
      <c r="N892" s="143"/>
      <c r="O892" s="115"/>
      <c r="P892" s="41"/>
      <c r="Q892" s="41"/>
    </row>
    <row r="893" spans="1:17" ht="4" customHeight="1" x14ac:dyDescent="0.25">
      <c r="P893" s="41"/>
      <c r="Q893" s="41"/>
    </row>
    <row r="894" spans="1:17" ht="24" customHeight="1" x14ac:dyDescent="0.25">
      <c r="A894" s="151"/>
      <c r="B894" s="144"/>
      <c r="C894" s="152"/>
      <c r="D894" s="152"/>
      <c r="E894" s="153"/>
      <c r="F894" s="147"/>
      <c r="G894" s="146"/>
      <c r="H894" s="147"/>
      <c r="I894" s="150"/>
      <c r="J894" s="154"/>
      <c r="K894" s="155"/>
      <c r="L894" s="148"/>
      <c r="M894" s="149"/>
      <c r="N894" s="142"/>
      <c r="O894" s="114"/>
      <c r="P894" s="163">
        <f t="shared" ref="P894" si="560">H894</f>
        <v>0</v>
      </c>
      <c r="Q894" s="164" t="str">
        <f t="shared" ref="Q894" si="561">IF(AND(G894&gt;0,G894&lt;14),"unter 14 jährige",IF(AND(G894&gt;=14,G894&lt;18),"14 - 17 jährige",IF(AND(G894&gt;=18,G894&lt;27),"18 - 26 jährige",IF(G894&gt;26,"über 26 jährige",""))))</f>
        <v/>
      </c>
    </row>
    <row r="895" spans="1:17" ht="24" customHeight="1" x14ac:dyDescent="0.25">
      <c r="A895" s="138"/>
      <c r="B895" s="145"/>
      <c r="C895" s="144"/>
      <c r="D895" s="139"/>
      <c r="E895" s="140"/>
      <c r="F895" s="156"/>
      <c r="G895" s="157"/>
      <c r="H895" s="141"/>
      <c r="I895" s="165"/>
      <c r="J895" s="158"/>
      <c r="K895" s="159"/>
      <c r="L895" s="160"/>
      <c r="M895" s="161"/>
      <c r="N895" s="143"/>
      <c r="O895" s="115"/>
      <c r="P895" s="41"/>
      <c r="Q895" s="41"/>
    </row>
    <row r="896" spans="1:17" ht="4" customHeight="1" x14ac:dyDescent="0.25">
      <c r="P896" s="41"/>
      <c r="Q896" s="41"/>
    </row>
    <row r="897" spans="1:17" ht="24" customHeight="1" x14ac:dyDescent="0.25">
      <c r="A897" s="151"/>
      <c r="B897" s="144"/>
      <c r="C897" s="152"/>
      <c r="D897" s="152"/>
      <c r="E897" s="153"/>
      <c r="F897" s="147"/>
      <c r="G897" s="146"/>
      <c r="H897" s="147"/>
      <c r="I897" s="150"/>
      <c r="J897" s="154"/>
      <c r="K897" s="155"/>
      <c r="L897" s="148"/>
      <c r="M897" s="149"/>
      <c r="N897" s="142"/>
      <c r="O897" s="114"/>
      <c r="P897" s="163">
        <f t="shared" ref="P897" si="562">H897</f>
        <v>0</v>
      </c>
      <c r="Q897" s="164" t="str">
        <f t="shared" ref="Q897" si="563">IF(AND(G897&gt;0,G897&lt;14),"unter 14 jährige",IF(AND(G897&gt;=14,G897&lt;18),"14 - 17 jährige",IF(AND(G897&gt;=18,G897&lt;27),"18 - 26 jährige",IF(G897&gt;26,"über 26 jährige",""))))</f>
        <v/>
      </c>
    </row>
    <row r="898" spans="1:17" ht="24" customHeight="1" x14ac:dyDescent="0.25">
      <c r="A898" s="138"/>
      <c r="B898" s="145"/>
      <c r="C898" s="144"/>
      <c r="D898" s="139"/>
      <c r="E898" s="140"/>
      <c r="F898" s="156"/>
      <c r="G898" s="157"/>
      <c r="H898" s="141"/>
      <c r="I898" s="165"/>
      <c r="J898" s="158"/>
      <c r="K898" s="159"/>
      <c r="L898" s="160"/>
      <c r="M898" s="161"/>
      <c r="N898" s="143"/>
      <c r="O898" s="115"/>
      <c r="P898" s="41"/>
      <c r="Q898" s="41"/>
    </row>
    <row r="899" spans="1:17" ht="4" customHeight="1" x14ac:dyDescent="0.25">
      <c r="P899" s="41"/>
      <c r="Q899" s="41"/>
    </row>
    <row r="900" spans="1:17" ht="24" customHeight="1" x14ac:dyDescent="0.25">
      <c r="A900" s="151"/>
      <c r="B900" s="144"/>
      <c r="C900" s="152"/>
      <c r="D900" s="152"/>
      <c r="E900" s="153"/>
      <c r="F900" s="147"/>
      <c r="G900" s="146"/>
      <c r="H900" s="147"/>
      <c r="I900" s="150"/>
      <c r="J900" s="154"/>
      <c r="K900" s="155"/>
      <c r="L900" s="148"/>
      <c r="M900" s="149"/>
      <c r="N900" s="142"/>
      <c r="O900" s="114"/>
      <c r="P900" s="163">
        <f t="shared" ref="P900" si="564">H900</f>
        <v>0</v>
      </c>
      <c r="Q900" s="164" t="str">
        <f t="shared" ref="Q900" si="565">IF(AND(G900&gt;0,G900&lt;14),"unter 14 jährige",IF(AND(G900&gt;=14,G900&lt;18),"14 - 17 jährige",IF(AND(G900&gt;=18,G900&lt;27),"18 - 26 jährige",IF(G900&gt;26,"über 26 jährige",""))))</f>
        <v/>
      </c>
    </row>
    <row r="901" spans="1:17" ht="24" customHeight="1" x14ac:dyDescent="0.25">
      <c r="A901" s="138"/>
      <c r="B901" s="145"/>
      <c r="C901" s="144"/>
      <c r="D901" s="139"/>
      <c r="E901" s="140"/>
      <c r="F901" s="156"/>
      <c r="G901" s="157"/>
      <c r="H901" s="141"/>
      <c r="I901" s="165"/>
      <c r="J901" s="158"/>
      <c r="K901" s="159"/>
      <c r="L901" s="160"/>
      <c r="M901" s="161"/>
      <c r="N901" s="143"/>
      <c r="O901" s="115"/>
      <c r="P901" s="41"/>
      <c r="Q901" s="41"/>
    </row>
    <row r="902" spans="1:17" ht="4" customHeight="1" x14ac:dyDescent="0.25">
      <c r="P902" s="41"/>
      <c r="Q902" s="41"/>
    </row>
    <row r="903" spans="1:17" ht="24" customHeight="1" x14ac:dyDescent="0.25">
      <c r="A903" s="151"/>
      <c r="B903" s="144"/>
      <c r="C903" s="152"/>
      <c r="D903" s="152"/>
      <c r="E903" s="153"/>
      <c r="F903" s="147"/>
      <c r="G903" s="146"/>
      <c r="H903" s="147"/>
      <c r="I903" s="150"/>
      <c r="J903" s="154"/>
      <c r="K903" s="155"/>
      <c r="L903" s="148"/>
      <c r="M903" s="149"/>
      <c r="N903" s="142"/>
      <c r="O903" s="114"/>
      <c r="P903" s="163">
        <f t="shared" ref="P903" si="566">H903</f>
        <v>0</v>
      </c>
      <c r="Q903" s="164" t="str">
        <f t="shared" ref="Q903" si="567">IF(AND(G903&gt;0,G903&lt;14),"unter 14 jährige",IF(AND(G903&gt;=14,G903&lt;18),"14 - 17 jährige",IF(AND(G903&gt;=18,G903&lt;27),"18 - 26 jährige",IF(G903&gt;26,"über 26 jährige",""))))</f>
        <v/>
      </c>
    </row>
    <row r="904" spans="1:17" ht="24" customHeight="1" x14ac:dyDescent="0.25">
      <c r="A904" s="138"/>
      <c r="B904" s="145"/>
      <c r="C904" s="144"/>
      <c r="D904" s="139"/>
      <c r="E904" s="140"/>
      <c r="F904" s="156"/>
      <c r="G904" s="157"/>
      <c r="H904" s="141"/>
      <c r="I904" s="165"/>
      <c r="J904" s="158"/>
      <c r="K904" s="159"/>
      <c r="L904" s="160"/>
      <c r="M904" s="161"/>
      <c r="N904" s="143"/>
      <c r="O904" s="115"/>
      <c r="P904" s="41"/>
      <c r="Q904" s="41"/>
    </row>
    <row r="905" spans="1:17" ht="4" customHeight="1" x14ac:dyDescent="0.25">
      <c r="P905" s="41"/>
      <c r="Q905" s="41"/>
    </row>
    <row r="906" spans="1:17" ht="24" customHeight="1" x14ac:dyDescent="0.25">
      <c r="A906" s="151"/>
      <c r="B906" s="144"/>
      <c r="C906" s="152"/>
      <c r="D906" s="152"/>
      <c r="E906" s="153"/>
      <c r="F906" s="147"/>
      <c r="G906" s="146"/>
      <c r="H906" s="147"/>
      <c r="I906" s="150"/>
      <c r="J906" s="154"/>
      <c r="K906" s="155"/>
      <c r="L906" s="148"/>
      <c r="M906" s="149"/>
      <c r="N906" s="142"/>
      <c r="O906" s="114"/>
      <c r="P906" s="163">
        <f t="shared" ref="P906" si="568">H906</f>
        <v>0</v>
      </c>
      <c r="Q906" s="164" t="str">
        <f t="shared" ref="Q906" si="569">IF(AND(G906&gt;0,G906&lt;14),"unter 14 jährige",IF(AND(G906&gt;=14,G906&lt;18),"14 - 17 jährige",IF(AND(G906&gt;=18,G906&lt;27),"18 - 26 jährige",IF(G906&gt;26,"über 26 jährige",""))))</f>
        <v/>
      </c>
    </row>
    <row r="907" spans="1:17" ht="24" customHeight="1" x14ac:dyDescent="0.25">
      <c r="A907" s="138"/>
      <c r="B907" s="145"/>
      <c r="C907" s="144"/>
      <c r="D907" s="139"/>
      <c r="E907" s="140"/>
      <c r="F907" s="156"/>
      <c r="G907" s="157"/>
      <c r="H907" s="141"/>
      <c r="I907" s="165"/>
      <c r="J907" s="158"/>
      <c r="K907" s="159"/>
      <c r="L907" s="160"/>
      <c r="M907" s="161"/>
      <c r="N907" s="143"/>
      <c r="O907" s="115"/>
      <c r="P907" s="41"/>
      <c r="Q907" s="41"/>
    </row>
    <row r="908" spans="1:17" ht="4" customHeight="1" x14ac:dyDescent="0.25">
      <c r="P908" s="41"/>
      <c r="Q908" s="41"/>
    </row>
    <row r="909" spans="1:17" ht="24" customHeight="1" x14ac:dyDescent="0.25">
      <c r="A909" s="151"/>
      <c r="B909" s="144"/>
      <c r="C909" s="152"/>
      <c r="D909" s="152"/>
      <c r="E909" s="153"/>
      <c r="F909" s="147"/>
      <c r="G909" s="146"/>
      <c r="H909" s="147"/>
      <c r="I909" s="150"/>
      <c r="J909" s="154"/>
      <c r="K909" s="155"/>
      <c r="L909" s="148"/>
      <c r="M909" s="149"/>
      <c r="N909" s="142"/>
      <c r="O909" s="114"/>
      <c r="P909" s="163">
        <f t="shared" ref="P909" si="570">H909</f>
        <v>0</v>
      </c>
      <c r="Q909" s="164" t="str">
        <f t="shared" ref="Q909" si="571">IF(AND(G909&gt;0,G909&lt;14),"unter 14 jährige",IF(AND(G909&gt;=14,G909&lt;18),"14 - 17 jährige",IF(AND(G909&gt;=18,G909&lt;27),"18 - 26 jährige",IF(G909&gt;26,"über 26 jährige",""))))</f>
        <v/>
      </c>
    </row>
    <row r="910" spans="1:17" ht="24" customHeight="1" x14ac:dyDescent="0.25">
      <c r="A910" s="138"/>
      <c r="B910" s="145"/>
      <c r="C910" s="144"/>
      <c r="D910" s="139"/>
      <c r="E910" s="140"/>
      <c r="F910" s="156"/>
      <c r="G910" s="157"/>
      <c r="H910" s="141"/>
      <c r="I910" s="165"/>
      <c r="J910" s="158"/>
      <c r="K910" s="159"/>
      <c r="L910" s="160"/>
      <c r="M910" s="161"/>
      <c r="N910" s="143"/>
      <c r="O910" s="115"/>
      <c r="P910" s="41"/>
      <c r="Q910" s="41"/>
    </row>
    <row r="911" spans="1:17" ht="4" customHeight="1" x14ac:dyDescent="0.25">
      <c r="P911" s="41"/>
      <c r="Q911" s="41"/>
    </row>
    <row r="912" spans="1:17" ht="24" customHeight="1" x14ac:dyDescent="0.25">
      <c r="A912" s="151"/>
      <c r="B912" s="144"/>
      <c r="C912" s="152"/>
      <c r="D912" s="152"/>
      <c r="E912" s="153"/>
      <c r="F912" s="147"/>
      <c r="G912" s="146"/>
      <c r="H912" s="147"/>
      <c r="I912" s="150"/>
      <c r="J912" s="154"/>
      <c r="K912" s="155"/>
      <c r="L912" s="148"/>
      <c r="M912" s="149"/>
      <c r="N912" s="142"/>
      <c r="O912" s="114"/>
      <c r="P912" s="163">
        <f t="shared" ref="P912" si="572">H912</f>
        <v>0</v>
      </c>
      <c r="Q912" s="164" t="str">
        <f t="shared" ref="Q912" si="573">IF(AND(G912&gt;0,G912&lt;14),"unter 14 jährige",IF(AND(G912&gt;=14,G912&lt;18),"14 - 17 jährige",IF(AND(G912&gt;=18,G912&lt;27),"18 - 26 jährige",IF(G912&gt;26,"über 26 jährige",""))))</f>
        <v/>
      </c>
    </row>
    <row r="913" spans="1:17" ht="24" customHeight="1" x14ac:dyDescent="0.25">
      <c r="A913" s="138"/>
      <c r="B913" s="145"/>
      <c r="C913" s="144"/>
      <c r="D913" s="139"/>
      <c r="E913" s="140"/>
      <c r="F913" s="156"/>
      <c r="G913" s="157"/>
      <c r="H913" s="141"/>
      <c r="I913" s="165"/>
      <c r="J913" s="158"/>
      <c r="K913" s="159"/>
      <c r="L913" s="160"/>
      <c r="M913" s="161"/>
      <c r="N913" s="143"/>
      <c r="O913" s="115"/>
      <c r="P913" s="41"/>
      <c r="Q913" s="41"/>
    </row>
    <row r="914" spans="1:17" ht="4" customHeight="1" x14ac:dyDescent="0.25">
      <c r="P914" s="41"/>
      <c r="Q914" s="41"/>
    </row>
    <row r="915" spans="1:17" ht="24" customHeight="1" x14ac:dyDescent="0.25">
      <c r="A915" s="151"/>
      <c r="B915" s="144"/>
      <c r="C915" s="152"/>
      <c r="D915" s="152"/>
      <c r="E915" s="153"/>
      <c r="F915" s="147"/>
      <c r="G915" s="146"/>
      <c r="H915" s="147"/>
      <c r="I915" s="150"/>
      <c r="J915" s="154"/>
      <c r="K915" s="155"/>
      <c r="L915" s="148"/>
      <c r="M915" s="149"/>
      <c r="N915" s="142"/>
      <c r="O915" s="114"/>
      <c r="P915" s="163">
        <f t="shared" ref="P915" si="574">H915</f>
        <v>0</v>
      </c>
      <c r="Q915" s="164" t="str">
        <f t="shared" ref="Q915" si="575">IF(AND(G915&gt;0,G915&lt;14),"unter 14 jährige",IF(AND(G915&gt;=14,G915&lt;18),"14 - 17 jährige",IF(AND(G915&gt;=18,G915&lt;27),"18 - 26 jährige",IF(G915&gt;26,"über 26 jährige",""))))</f>
        <v/>
      </c>
    </row>
    <row r="916" spans="1:17" ht="24" customHeight="1" x14ac:dyDescent="0.25">
      <c r="A916" s="138"/>
      <c r="B916" s="145"/>
      <c r="C916" s="144"/>
      <c r="D916" s="139"/>
      <c r="E916" s="140"/>
      <c r="F916" s="156"/>
      <c r="G916" s="157"/>
      <c r="H916" s="141"/>
      <c r="I916" s="165"/>
      <c r="J916" s="158"/>
      <c r="K916" s="159"/>
      <c r="L916" s="160"/>
      <c r="M916" s="161"/>
      <c r="N916" s="143"/>
      <c r="O916" s="115"/>
      <c r="P916" s="41"/>
      <c r="Q916" s="41"/>
    </row>
    <row r="917" spans="1:17" ht="4" customHeight="1" x14ac:dyDescent="0.25">
      <c r="P917" s="41"/>
      <c r="Q917" s="41"/>
    </row>
    <row r="918" spans="1:17" ht="24" customHeight="1" x14ac:dyDescent="0.25">
      <c r="A918" s="151"/>
      <c r="B918" s="144"/>
      <c r="C918" s="152"/>
      <c r="D918" s="152"/>
      <c r="E918" s="153"/>
      <c r="F918" s="147"/>
      <c r="G918" s="146"/>
      <c r="H918" s="147"/>
      <c r="I918" s="150"/>
      <c r="J918" s="154"/>
      <c r="K918" s="155"/>
      <c r="L918" s="148"/>
      <c r="M918" s="149"/>
      <c r="N918" s="142"/>
      <c r="O918" s="114"/>
      <c r="P918" s="163">
        <f t="shared" ref="P918" si="576">H918</f>
        <v>0</v>
      </c>
      <c r="Q918" s="164" t="str">
        <f t="shared" ref="Q918" si="577">IF(AND(G918&gt;0,G918&lt;14),"unter 14 jährige",IF(AND(G918&gt;=14,G918&lt;18),"14 - 17 jährige",IF(AND(G918&gt;=18,G918&lt;27),"18 - 26 jährige",IF(G918&gt;26,"über 26 jährige",""))))</f>
        <v/>
      </c>
    </row>
    <row r="919" spans="1:17" ht="24" customHeight="1" x14ac:dyDescent="0.25">
      <c r="A919" s="138"/>
      <c r="B919" s="145"/>
      <c r="C919" s="144"/>
      <c r="D919" s="139"/>
      <c r="E919" s="140"/>
      <c r="F919" s="156"/>
      <c r="G919" s="157"/>
      <c r="H919" s="141"/>
      <c r="I919" s="165"/>
      <c r="J919" s="158"/>
      <c r="K919" s="159"/>
      <c r="L919" s="160"/>
      <c r="M919" s="161"/>
      <c r="N919" s="143"/>
      <c r="O919" s="115"/>
      <c r="P919" s="41"/>
      <c r="Q919" s="41"/>
    </row>
    <row r="920" spans="1:17" ht="4" customHeight="1" x14ac:dyDescent="0.25">
      <c r="P920" s="41"/>
      <c r="Q920" s="41"/>
    </row>
    <row r="921" spans="1:17" ht="24" customHeight="1" x14ac:dyDescent="0.25">
      <c r="A921" s="151"/>
      <c r="B921" s="144"/>
      <c r="C921" s="152"/>
      <c r="D921" s="152"/>
      <c r="E921" s="153"/>
      <c r="F921" s="147"/>
      <c r="G921" s="146"/>
      <c r="H921" s="147"/>
      <c r="I921" s="150"/>
      <c r="J921" s="154"/>
      <c r="K921" s="155"/>
      <c r="L921" s="148"/>
      <c r="M921" s="149"/>
      <c r="N921" s="142"/>
      <c r="O921" s="114"/>
      <c r="P921" s="163">
        <f t="shared" ref="P921" si="578">H921</f>
        <v>0</v>
      </c>
      <c r="Q921" s="164" t="str">
        <f t="shared" ref="Q921" si="579">IF(AND(G921&gt;0,G921&lt;14),"unter 14 jährige",IF(AND(G921&gt;=14,G921&lt;18),"14 - 17 jährige",IF(AND(G921&gt;=18,G921&lt;27),"18 - 26 jährige",IF(G921&gt;26,"über 26 jährige",""))))</f>
        <v/>
      </c>
    </row>
    <row r="922" spans="1:17" ht="24" customHeight="1" x14ac:dyDescent="0.25">
      <c r="A922" s="138"/>
      <c r="B922" s="145"/>
      <c r="C922" s="144"/>
      <c r="D922" s="139"/>
      <c r="E922" s="140"/>
      <c r="F922" s="156"/>
      <c r="G922" s="157"/>
      <c r="H922" s="141"/>
      <c r="I922" s="165"/>
      <c r="J922" s="158"/>
      <c r="K922" s="159"/>
      <c r="L922" s="160"/>
      <c r="M922" s="161"/>
      <c r="N922" s="143"/>
      <c r="O922" s="115"/>
      <c r="P922" s="41"/>
      <c r="Q922" s="41"/>
    </row>
    <row r="923" spans="1:17" ht="4" customHeight="1" x14ac:dyDescent="0.25">
      <c r="P923" s="41"/>
      <c r="Q923" s="41"/>
    </row>
    <row r="924" spans="1:17" ht="24" customHeight="1" x14ac:dyDescent="0.25">
      <c r="A924" s="151"/>
      <c r="B924" s="144"/>
      <c r="C924" s="152"/>
      <c r="D924" s="152"/>
      <c r="E924" s="153"/>
      <c r="F924" s="147"/>
      <c r="G924" s="146"/>
      <c r="H924" s="147"/>
      <c r="I924" s="150"/>
      <c r="J924" s="154"/>
      <c r="K924" s="155"/>
      <c r="L924" s="148"/>
      <c r="M924" s="149"/>
      <c r="N924" s="142"/>
      <c r="O924" s="114"/>
      <c r="P924" s="163">
        <f t="shared" ref="P924" si="580">H924</f>
        <v>0</v>
      </c>
      <c r="Q924" s="164" t="str">
        <f t="shared" ref="Q924" si="581">IF(AND(G924&gt;0,G924&lt;14),"unter 14 jährige",IF(AND(G924&gt;=14,G924&lt;18),"14 - 17 jährige",IF(AND(G924&gt;=18,G924&lt;27),"18 - 26 jährige",IF(G924&gt;26,"über 26 jährige",""))))</f>
        <v/>
      </c>
    </row>
    <row r="925" spans="1:17" ht="24" customHeight="1" x14ac:dyDescent="0.25">
      <c r="A925" s="138"/>
      <c r="B925" s="145"/>
      <c r="C925" s="144"/>
      <c r="D925" s="139"/>
      <c r="E925" s="140"/>
      <c r="F925" s="156"/>
      <c r="G925" s="157"/>
      <c r="H925" s="141"/>
      <c r="I925" s="165"/>
      <c r="J925" s="158"/>
      <c r="K925" s="159"/>
      <c r="L925" s="160"/>
      <c r="M925" s="161"/>
      <c r="N925" s="143"/>
      <c r="O925" s="115"/>
      <c r="P925" s="41"/>
      <c r="Q925" s="41"/>
    </row>
    <row r="926" spans="1:17" ht="4" customHeight="1" x14ac:dyDescent="0.25">
      <c r="P926" s="41"/>
      <c r="Q926" s="41"/>
    </row>
    <row r="927" spans="1:17" ht="24" customHeight="1" x14ac:dyDescent="0.25">
      <c r="A927" s="151"/>
      <c r="B927" s="144"/>
      <c r="C927" s="152"/>
      <c r="D927" s="152"/>
      <c r="E927" s="153"/>
      <c r="F927" s="147"/>
      <c r="G927" s="146"/>
      <c r="H927" s="147"/>
      <c r="I927" s="150"/>
      <c r="J927" s="154"/>
      <c r="K927" s="155"/>
      <c r="L927" s="148"/>
      <c r="M927" s="149"/>
      <c r="N927" s="142"/>
      <c r="O927" s="114"/>
      <c r="P927" s="163">
        <f t="shared" ref="P927" si="582">H927</f>
        <v>0</v>
      </c>
      <c r="Q927" s="164" t="str">
        <f t="shared" ref="Q927" si="583">IF(AND(G927&gt;0,G927&lt;14),"unter 14 jährige",IF(AND(G927&gt;=14,G927&lt;18),"14 - 17 jährige",IF(AND(G927&gt;=18,G927&lt;27),"18 - 26 jährige",IF(G927&gt;26,"über 26 jährige",""))))</f>
        <v/>
      </c>
    </row>
    <row r="928" spans="1:17" ht="24" customHeight="1" x14ac:dyDescent="0.25">
      <c r="A928" s="138"/>
      <c r="B928" s="145"/>
      <c r="C928" s="144"/>
      <c r="D928" s="139"/>
      <c r="E928" s="140"/>
      <c r="F928" s="156"/>
      <c r="G928" s="157"/>
      <c r="H928" s="141"/>
      <c r="I928" s="165"/>
      <c r="J928" s="158"/>
      <c r="K928" s="159"/>
      <c r="L928" s="160"/>
      <c r="M928" s="161"/>
      <c r="N928" s="143"/>
      <c r="O928" s="115"/>
      <c r="P928" s="41"/>
      <c r="Q928" s="41"/>
    </row>
    <row r="929" spans="1:17" ht="4" customHeight="1" x14ac:dyDescent="0.25">
      <c r="P929" s="41"/>
      <c r="Q929" s="41"/>
    </row>
    <row r="930" spans="1:17" ht="24" customHeight="1" x14ac:dyDescent="0.25">
      <c r="A930" s="151"/>
      <c r="B930" s="144"/>
      <c r="C930" s="152"/>
      <c r="D930" s="152"/>
      <c r="E930" s="153"/>
      <c r="F930" s="147"/>
      <c r="G930" s="146"/>
      <c r="H930" s="147"/>
      <c r="I930" s="150"/>
      <c r="J930" s="154"/>
      <c r="K930" s="155"/>
      <c r="L930" s="148"/>
      <c r="M930" s="149"/>
      <c r="N930" s="142"/>
      <c r="O930" s="114"/>
      <c r="P930" s="163">
        <f t="shared" ref="P930" si="584">H930</f>
        <v>0</v>
      </c>
      <c r="Q930" s="164" t="str">
        <f t="shared" ref="Q930" si="585">IF(AND(G930&gt;0,G930&lt;14),"unter 14 jährige",IF(AND(G930&gt;=14,G930&lt;18),"14 - 17 jährige",IF(AND(G930&gt;=18,G930&lt;27),"18 - 26 jährige",IF(G930&gt;26,"über 26 jährige",""))))</f>
        <v/>
      </c>
    </row>
    <row r="931" spans="1:17" ht="24" customHeight="1" x14ac:dyDescent="0.25">
      <c r="A931" s="138"/>
      <c r="B931" s="145"/>
      <c r="C931" s="144"/>
      <c r="D931" s="139"/>
      <c r="E931" s="140"/>
      <c r="F931" s="156"/>
      <c r="G931" s="157"/>
      <c r="H931" s="141"/>
      <c r="I931" s="165"/>
      <c r="J931" s="158"/>
      <c r="K931" s="159"/>
      <c r="L931" s="160"/>
      <c r="M931" s="161"/>
      <c r="N931" s="143"/>
      <c r="O931" s="115"/>
      <c r="P931" s="41"/>
      <c r="Q931" s="41"/>
    </row>
    <row r="932" spans="1:17" ht="4" customHeight="1" x14ac:dyDescent="0.25">
      <c r="P932" s="41"/>
      <c r="Q932" s="41"/>
    </row>
    <row r="933" spans="1:17" ht="24" customHeight="1" x14ac:dyDescent="0.25">
      <c r="A933" s="151"/>
      <c r="B933" s="144"/>
      <c r="C933" s="152"/>
      <c r="D933" s="152"/>
      <c r="E933" s="153"/>
      <c r="F933" s="147"/>
      <c r="G933" s="146"/>
      <c r="H933" s="147"/>
      <c r="I933" s="150"/>
      <c r="J933" s="154"/>
      <c r="K933" s="155"/>
      <c r="L933" s="148"/>
      <c r="M933" s="149"/>
      <c r="N933" s="142"/>
      <c r="O933" s="114"/>
      <c r="P933" s="163">
        <f t="shared" ref="P933" si="586">H933</f>
        <v>0</v>
      </c>
      <c r="Q933" s="164" t="str">
        <f t="shared" ref="Q933" si="587">IF(AND(G933&gt;0,G933&lt;14),"unter 14 jährige",IF(AND(G933&gt;=14,G933&lt;18),"14 - 17 jährige",IF(AND(G933&gt;=18,G933&lt;27),"18 - 26 jährige",IF(G933&gt;26,"über 26 jährige",""))))</f>
        <v/>
      </c>
    </row>
    <row r="934" spans="1:17" ht="24" customHeight="1" x14ac:dyDescent="0.25">
      <c r="A934" s="138"/>
      <c r="B934" s="145"/>
      <c r="C934" s="144"/>
      <c r="D934" s="139"/>
      <c r="E934" s="140"/>
      <c r="F934" s="156"/>
      <c r="G934" s="157"/>
      <c r="H934" s="141"/>
      <c r="I934" s="165"/>
      <c r="J934" s="158"/>
      <c r="K934" s="159"/>
      <c r="L934" s="160"/>
      <c r="M934" s="161"/>
      <c r="N934" s="143"/>
      <c r="O934" s="115"/>
      <c r="P934" s="41"/>
      <c r="Q934" s="41"/>
    </row>
    <row r="935" spans="1:17" ht="4" customHeight="1" x14ac:dyDescent="0.25">
      <c r="P935" s="41"/>
      <c r="Q935" s="41"/>
    </row>
    <row r="936" spans="1:17" ht="24" customHeight="1" x14ac:dyDescent="0.25">
      <c r="A936" s="151"/>
      <c r="B936" s="144"/>
      <c r="C936" s="152"/>
      <c r="D936" s="152"/>
      <c r="E936" s="153"/>
      <c r="F936" s="147"/>
      <c r="G936" s="146"/>
      <c r="H936" s="147"/>
      <c r="I936" s="150"/>
      <c r="J936" s="154"/>
      <c r="K936" s="155"/>
      <c r="L936" s="148"/>
      <c r="M936" s="149"/>
      <c r="N936" s="142"/>
      <c r="O936" s="114"/>
      <c r="P936" s="163">
        <f t="shared" ref="P936" si="588">H936</f>
        <v>0</v>
      </c>
      <c r="Q936" s="164" t="str">
        <f t="shared" ref="Q936" si="589">IF(AND(G936&gt;0,G936&lt;14),"unter 14 jährige",IF(AND(G936&gt;=14,G936&lt;18),"14 - 17 jährige",IF(AND(G936&gt;=18,G936&lt;27),"18 - 26 jährige",IF(G936&gt;26,"über 26 jährige",""))))</f>
        <v/>
      </c>
    </row>
    <row r="937" spans="1:17" ht="24" customHeight="1" x14ac:dyDescent="0.25">
      <c r="A937" s="138"/>
      <c r="B937" s="145"/>
      <c r="C937" s="144"/>
      <c r="D937" s="139"/>
      <c r="E937" s="140"/>
      <c r="F937" s="156"/>
      <c r="G937" s="157"/>
      <c r="H937" s="141"/>
      <c r="I937" s="165"/>
      <c r="J937" s="158"/>
      <c r="K937" s="159"/>
      <c r="L937" s="160"/>
      <c r="M937" s="161"/>
      <c r="N937" s="143"/>
      <c r="O937" s="115"/>
      <c r="P937" s="41"/>
      <c r="Q937" s="41"/>
    </row>
    <row r="938" spans="1:17" ht="4" customHeight="1" x14ac:dyDescent="0.25">
      <c r="P938" s="41"/>
      <c r="Q938" s="41"/>
    </row>
    <row r="939" spans="1:17" ht="24" customHeight="1" x14ac:dyDescent="0.25">
      <c r="A939" s="151"/>
      <c r="B939" s="144"/>
      <c r="C939" s="152"/>
      <c r="D939" s="152"/>
      <c r="E939" s="153"/>
      <c r="F939" s="147"/>
      <c r="G939" s="146"/>
      <c r="H939" s="147"/>
      <c r="I939" s="150"/>
      <c r="J939" s="154"/>
      <c r="K939" s="155"/>
      <c r="L939" s="148"/>
      <c r="M939" s="149"/>
      <c r="N939" s="142"/>
      <c r="O939" s="114"/>
      <c r="P939" s="163">
        <f t="shared" ref="P939" si="590">H939</f>
        <v>0</v>
      </c>
      <c r="Q939" s="164" t="str">
        <f t="shared" ref="Q939" si="591">IF(AND(G939&gt;0,G939&lt;14),"unter 14 jährige",IF(AND(G939&gt;=14,G939&lt;18),"14 - 17 jährige",IF(AND(G939&gt;=18,G939&lt;27),"18 - 26 jährige",IF(G939&gt;26,"über 26 jährige",""))))</f>
        <v/>
      </c>
    </row>
    <row r="940" spans="1:17" ht="24" customHeight="1" x14ac:dyDescent="0.25">
      <c r="A940" s="138"/>
      <c r="B940" s="145"/>
      <c r="C940" s="144"/>
      <c r="D940" s="139"/>
      <c r="E940" s="140"/>
      <c r="F940" s="156"/>
      <c r="G940" s="157"/>
      <c r="H940" s="141"/>
      <c r="I940" s="165"/>
      <c r="J940" s="158"/>
      <c r="K940" s="159"/>
      <c r="L940" s="160"/>
      <c r="M940" s="161"/>
      <c r="N940" s="143"/>
      <c r="O940" s="115"/>
      <c r="P940" s="41"/>
      <c r="Q940" s="41"/>
    </row>
    <row r="941" spans="1:17" ht="4" customHeight="1" x14ac:dyDescent="0.25">
      <c r="P941" s="41"/>
      <c r="Q941" s="41"/>
    </row>
    <row r="942" spans="1:17" ht="24" customHeight="1" x14ac:dyDescent="0.25">
      <c r="A942" s="151"/>
      <c r="B942" s="144"/>
      <c r="C942" s="152"/>
      <c r="D942" s="152"/>
      <c r="E942" s="153"/>
      <c r="F942" s="147"/>
      <c r="G942" s="146"/>
      <c r="H942" s="147"/>
      <c r="I942" s="150"/>
      <c r="J942" s="154"/>
      <c r="K942" s="155"/>
      <c r="L942" s="148"/>
      <c r="M942" s="149"/>
      <c r="N942" s="142"/>
      <c r="O942" s="114"/>
      <c r="P942" s="163">
        <f t="shared" ref="P942" si="592">H942</f>
        <v>0</v>
      </c>
      <c r="Q942" s="164" t="str">
        <f t="shared" ref="Q942" si="593">IF(AND(G942&gt;0,G942&lt;14),"unter 14 jährige",IF(AND(G942&gt;=14,G942&lt;18),"14 - 17 jährige",IF(AND(G942&gt;=18,G942&lt;27),"18 - 26 jährige",IF(G942&gt;26,"über 26 jährige",""))))</f>
        <v/>
      </c>
    </row>
    <row r="943" spans="1:17" ht="24" customHeight="1" x14ac:dyDescent="0.25">
      <c r="A943" s="138"/>
      <c r="B943" s="145"/>
      <c r="C943" s="144"/>
      <c r="D943" s="139"/>
      <c r="E943" s="140"/>
      <c r="F943" s="156"/>
      <c r="G943" s="157"/>
      <c r="H943" s="141"/>
      <c r="I943" s="165"/>
      <c r="J943" s="158"/>
      <c r="K943" s="159"/>
      <c r="L943" s="160"/>
      <c r="M943" s="161"/>
      <c r="N943" s="143"/>
      <c r="O943" s="115"/>
      <c r="P943" s="41"/>
      <c r="Q943" s="41"/>
    </row>
    <row r="944" spans="1:17" ht="4" customHeight="1" x14ac:dyDescent="0.25">
      <c r="P944" s="41"/>
      <c r="Q944" s="41"/>
    </row>
    <row r="945" spans="1:17" ht="24" customHeight="1" x14ac:dyDescent="0.25">
      <c r="A945" s="151"/>
      <c r="B945" s="144"/>
      <c r="C945" s="152"/>
      <c r="D945" s="152"/>
      <c r="E945" s="153"/>
      <c r="F945" s="147"/>
      <c r="G945" s="146"/>
      <c r="H945" s="147"/>
      <c r="I945" s="150"/>
      <c r="J945" s="154"/>
      <c r="K945" s="155"/>
      <c r="L945" s="148"/>
      <c r="M945" s="149"/>
      <c r="N945" s="142"/>
      <c r="O945" s="114"/>
      <c r="P945" s="163">
        <f t="shared" ref="P945" si="594">H945</f>
        <v>0</v>
      </c>
      <c r="Q945" s="164" t="str">
        <f t="shared" ref="Q945" si="595">IF(AND(G945&gt;0,G945&lt;14),"unter 14 jährige",IF(AND(G945&gt;=14,G945&lt;18),"14 - 17 jährige",IF(AND(G945&gt;=18,G945&lt;27),"18 - 26 jährige",IF(G945&gt;26,"über 26 jährige",""))))</f>
        <v/>
      </c>
    </row>
    <row r="946" spans="1:17" ht="24" customHeight="1" x14ac:dyDescent="0.25">
      <c r="A946" s="138"/>
      <c r="B946" s="145"/>
      <c r="C946" s="144"/>
      <c r="D946" s="139"/>
      <c r="E946" s="140"/>
      <c r="F946" s="156"/>
      <c r="G946" s="157"/>
      <c r="H946" s="141"/>
      <c r="I946" s="165"/>
      <c r="J946" s="158"/>
      <c r="K946" s="159"/>
      <c r="L946" s="160"/>
      <c r="M946" s="161"/>
      <c r="N946" s="143"/>
      <c r="O946" s="115"/>
      <c r="P946" s="41"/>
      <c r="Q946" s="41"/>
    </row>
    <row r="947" spans="1:17" ht="4" customHeight="1" x14ac:dyDescent="0.25">
      <c r="P947" s="41"/>
      <c r="Q947" s="41"/>
    </row>
    <row r="948" spans="1:17" ht="24" customHeight="1" x14ac:dyDescent="0.25">
      <c r="A948" s="151"/>
      <c r="B948" s="144"/>
      <c r="C948" s="152"/>
      <c r="D948" s="152"/>
      <c r="E948" s="153"/>
      <c r="F948" s="147"/>
      <c r="G948" s="146"/>
      <c r="H948" s="147"/>
      <c r="I948" s="150"/>
      <c r="J948" s="154"/>
      <c r="K948" s="155"/>
      <c r="L948" s="148"/>
      <c r="M948" s="149"/>
      <c r="N948" s="142"/>
      <c r="O948" s="114"/>
      <c r="P948" s="163">
        <f t="shared" ref="P948" si="596">H948</f>
        <v>0</v>
      </c>
      <c r="Q948" s="164" t="str">
        <f t="shared" ref="Q948" si="597">IF(AND(G948&gt;0,G948&lt;14),"unter 14 jährige",IF(AND(G948&gt;=14,G948&lt;18),"14 - 17 jährige",IF(AND(G948&gt;=18,G948&lt;27),"18 - 26 jährige",IF(G948&gt;26,"über 26 jährige",""))))</f>
        <v/>
      </c>
    </row>
    <row r="949" spans="1:17" ht="24" customHeight="1" x14ac:dyDescent="0.25">
      <c r="A949" s="138"/>
      <c r="B949" s="145"/>
      <c r="C949" s="144"/>
      <c r="D949" s="139"/>
      <c r="E949" s="140"/>
      <c r="F949" s="156"/>
      <c r="G949" s="157"/>
      <c r="H949" s="141"/>
      <c r="I949" s="165"/>
      <c r="J949" s="158"/>
      <c r="K949" s="159"/>
      <c r="L949" s="160"/>
      <c r="M949" s="161"/>
      <c r="N949" s="143"/>
      <c r="O949" s="115"/>
      <c r="P949" s="41"/>
      <c r="Q949" s="41"/>
    </row>
  </sheetData>
  <sheetProtection password="EDE9" sheet="1" objects="1" scenarios="1" selectLockedCells="1"/>
  <phoneticPr fontId="6" type="noConversion"/>
  <dataValidations count="1">
    <dataValidation type="list" allowBlank="1" showErrorMessage="1" errorTitle="Geschlecht" error="Bitte nur »m« oder »w« oder »i/d« eintragen!_x000a_m = männlich_x000a_w = weiblich_x000a_i/d = inter/divers_x000a_k. A. = keine Angabe" sqref="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H300 H303 H306 H309 H312 H315 H318 H321 H324 H327 H330 H333 H336 H339 H342 H345 H348 H351 H354 H357 H360 H363 H366 H369 H372 H375 H378 H381 H384 H387 H390 H393 H396 H399 H402 H405 H408 H411 H414 H417 H420 H423 H426 H429 H432 H435 H438 H441 H444 H447 H450 H453 H456 H459 H462 H465 H468 H471 H474 H477 H480 H483 H486 H489 H492 H495 H498 H501 H504 H507 H510 H513 H516 H519 H522 H525 H528 H531 H534 H537 H540 H543 H546 H549 H552 H555 H558 H561 H564 H567 H570 H573 H576 H579 H582 H585 H588 H591 H594 H597 H600 H603 H606 H609 H612 H615 H618 H621 H624 H627 H630 H633 H636 H639 H642 H645 H648 H651 H654 H657 H660 H663 H666 H669 H672 H675 H678 H681 H684 H687 H690 H693 H696 H699 H702 H705 H708 H711 H714 H717 H720 H723 H726 H729 H732 H735 H738 H741 H744 H747 H750 H753 H756 H759 H762 H765 H768 H771 H774 H777 H780 H783 H786 H789 H792 H795 H798 H801 H804 H807 H810 H813 H816 H819 H822 H825 H828 H831 H834 H837 H840 H843 H846 H849 H852 H855 H858 H861 H864 H867 H870 H873 H876 H879 H882 H885 H888 H891 H894 H897 H900 H903 H906 H909 H912 H915 H918 H921 H924 H927 H930 H933 H936 H939 H942 H945 H948">
      <formula1>"m,w,i/d,k. A."</formula1>
    </dataValidation>
  </dataValidations>
  <printOptions horizontalCentered="1"/>
  <pageMargins left="0.19685039370078741" right="0.19685039370078741" top="0.59055118110236227" bottom="0.19685039370078741" header="0.19685039370078741" footer="0.19685039370078741"/>
  <pageSetup paperSize="9" scale="93" fitToHeight="0" orientation="landscape" useFirstPageNumber="1" r:id="rId1"/>
  <headerFooter alignWithMargins="0"/>
  <rowBreaks count="1" manualBreakCount="1">
    <brk id="40"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30" r:id="rId4" name="Check Box 6">
              <controlPr defaultSize="0" autoFill="0" autoLine="0" autoPict="0" altText="Außerschulische Jugendbildung">
                <anchor moveWithCells="1">
                  <from>
                    <xdr:col>10</xdr:col>
                    <xdr:colOff>641350</xdr:colOff>
                    <xdr:row>7</xdr:row>
                    <xdr:rowOff>12700</xdr:rowOff>
                  </from>
                  <to>
                    <xdr:col>14</xdr:col>
                    <xdr:colOff>171450</xdr:colOff>
                    <xdr:row>8</xdr:row>
                    <xdr:rowOff>0</xdr:rowOff>
                  </to>
                </anchor>
              </controlPr>
            </control>
          </mc:Choice>
        </mc:AlternateContent>
        <mc:AlternateContent xmlns:mc="http://schemas.openxmlformats.org/markup-compatibility/2006">
          <mc:Choice Requires="x14">
            <control shapeId="103431" r:id="rId5" name="Check Box 7">
              <controlPr defaultSize="0" autoFill="0" autoLine="0" autoPict="0" altText="Kinder- und Jugenderholung">
                <anchor moveWithCells="1">
                  <from>
                    <xdr:col>10</xdr:col>
                    <xdr:colOff>641350</xdr:colOff>
                    <xdr:row>9</xdr:row>
                    <xdr:rowOff>12700</xdr:rowOff>
                  </from>
                  <to>
                    <xdr:col>14</xdr:col>
                    <xdr:colOff>171450</xdr:colOff>
                    <xdr:row>10</xdr:row>
                    <xdr:rowOff>0</xdr:rowOff>
                  </to>
                </anchor>
              </controlPr>
            </control>
          </mc:Choice>
        </mc:AlternateContent>
        <mc:AlternateContent xmlns:mc="http://schemas.openxmlformats.org/markup-compatibility/2006">
          <mc:Choice Requires="x14">
            <control shapeId="103432" r:id="rId6" name="Check Box 8">
              <controlPr defaultSize="0" autoFill="0" autoLine="0" autoPict="0" altText="Internationale Jugendarbeit">
                <anchor moveWithCells="1">
                  <from>
                    <xdr:col>10</xdr:col>
                    <xdr:colOff>641350</xdr:colOff>
                    <xdr:row>11</xdr:row>
                    <xdr:rowOff>12700</xdr:rowOff>
                  </from>
                  <to>
                    <xdr:col>14</xdr:col>
                    <xdr:colOff>171450</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Änderungsdoku</vt:lpstr>
      <vt:lpstr>Teilnehmendenliste</vt:lpstr>
      <vt:lpstr>Änderungsdoku!Druckbereich</vt:lpstr>
      <vt:lpstr>Änderungsdoku!Drucktitel</vt:lpstr>
      <vt:lpstr>Teilnehmendenliste!Drucktitel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2023-07-21T05:38:34Z</cp:lastPrinted>
  <dcterms:created xsi:type="dcterms:W3CDTF">2000-03-16T14:51:56Z</dcterms:created>
  <dcterms:modified xsi:type="dcterms:W3CDTF">2023-07-25T12:17:52Z</dcterms:modified>
</cp:coreProperties>
</file>