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1 Antrag\01 Bearbeitung\"/>
    </mc:Choice>
  </mc:AlternateContent>
  <bookViews>
    <workbookView xWindow="0" yWindow="-15" windowWidth="12585" windowHeight="11340" tabRatio="891" activeTab="1"/>
  </bookViews>
  <sheets>
    <sheet name="Änderungsdoku" sheetId="135" r:id="rId1"/>
    <sheet name="Seite 1" sheetId="9" r:id="rId2"/>
    <sheet name="Seite 2" sheetId="73" r:id="rId3"/>
    <sheet name="Seite 3" sheetId="88" r:id="rId4"/>
    <sheet name="Seite 4" sheetId="101" r:id="rId5"/>
    <sheet name="Seite 5" sheetId="2" r:id="rId6"/>
    <sheet name="Seite 6" sheetId="89" r:id="rId7"/>
    <sheet name="Seite 7" sheetId="116" r:id="rId8"/>
    <sheet name="Anl 2 Personalausgaben" sheetId="105" r:id="rId9"/>
    <sheet name="Anl 5 TVL-Vergleich" sheetId="130" r:id="rId10"/>
    <sheet name="Anl 6 Querschnittsziel Fr|Mä" sheetId="133" r:id="rId11"/>
    <sheet name="Hinweis § 264 StGB" sheetId="98" r:id="rId12"/>
  </sheets>
  <definedNames>
    <definedName name="Beantragte_ff_Ausgaben">'Seite 5'!$L$16</definedName>
    <definedName name="Beantragte_Zuwendung">'Seite 1'!$E$53</definedName>
    <definedName name="_xlnm.Print_Area" localSheetId="0">Änderungsdoku!$A$1:$C$19</definedName>
    <definedName name="_xlnm.Print_Area" localSheetId="8">'Anl 2 Personalausgaben'!$A$1:$AF$41</definedName>
    <definedName name="_xlnm.Print_Area" localSheetId="9">'Anl 5 TVL-Vergleich'!$A$1:$T$83</definedName>
    <definedName name="_xlnm.Print_Area" localSheetId="10">'Anl 6 Querschnittsziel Fr|Mä'!$A$1:$R$44</definedName>
    <definedName name="_xlnm.Print_Area" localSheetId="11">'Hinweis § 264 StGB'!$A$1:$R$73</definedName>
    <definedName name="_xlnm.Print_Area" localSheetId="1">'Seite 1'!$A$1:$S$64</definedName>
    <definedName name="_xlnm.Print_Area" localSheetId="2">'Seite 2'!$A$1:$S$213</definedName>
    <definedName name="_xlnm.Print_Area" localSheetId="3">'Seite 3'!$A$1:$S$66</definedName>
    <definedName name="_xlnm.Print_Area" localSheetId="4">'Seite 4'!$A$1:$S$57</definedName>
    <definedName name="_xlnm.Print_Area" localSheetId="5">'Seite 5'!$A$1:$AD$48</definedName>
    <definedName name="_xlnm.Print_Area" localSheetId="6">'Seite 6'!$A$1:$S$71</definedName>
    <definedName name="_xlnm.Print_Area" localSheetId="7">'Seite 7'!$A$1:$S$70</definedName>
    <definedName name="_xlnm.Print_Titles" localSheetId="0">Änderungsdoku!$8:$8</definedName>
    <definedName name="HHJ">OFFSET('Anl 2 Personalausgaben'!$AG$1,0,0,COUNT('Anl 2 Personalausgaben'!$AG$1:$AG$5),1)</definedName>
    <definedName name="ID">'Seite 1'!$O$21</definedName>
    <definedName name="Ort">'Seite 3'!$G$43</definedName>
    <definedName name="PLZ">'Seite 3'!$E$43</definedName>
    <definedName name="Unternehmen">'Seite 1'!$E$25</definedName>
    <definedName name="Vorhaben">'Seite 1'!$E$44</definedName>
    <definedName name="Vorhabensbeginn">'Seite 1'!$E$48</definedName>
    <definedName name="Vorhabensende">'Seite 1'!$M$48</definedName>
  </definedNames>
  <calcPr calcId="162913"/>
</workbook>
</file>

<file path=xl/calcChain.xml><?xml version="1.0" encoding="utf-8"?>
<calcChain xmlns="http://schemas.openxmlformats.org/spreadsheetml/2006/main">
  <c r="O5" i="2" l="1"/>
  <c r="L18" i="2" l="1"/>
  <c r="AD48" i="2"/>
  <c r="X31" i="2"/>
  <c r="X24" i="2"/>
  <c r="X10" i="2"/>
  <c r="X35" i="2" l="1"/>
  <c r="K21" i="9"/>
  <c r="AB1" i="105" l="1"/>
  <c r="Y1" i="2" l="1"/>
  <c r="O1" i="130"/>
  <c r="N1" i="73"/>
  <c r="N1" i="89"/>
  <c r="N1" i="133"/>
  <c r="N1" i="88"/>
  <c r="N1" i="116"/>
  <c r="N1" i="101"/>
  <c r="P77" i="130"/>
  <c r="N50" i="130"/>
  <c r="H50" i="130"/>
  <c r="F37" i="130"/>
  <c r="O17" i="130"/>
  <c r="AE5" i="2"/>
  <c r="L7" i="2" s="1"/>
  <c r="A63" i="9"/>
  <c r="A64" i="9"/>
  <c r="A8" i="88"/>
  <c r="AD39" i="2"/>
  <c r="O1" i="133"/>
  <c r="W39" i="105"/>
  <c r="AB38" i="105"/>
  <c r="Y38" i="105"/>
  <c r="AB37" i="105"/>
  <c r="Y37" i="105"/>
  <c r="AB36" i="105"/>
  <c r="Y36" i="105"/>
  <c r="AB35" i="105"/>
  <c r="Y35" i="105"/>
  <c r="AB34" i="105"/>
  <c r="Y34" i="105"/>
  <c r="AB33" i="105"/>
  <c r="Y33" i="105"/>
  <c r="AB32" i="105"/>
  <c r="Y32" i="105"/>
  <c r="AB31" i="105"/>
  <c r="Y31" i="105"/>
  <c r="AB30" i="105"/>
  <c r="Y30" i="105"/>
  <c r="AB29" i="105"/>
  <c r="Y29" i="105"/>
  <c r="AB28" i="105"/>
  <c r="Y28" i="105"/>
  <c r="AB27" i="105"/>
  <c r="Y27" i="105"/>
  <c r="AB26" i="105"/>
  <c r="Y26" i="105"/>
  <c r="AB25" i="105"/>
  <c r="Y25" i="105"/>
  <c r="AB24" i="105"/>
  <c r="Y24" i="105"/>
  <c r="AB23" i="105"/>
  <c r="Y23" i="105"/>
  <c r="AB22" i="105"/>
  <c r="Y22" i="105"/>
  <c r="AB21" i="105"/>
  <c r="Y21" i="105"/>
  <c r="AB20" i="105"/>
  <c r="Y20" i="105"/>
  <c r="AB19" i="105"/>
  <c r="Y19" i="105"/>
  <c r="AB18" i="105"/>
  <c r="Y18" i="105"/>
  <c r="AB17" i="105"/>
  <c r="Y17" i="105"/>
  <c r="AB16" i="105"/>
  <c r="Y16" i="105"/>
  <c r="AB15" i="105"/>
  <c r="Y15" i="105"/>
  <c r="AB14" i="105"/>
  <c r="AB39" i="105" s="1"/>
  <c r="AB41" i="105" s="1"/>
  <c r="Y14" i="105"/>
  <c r="Y39" i="105" s="1"/>
  <c r="P1" i="130"/>
  <c r="O31" i="2"/>
  <c r="S213" i="73"/>
  <c r="O1" i="88"/>
  <c r="S66" i="88"/>
  <c r="AC1" i="105"/>
  <c r="S70" i="116"/>
  <c r="O1" i="116"/>
  <c r="AA31" i="2"/>
  <c r="U31" i="2"/>
  <c r="R31" i="2"/>
  <c r="AA24" i="2"/>
  <c r="U24" i="2"/>
  <c r="R24" i="2"/>
  <c r="O24" i="2"/>
  <c r="O35" i="2" s="1"/>
  <c r="R5" i="2"/>
  <c r="R10" i="2"/>
  <c r="U10" i="2"/>
  <c r="AA10" i="2"/>
  <c r="O10" i="2"/>
  <c r="S57" i="101"/>
  <c r="O1" i="101"/>
  <c r="J15" i="73"/>
  <c r="Z1" i="2"/>
  <c r="O1" i="89"/>
  <c r="O1" i="73"/>
  <c r="O20" i="9"/>
  <c r="S71" i="89"/>
  <c r="A70" i="89"/>
  <c r="O39" i="2" l="1"/>
  <c r="AF4" i="105"/>
  <c r="A48" i="2"/>
  <c r="A69" i="116"/>
  <c r="A47" i="2"/>
  <c r="T3" i="130"/>
  <c r="U2" i="130"/>
  <c r="S56" i="101"/>
  <c r="AD47" i="2"/>
  <c r="U35" i="2"/>
  <c r="U5" i="2"/>
  <c r="AG1" i="105"/>
  <c r="R18" i="2"/>
  <c r="R35" i="2"/>
  <c r="R39" i="2" s="1"/>
  <c r="K51" i="9"/>
  <c r="K53" i="9" s="1"/>
  <c r="R2" i="133"/>
  <c r="AF3" i="105"/>
  <c r="AG2" i="105"/>
  <c r="O18" i="2"/>
  <c r="B13" i="2"/>
  <c r="AE13" i="2"/>
  <c r="H41" i="2"/>
  <c r="A56" i="101"/>
  <c r="I51" i="9"/>
  <c r="I53" i="9" s="1"/>
  <c r="A65" i="88"/>
  <c r="U1" i="130"/>
  <c r="A212" i="73"/>
  <c r="AA35" i="2"/>
  <c r="S212" i="73"/>
  <c r="H25" i="116"/>
  <c r="S69" i="116"/>
  <c r="S65" i="88"/>
  <c r="S70" i="89"/>
  <c r="A213" i="73"/>
  <c r="A71" i="89"/>
  <c r="A57" i="101"/>
  <c r="A70" i="116"/>
  <c r="R3" i="133"/>
  <c r="T4" i="130"/>
  <c r="A66" i="88"/>
  <c r="U3" i="130" l="1"/>
  <c r="U39" i="2"/>
  <c r="U18" i="2"/>
  <c r="AG3" i="105"/>
  <c r="AA13" i="2"/>
  <c r="AA14" i="2" s="1"/>
  <c r="AA16" i="2" s="1"/>
  <c r="X13" i="2"/>
  <c r="X14" i="2" s="1"/>
  <c r="X16" i="2" s="1"/>
  <c r="M51" i="9"/>
  <c r="M53" i="9" s="1"/>
  <c r="X5" i="2"/>
  <c r="R13" i="2"/>
  <c r="U13" i="2"/>
  <c r="U14" i="2" s="1"/>
  <c r="O13" i="2"/>
  <c r="O14" i="2" s="1"/>
  <c r="O16" i="2" s="1"/>
  <c r="X39" i="2" l="1"/>
  <c r="U4" i="130"/>
  <c r="AG4" i="105"/>
  <c r="U16" i="2"/>
  <c r="O51" i="9"/>
  <c r="O53" i="9" s="1"/>
  <c r="X18" i="2"/>
  <c r="R14" i="2"/>
  <c r="AA5" i="2"/>
  <c r="L35" i="2" l="1"/>
  <c r="AA39" i="2"/>
  <c r="L39" i="2" s="1"/>
  <c r="L27" i="2"/>
  <c r="Q51" i="9"/>
  <c r="Q53" i="9" s="1"/>
  <c r="E53" i="9" s="1"/>
  <c r="L28" i="2"/>
  <c r="L30" i="2"/>
  <c r="L23" i="2"/>
  <c r="L29" i="2"/>
  <c r="L21" i="2"/>
  <c r="L22" i="2"/>
  <c r="L13" i="2"/>
  <c r="L14" i="2" s="1"/>
  <c r="L8" i="2"/>
  <c r="L9" i="2"/>
  <c r="R16" i="2"/>
  <c r="L16" i="2" s="1"/>
  <c r="AG5" i="105"/>
  <c r="U5" i="130"/>
  <c r="AA18" i="2"/>
  <c r="I39" i="2" l="1"/>
  <c r="L24" i="2"/>
  <c r="L31" i="2"/>
  <c r="L10" i="2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O20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O21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<sst xmlns="http://schemas.openxmlformats.org/spreadsheetml/2006/main" count="655" uniqueCount="568">
  <si>
    <t>Änderungsantrag</t>
  </si>
  <si>
    <t>Siehe Fußnote 1 Seite 1 dieses Antrages.</t>
  </si>
  <si>
    <t>Folgende Anlagen sind Bestandteil des Antrages:</t>
  </si>
  <si>
    <t>Bitte auswählen!</t>
  </si>
  <si>
    <t>er zum Vorsteuerabzug allgemein oder für das hier beantragte Vorhaben</t>
  </si>
  <si>
    <t>a)</t>
  </si>
  <si>
    <t>b)</t>
  </si>
  <si>
    <t>1.1</t>
  </si>
  <si>
    <t>1.2</t>
  </si>
  <si>
    <t>2.1</t>
  </si>
  <si>
    <t>2.2</t>
  </si>
  <si>
    <t>3.1</t>
  </si>
  <si>
    <t>3.2</t>
  </si>
  <si>
    <t>Der Antragsteller erklärt, dass</t>
  </si>
  <si>
    <t>I. Antragsteller</t>
  </si>
  <si>
    <t>II. Projektbezeichnung und Förderdauer</t>
  </si>
  <si>
    <t>§ 264 StGB (Auszug)</t>
  </si>
  <si>
    <t>(1)</t>
  </si>
  <si>
    <t>Ort, Datum</t>
  </si>
  <si>
    <t>(2)</t>
  </si>
  <si>
    <t>(3)</t>
  </si>
  <si>
    <t>(4)</t>
  </si>
  <si>
    <t>(5)</t>
  </si>
  <si>
    <t>(6)</t>
  </si>
  <si>
    <t>(7)</t>
  </si>
  <si>
    <t>(8)</t>
  </si>
  <si>
    <t>1.</t>
  </si>
  <si>
    <t>1.3</t>
  </si>
  <si>
    <t>2.</t>
  </si>
  <si>
    <t>3.</t>
  </si>
  <si>
    <t>4.</t>
  </si>
  <si>
    <t>1.6</t>
  </si>
  <si>
    <t>1.4</t>
  </si>
  <si>
    <t>1.5</t>
  </si>
  <si>
    <t>Antrag</t>
  </si>
  <si>
    <t>GFAW - Gesellschaft für Arbeits- und Wirtschafts-</t>
  </si>
  <si>
    <t>förderung des Freistaats Thüringen mbH</t>
  </si>
  <si>
    <t>Warsbergstraße 1</t>
  </si>
  <si>
    <t>99092 Erfurt</t>
  </si>
  <si>
    <t>Tel.-Nr.:</t>
  </si>
  <si>
    <t>Fax-Nr.:</t>
  </si>
  <si>
    <t>Projektbezeichnung:</t>
  </si>
  <si>
    <t>- verbleibt beim Antragsteller -</t>
  </si>
  <si>
    <t>Erstantrag</t>
  </si>
  <si>
    <t>Datum:</t>
  </si>
  <si>
    <t>PLZ</t>
  </si>
  <si>
    <t>Ort</t>
  </si>
  <si>
    <t>III. Beantragte Zuwendung in €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</si>
  <si>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</si>
  <si>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</si>
  <si>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</si>
  <si>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er sämtliche Förderungen, einschließlich institutioneller Förderungen, die er in Bezug auf das beantragte</t>
  </si>
  <si>
    <t>für die Deckung der Ausgaben, die aus den hier beantragten ESF- und/oder komplementären Landesmitteln</t>
  </si>
  <si>
    <t>finanziert werden sollen, keine anderen Finanzmittel dauerhaft zur Verfügung stehen oder beantragt werden.</t>
  </si>
  <si>
    <t>ihm bekannt ist, dass die Angaben zur Antragsberechtigung und zum Verwendungszweck subventionserheblich</t>
  </si>
  <si>
    <t>und dem Thüringer Subventionsgesetz (Thür SubV) vom 16.12.1996 (GVBl. S. 319) sind und er sich wegen</t>
  </si>
  <si>
    <t>unrichtigen, unvollständigen oder unterlassenen Angaben wegen Subventionsbetruges strafbar machen kann.</t>
  </si>
  <si>
    <t>Subventionserheblich sind insbesondere alle Tatsachen auf die die Fußnoten dieses Antragsformulars</t>
  </si>
  <si>
    <t>hinweisen.</t>
  </si>
  <si>
    <t>ihm ferner bekannt ist, dass er verpflichtet ist, der Bewilligungsbehörde mitzuteilen, sobald sich Umstände</t>
  </si>
  <si>
    <t>er an der Datenerhebung zur Erfolgskontrolle mitwirken und die angeforderten Angaben in der im</t>
  </si>
  <si>
    <t>Bewilligungsbescheid festgelegten Form und Frist zur Verfügung stellen wird.</t>
  </si>
  <si>
    <t>ihm bekannt ist, dass die erhobenen Daten von der GFAW erfasst werden und über die Thüringer Aufbaubank</t>
  </si>
  <si>
    <t>Mit dem Antrag sind
folgende Anlagen
einzureichen:</t>
  </si>
  <si>
    <t>Durch den
Zuwendungs-
empfänger
auszufüllen!</t>
  </si>
  <si>
    <t>Durch
die GFAW
auszufüllen!</t>
  </si>
  <si>
    <t xml:space="preserve">   Nr. der Anlage</t>
  </si>
  <si>
    <t xml:space="preserve">Bezeichnung
</t>
  </si>
  <si>
    <t xml:space="preserve"> liegt dem
 Antrag bei</t>
  </si>
  <si>
    <t>in Kopie</t>
  </si>
  <si>
    <t>im Original</t>
  </si>
  <si>
    <t>Hinweis zum Subventionsbetrug</t>
  </si>
  <si>
    <t>Subventionsbetrug</t>
  </si>
  <si>
    <t>Mit Freiheitsstrafe bis zu fünf Jahren oder mit Geldstrafe wird bestraft, wer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</si>
  <si>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</si>
  <si>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</si>
  <si>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</si>
  <si>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</si>
  <si>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</si>
  <si>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</si>
  <si>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Tatsachen in Unkenntnis lässt oder</t>
  </si>
  <si>
    <t>in einem Subventionsverfahren eine durch unrichtige oder unvollständige Angaben erlangte Bescheinigung über eine</t>
  </si>
  <si>
    <t>Subventionsberechtigung oder über subventionserhebliche Tatsachen gebraucht.</t>
  </si>
  <si>
    <t>In besonders schweren Fällen ist die Strafe Freiheitsstrafe von sechs Monaten bis zu zehn Jahren. Ein besonders schwerer</t>
  </si>
  <si>
    <t>Fall liegt in der Regel vor, wenn der Täter</t>
  </si>
  <si>
    <t>aus grobem Eigennutz oder unter Verwendung nachgemachter oder verfälschter Belege für sich oder einen anderen</t>
  </si>
  <si>
    <t>eine nicht gerechtfertigte Subvention großen Ausmaßes erlangt,</t>
  </si>
  <si>
    <t>seine Befugnisse oder seine Stellung als Amtsträger missbraucht oder</t>
  </si>
  <si>
    <t>die Mithilfe eines Amtsträgers ausnutzt, der seine Befugnisse oder seine Stellung missbraucht.</t>
  </si>
  <si>
    <t>§ 263 Abs. 5 gilt entsprechend.</t>
  </si>
  <si>
    <t>Wer in den Fällen des Absatzes 1 Nr. 1 bis 3 leichtfertig handelt, wird mit Freiheitsstrafe bis zu drei Jahren oder mit Geldstrafe</t>
  </si>
  <si>
    <t>bestraft.</t>
  </si>
  <si>
    <t>Nach den Absätzen 1 und 4 wird nicht bestraft, wer freiwillig verhindert, dass auf Grund der Tat die Subvention gewährt</t>
  </si>
  <si>
    <t>wird. Wird die Subvention ohne Zutun des Täters nicht gewährt, so wird er straflos, wenn er sich freiwillig und ernsthaft</t>
  </si>
  <si>
    <t>bemüht, das Gewähren der Subvention zu verhindern.</t>
  </si>
  <si>
    <t>Neben einer Freiheitsstrafe von mindestens einem Jahr wegen einer Straftat nach den Absätzen 1 bis 3 kann das Gericht die</t>
  </si>
  <si>
    <t>Fähigkeit, öffentliche Ämter zu bekleiden, und die Fähigkeit, Rechte aus öffentlichen Wahlen zu erlangen, aberkennen (§ 45</t>
  </si>
  <si>
    <t>Abs. 2). Gegenstände, auf die sich die Tat bezieht, können eingezogen werden; § 74a ist anzuwenden.</t>
  </si>
  <si>
    <t>Subvention im Sinne dieser Vorschrift ist</t>
  </si>
  <si>
    <t>eine Leistung aus öffentlichen Mitteln nach Bundes- oder Landesrecht an Betriebe oder Unternehmen, die wenigstens</t>
  </si>
  <si>
    <t>zum Teil</t>
  </si>
  <si>
    <t>ohne marktmäßige Gegenleistung gewährt wird und</t>
  </si>
  <si>
    <t>der Förderung der Wirtschaft dienen soll,</t>
  </si>
  <si>
    <t>eine Leistung aus öffentlichen Mitteln nach dem Recht der Europäischen Gemeinschaften, die wenigstens zum Teil</t>
  </si>
  <si>
    <t>ohne marktmäßige Gegenleistung gewährt wird.</t>
  </si>
  <si>
    <t>Betrieb oder Unternehmen im Sinne des Satzes 1 Nr. 1 ist auch das öffentliche Unternehmen.</t>
  </si>
  <si>
    <t>Subventionserheblich im Sinne des Absatzes 1 sind Tatsachen,</t>
  </si>
  <si>
    <t>die durch Gesetz oder auf Grund eines Gesetzes von dem Subventionsgeber als subventionserheblich bezeichnet</t>
  </si>
  <si>
    <t>sind oder</t>
  </si>
  <si>
    <t>von denen die Bewilligung, Gewährung, Rückforderung, Weitergewährung oder das Belassen einer Subvention oder</t>
  </si>
  <si>
    <t>eines Subventionsvorteils gesetzlich abhängig ist.</t>
  </si>
  <si>
    <t>§ 3 SubvG: Offenbarungspflicht bei der Inanspruchnahme von Subventionen</t>
  </si>
  <si>
    <t>Der Subventionsnehmer ist verpflichtet, dem Subventionsgeber unverzüglich alle Tatsachen mitzuteilen, die der Bewilligung,</t>
  </si>
  <si>
    <t>Gewährung, Weitergewährung, Inanspruchnahme oder dem Belassen der Subvention oder des Subventionsvorteils</t>
  </si>
  <si>
    <t>entgegenstehen oder für die Rückforderung der Subvention oder des Subventionsvorteils erheblich sind. Besonders</t>
  </si>
  <si>
    <t>bestehende Pflichten zur Offenbarung bleiben unberührt.</t>
  </si>
  <si>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</si>
  <si>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</si>
  <si>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</si>
  <si>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</si>
  <si>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Scheingeschäfte und Scheinhandlungen sind für die Bewilligung, Gewährung, Rückforderung und Weitergewährung oder das</t>
  </si>
  <si>
    <t>Belassen einer Subvention oder eines Subventionsvorteils unerheblich. Wird durch ein Scheingeschäft oder eine</t>
  </si>
  <si>
    <t>Scheinhandlung ein anderer Sachverhalt verdeckt, so ist der verdeckte Sachverhalt für die Bewilligung, Gewährung,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</si>
  <si>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</si>
  <si>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</si>
  <si>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</si>
  <si>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</si>
  <si>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</si>
  <si>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</si>
  <si>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</si>
  <si>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</si>
  <si>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</si>
  <si>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Hinblick auf eine Subvention beschränkt ist, entgegen der Verwendungsbeschränkung verwendet und dadurch einen Vorteil</t>
  </si>
  <si>
    <t>erlangt, hat diesen dem Subventionsgeber herauszugeben.</t>
  </si>
  <si>
    <t>Für den Umfang der Herausgabe gelten die Vorschriften des Bürgerlichen Gesetzbuches über die Herausgabe einer</t>
  </si>
  <si>
    <t>ungerechtfertigten Bereicherung entsprechend. Auf den Wegfall der Bereicherung kann sich der Herausgabepflichtige nicht</t>
  </si>
  <si>
    <t>berufen, soweit er die Verwendungsbeschränkung kannte oder infolge grober Fahrlässigkeit nicht kannte.</t>
  </si>
  <si>
    <t>Besonders bestehende Verpflichtungen zur Herausgabe bleiben unberührt.</t>
  </si>
  <si>
    <t>¹</t>
  </si>
  <si>
    <t>Beginn des Projektes:¹</t>
  </si>
  <si>
    <t>Ende des Projektes:¹</t>
  </si>
  <si>
    <t>Anschrift:¹</t>
  </si>
  <si>
    <t>E-Mail-Adresse:</t>
  </si>
  <si>
    <t>Straße, Hausnummer</t>
  </si>
  <si>
    <t>1.7</t>
  </si>
  <si>
    <t>IV. Angaben zum Antragsteller¹</t>
  </si>
  <si>
    <t>rechtsverbindliche Unterschrift des Antragstellers</t>
  </si>
  <si>
    <t>2.11</t>
  </si>
  <si>
    <t>2.12</t>
  </si>
  <si>
    <t>2.13</t>
  </si>
  <si>
    <t>2.3</t>
  </si>
  <si>
    <t>2.4</t>
  </si>
  <si>
    <t>2.5</t>
  </si>
  <si>
    <t>2.6</t>
  </si>
  <si>
    <t>2.7</t>
  </si>
  <si>
    <t>2.8</t>
  </si>
  <si>
    <t>2.9</t>
  </si>
  <si>
    <t>2.10</t>
  </si>
  <si>
    <t>nicht berechtigt ist</t>
  </si>
  <si>
    <t>berechtigt ist</t>
  </si>
  <si>
    <t xml:space="preserve"> in GFAW bereits
 vorhanden</t>
  </si>
  <si>
    <t>VI. Einzureichende Anlagen zum Antrag¹</t>
  </si>
  <si>
    <t>V. Angaben zum Projekt¹</t>
  </si>
  <si>
    <t>Ausgaben (in €)</t>
  </si>
  <si>
    <t>Eingangsstempel</t>
  </si>
  <si>
    <t>Überarbeitung</t>
  </si>
  <si>
    <t>Funktion:</t>
  </si>
  <si>
    <t>Träger, der Gewerkschaft angeschlossen ist</t>
  </si>
  <si>
    <t>sonstiger Träger</t>
  </si>
  <si>
    <t>Kammerzuordnung:</t>
  </si>
  <si>
    <t>HWK Erfurt</t>
  </si>
  <si>
    <t>HWK Südthüringen</t>
  </si>
  <si>
    <t>HWK für Ostthüringen</t>
  </si>
  <si>
    <t>IHK Erfurt</t>
  </si>
  <si>
    <t>IHK Südthüringen</t>
  </si>
  <si>
    <t>IHK Ostthüringen</t>
  </si>
  <si>
    <t>sonstige</t>
  </si>
  <si>
    <t>HRA - Handelsregister Abt. A</t>
  </si>
  <si>
    <t>HRB - Handelsregister Abt. B</t>
  </si>
  <si>
    <t>Vereinsregister</t>
  </si>
  <si>
    <t>Genossenschaftsregister</t>
  </si>
  <si>
    <t>ohne Zuordnung</t>
  </si>
  <si>
    <t>Registernummer:</t>
  </si>
  <si>
    <t>Register:</t>
  </si>
  <si>
    <t>Amtsgericht:</t>
  </si>
  <si>
    <t>Rechtsform:</t>
  </si>
  <si>
    <t>Name, Vorname</t>
  </si>
  <si>
    <t>Funktion</t>
  </si>
  <si>
    <t>Unterschrift</t>
  </si>
  <si>
    <t>ist als Anlage diesem Antrag beigefügt.</t>
  </si>
  <si>
    <r>
      <t xml:space="preserve">Aufbewahrungsort 
der Belege: </t>
    </r>
    <r>
      <rPr>
        <i/>
        <sz val="8"/>
        <rFont val="Arial"/>
        <family val="2"/>
      </rPr>
      <t>(Anschrift)</t>
    </r>
  </si>
  <si>
    <t>Gesamt</t>
  </si>
  <si>
    <t>Zielsetzung/Konzeption, (Kurz-)Beschreibung des Vorhabens</t>
  </si>
  <si>
    <t>Tätigkeitsbeschreibungen des Personals</t>
  </si>
  <si>
    <t>Qualifikationsnachweise des Personals</t>
  </si>
  <si>
    <t>TVL-Vergleich des Personals</t>
  </si>
  <si>
    <t>Unterschrifts-/Vertretungsberechtigung</t>
  </si>
  <si>
    <t>Auszug aus Handels-/Vereinsregister</t>
  </si>
  <si>
    <t>Satzung/Gesellschaftervertrag</t>
  </si>
  <si>
    <t xml:space="preserve">im Original
</t>
  </si>
  <si>
    <t>Vorlage Original</t>
  </si>
  <si>
    <t xml:space="preserve"> wird
 nachgereicht</t>
  </si>
  <si>
    <t>Nachweis der öffentlichen Förderung bzw. anderer Finanzierungsquellen</t>
  </si>
  <si>
    <t>Ausgaben für Personal</t>
  </si>
  <si>
    <t>Private Mittel</t>
  </si>
  <si>
    <t>Summe Private Mittel</t>
  </si>
  <si>
    <t>Summe Öffentliche Mittel</t>
  </si>
  <si>
    <t>bei GFAW beantragte Mittel</t>
  </si>
  <si>
    <t>Gesamtsumme der Finanzierung</t>
  </si>
  <si>
    <t>rechtsverbindliche Unterschrift/-en des Antragstellers</t>
  </si>
  <si>
    <t>mit dem Projekt noch nicht begonnen wurde und auch vor Bekanntgabe des Zuwendungsbescheides nicht</t>
  </si>
  <si>
    <t xml:space="preserve">Haushaltsjahr: </t>
  </si>
  <si>
    <t>(Kopiervorlage)</t>
  </si>
  <si>
    <t>in €</t>
  </si>
  <si>
    <t>lfd.
Nr.</t>
  </si>
  <si>
    <t>Tätigkeit</t>
  </si>
  <si>
    <t>Sonderzahlung</t>
  </si>
  <si>
    <t>die für das beantragte Projekt angeschafften Güter nicht bereits aus öffentlichen (nationalen oder</t>
  </si>
  <si>
    <t>gemeinschaftlichen) Mitteln gefördert werden bzw. wurden.</t>
  </si>
  <si>
    <t>Ansprechpartner:</t>
  </si>
  <si>
    <t>Vertretungsberechtigter:</t>
  </si>
  <si>
    <t>Nachweis Gemeinnützigkeit (falls zutreffend)</t>
  </si>
  <si>
    <t>Sonstige Unterlagen (Selbstdarstellung/Referenzen)</t>
  </si>
  <si>
    <t>Arbeitsentgelte (AN-Brutto)</t>
  </si>
  <si>
    <t>Eigenmittel des Antragstellers</t>
  </si>
  <si>
    <t>Einnahmen von Dritten/Teilnehmergebühren</t>
  </si>
  <si>
    <t>Mittel von Stiftungen und Spenden, Sonstiges</t>
  </si>
  <si>
    <t>Bundesmittel</t>
  </si>
  <si>
    <t>Sonstige Mittel des Freistaats Thüringen</t>
  </si>
  <si>
    <t>Kommunale Mittel</t>
  </si>
  <si>
    <t>Sonstige öffentliche Mittel</t>
  </si>
  <si>
    <t>Fördergegenstand:</t>
  </si>
  <si>
    <t>im Vorjahr</t>
  </si>
  <si>
    <t>im laufenden Geschäftsjahr (Prognose)</t>
  </si>
  <si>
    <t>Summe</t>
  </si>
  <si>
    <t>GmbH (Ges. mit beschr. Haftung)</t>
  </si>
  <si>
    <t>Einzelfirma</t>
  </si>
  <si>
    <t>eingetr. Genossenschaft (e.G.)</t>
  </si>
  <si>
    <t>Aktiengesellschaft (AG)</t>
  </si>
  <si>
    <t>AG &amp; Co.KG, AG &amp; Co.OHG</t>
  </si>
  <si>
    <t>Anstalt öffentlichen Rechts</t>
  </si>
  <si>
    <t>CAR (karitativ o. kirchlich)</t>
  </si>
  <si>
    <t>eingetr. Verein (e.V)</t>
  </si>
  <si>
    <t>GbR mit ges. Haftung</t>
  </si>
  <si>
    <t>GbR mbH</t>
  </si>
  <si>
    <t>Gemeinden, Gemeindeverbände</t>
  </si>
  <si>
    <t>GmbH i.G.</t>
  </si>
  <si>
    <t>GmbH &amp; Co. KG</t>
  </si>
  <si>
    <t>Kommanditgesellschaft (KG)</t>
  </si>
  <si>
    <t>Kommanditges. auf Aktien(KGaA)</t>
  </si>
  <si>
    <t>Körperschaft öffentl. Rechts</t>
  </si>
  <si>
    <t>Land</t>
  </si>
  <si>
    <t>Offene Handelsgesellsch. (OHG)</t>
  </si>
  <si>
    <t>Stiftung (öff-recht.u. priv)</t>
  </si>
  <si>
    <t>Vers.V. a. Gegens. (VVaG)</t>
  </si>
  <si>
    <t>Partnerschaft</t>
  </si>
  <si>
    <t>Bund</t>
  </si>
  <si>
    <t>Ehegemeinschaft</t>
  </si>
  <si>
    <t>GbR mit quotaler pers. Haftung</t>
  </si>
  <si>
    <t>Stille Gesellschaft (atypisch)</t>
  </si>
  <si>
    <t>Stille Gesellschaft (typisch)</t>
  </si>
  <si>
    <t>BV (niederländische GmbH)</t>
  </si>
  <si>
    <t>Ltd. (=englische GmbH)</t>
  </si>
  <si>
    <t>PLC (=englische AG)</t>
  </si>
  <si>
    <t>S.A. (=französische AG)</t>
  </si>
  <si>
    <t>kommunale ZV</t>
  </si>
  <si>
    <t>Societas Europaea</t>
  </si>
  <si>
    <t>wirtschaftlicher Verein</t>
  </si>
  <si>
    <t>Anstalt Liechtenstein</t>
  </si>
  <si>
    <t>sonstige Gemeinschaft</t>
  </si>
  <si>
    <t>Summe Ausgaben für Personal</t>
  </si>
  <si>
    <t>Gesamtsumme der zuwendungsfähigen Ausgaben</t>
  </si>
  <si>
    <t>Sach- und Verwaltungsausgaben</t>
  </si>
  <si>
    <t>Summe Sach- und Verwaltungsausgaben</t>
  </si>
  <si>
    <t>liegt im Rahmen des Konzeptauswahlverfahrens vor.</t>
  </si>
  <si>
    <t>Detaillierte Vorhabenbeschreibung:</t>
  </si>
  <si>
    <t>2.3 Qualifizierung, Beratung und Prozessmoderation (Beratungsstrukturen)</t>
  </si>
  <si>
    <t>Arbeitsverträge der Festangestellten</t>
  </si>
  <si>
    <t>Ausgabenposition - Arbeitsentgelte (AN-Brutto)</t>
  </si>
  <si>
    <r>
      <t xml:space="preserve">Wirtschaftszweig:
</t>
    </r>
    <r>
      <rPr>
        <sz val="8"/>
        <rFont val="Arial"/>
        <family val="2"/>
      </rPr>
      <t>(Auswahl aus WZ2008)</t>
    </r>
  </si>
  <si>
    <t>Landwirtschaft, Jagd und damit verbundene Tätigkeiten</t>
  </si>
  <si>
    <t>Forstwirtschaft und Holzeinschlag</t>
  </si>
  <si>
    <t>Fischerei und Aquakultur</t>
  </si>
  <si>
    <t>Kohlenbergbau</t>
  </si>
  <si>
    <t>Gewinnung von Erdöl und Erdgas</t>
  </si>
  <si>
    <t>Erzbergbau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</si>
  <si>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</si>
  <si>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</si>
  <si>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</si>
  <si>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</si>
  <si>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Tabakverarbeitung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</si>
  <si>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</si>
  <si>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</si>
  <si>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</si>
  <si>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</si>
  <si>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</si>
  <si>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</si>
  <si>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</si>
  <si>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</si>
  <si>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</si>
  <si>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</si>
  <si>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</si>
  <si>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Metallerzeugung und -bearbeitung</t>
  </si>
  <si>
    <t>Herstellung von Metallerzeugnissen</t>
  </si>
  <si>
    <t>Herstellung von Datenverarbeitungsgeräten, elektronischen und optischen Erzeugnissen</t>
  </si>
  <si>
    <t>Herstellung von elektrischen Ausrüstungen</t>
  </si>
  <si>
    <t>Maschinenbau</t>
  </si>
  <si>
    <t>Herstellung von Kraftwagen und Kraftwagenteilen</t>
  </si>
  <si>
    <t>Sonstiger Fahrzeugbau</t>
  </si>
  <si>
    <t>Herstellung von Möbeln</t>
  </si>
  <si>
    <t>Herstellung von sonstigen Waren</t>
  </si>
  <si>
    <t>Reparatur und Installation von Maschinen und Ausrüstungen</t>
  </si>
  <si>
    <t>Energieversorgung</t>
  </si>
  <si>
    <t>Wasserversorgung</t>
  </si>
  <si>
    <t>Abwasserentsorgung</t>
  </si>
  <si>
    <t>Sammlung, Behandlung und Beseitigung von Abfällen;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</si>
  <si>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</si>
  <si>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</si>
  <si>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</si>
  <si>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</si>
  <si>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Kraftfahrzeugen; Instandhaltung und Reparatur von Kraftfahrzeugen</t>
  </si>
  <si>
    <t>Großhandel (ohne Handel mit Kraftfahrzeugen)</t>
  </si>
  <si>
    <t>Einzelhandel (ohne Handel mit Kraftfahrzeugen)</t>
  </si>
  <si>
    <t>Landverkehr und Transport in Rohrfernleitungen</t>
  </si>
  <si>
    <t>Schifffahrt</t>
  </si>
  <si>
    <t>Luftfahrt</t>
  </si>
  <si>
    <t>Lagerei sowie Erbringung von sonstigen Dienstleistungen für den Verkehr</t>
  </si>
  <si>
    <t>Post-, Kurier- und Expressdienste</t>
  </si>
  <si>
    <t>Beherbergung</t>
  </si>
  <si>
    <t>Gastronomie</t>
  </si>
  <si>
    <t>Verlagswesen</t>
  </si>
  <si>
    <t>Herstellung, Verleih und Vertrieb von Filmen und Fernsehprogrammen;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</si>
  <si>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</si>
  <si>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</si>
  <si>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</si>
  <si>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</si>
  <si>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</si>
  <si>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</si>
  <si>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</si>
  <si>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Grundstücks- und Wohnungswesen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</si>
  <si>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</si>
  <si>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</si>
  <si>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</si>
  <si>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Forschung und Entwicklung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</si>
  <si>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</si>
  <si>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</si>
  <si>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</si>
  <si>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</si>
  <si>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Vermittlung und Überlassung von Arbeitskräften</t>
  </si>
  <si>
    <t>Reisebüros, Reiseveranstalter und Erbringung sonstiger Reservierungsdienstleistungen</t>
  </si>
  <si>
    <t>Wach- und Sicherheitsdienste sowie Detekteien</t>
  </si>
  <si>
    <t>Gebäudebetreuung; Garten- und Landschaftsbau</t>
  </si>
  <si>
    <t>Erbringung von wirtschaftlichen Dienstleistungen für Unternehmen und Privatpersonen a. n. g.</t>
  </si>
  <si>
    <t>Öffentliche Verwaltung, Verteidigung; Sozialversicherung</t>
  </si>
  <si>
    <t>Erziehung und Unterricht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</si>
  <si>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</si>
  <si>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</si>
  <si>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</si>
  <si>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</si>
  <si>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</si>
  <si>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</si>
  <si>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</si>
  <si>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</si>
  <si>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</si>
  <si>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</si>
  <si>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</si>
  <si>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</si>
  <si>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</si>
  <si>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r>
      <t xml:space="preserve">Unterschriftsprobe:
</t>
    </r>
    <r>
      <rPr>
        <i/>
        <sz val="8"/>
        <color indexed="30"/>
        <rFont val="Arial"/>
        <family val="2"/>
      </rPr>
      <t>Unterschriftsberechtigte Personen lt. Handels-/
Vereinsregister bzw. vertretungsberechtigte 
Person entsprechend Vollmacht.
(Bitte die Vollmacht im Original beifügen!)</t>
    </r>
  </si>
  <si>
    <t>2.2 Wohnort- bzw. sozialraumbezogene Netzwerkaktivitäten/-strukturen (ThINKA)</t>
  </si>
  <si>
    <t>öffentlich-rechtlich</t>
  </si>
  <si>
    <t>privatrechtlich</t>
  </si>
  <si>
    <t>Pauschale für Sozialabgaben inkl. Berufsgenossenschaft</t>
  </si>
  <si>
    <t>Ausgabenposition - Pauschale für Sozialabgaben inkl. Berufsgenossenschaft</t>
  </si>
  <si>
    <t>ODER</t>
  </si>
  <si>
    <t>Unternehmen/
Einrichtung:¹</t>
  </si>
  <si>
    <r>
      <t xml:space="preserve">Durch die GFAW auszufüllen!
</t>
    </r>
    <r>
      <rPr>
        <sz val="8"/>
        <rFont val="Arial"/>
        <family val="2"/>
      </rPr>
      <t>Träger-Kennzeichen:</t>
    </r>
  </si>
  <si>
    <t xml:space="preserve"> Quali.-
 nachweis</t>
  </si>
  <si>
    <t xml:space="preserve"> Arbeits-
 vertrag</t>
  </si>
  <si>
    <t>Anlage 5:</t>
  </si>
  <si>
    <t>TVL-Vergleich</t>
  </si>
  <si>
    <t>Bitte für jeden beantragten Mitarbeiter kopieren und gesondert ausfüllen!</t>
  </si>
  <si>
    <t>bis</t>
  </si>
  <si>
    <t>Erhält Ehepartner kindbezogenen Teil des Ortszuschlages?</t>
  </si>
  <si>
    <t>Der/die Mitarbeiter/in wird vergütet nach:</t>
  </si>
  <si>
    <t>Haustarif</t>
  </si>
  <si>
    <t>BAT bzw. TVÜ-L</t>
  </si>
  <si>
    <t>Vergütungsgruppe</t>
  </si>
  <si>
    <t>TV-L</t>
  </si>
  <si>
    <t>Entgeltgruppe</t>
  </si>
  <si>
    <t>Erfahrungsstufe</t>
  </si>
  <si>
    <t>TVöD</t>
  </si>
  <si>
    <t>Tatsächliches monatliches Bruttogehalt</t>
  </si>
  <si>
    <t xml:space="preserve"> nicht zutreffend</t>
  </si>
  <si>
    <t xml:space="preserve">Richtlinie über die Gewährung von Zuschüssen aus Mitteln des Europäischen Sozialfonds und des Freistaats Thüringen zur Förderung der Kompetenz lokaler Akteure der Armutsprävention 
(Armutspräventionsrichtlinie)
</t>
  </si>
  <si>
    <t>Unternehmensgröße:</t>
  </si>
  <si>
    <t xml:space="preserve">2
</t>
  </si>
  <si>
    <t>VIII. Subventionserhebliche Erklärungen des Antragstellers</t>
  </si>
  <si>
    <t>1. Allgemeine Erklärungen des Antragstellers</t>
  </si>
  <si>
    <t>im Sinne § 264 Strafgesetzbuch in Verbindung mit §§ 3-5 Subventionsgesetz vom 29.07.1976 (BGBl. S. 2037)</t>
  </si>
  <si>
    <t>ihm die Auszüge zu § 264 StGB und die Auszüge zu §§ 3-5 Subventionsgesetz ausgehändigt wurden (Anlage</t>
  </si>
  <si>
    <t>dieser Antragsvorlage) und er diese zur Kenntnis genommen hat.</t>
  </si>
  <si>
    <t>ändern, die subventionserhebliche Tatsachen betreffen.</t>
  </si>
  <si>
    <t xml:space="preserve">Die nachfolgenden Erklärungen sind unter anderem erforderlich, um prüfen zu können, ob eine ordnungsgemäße </t>
  </si>
  <si>
    <t>Durchführung und Abrechnung des beantragten Förderverfahrens gesichert erscheint. Die Angaben werden nicht an</t>
  </si>
  <si>
    <t>Dritte übermittelt.</t>
  </si>
  <si>
    <t>die antragsgemäße Durchführung des Projektes gewährleistet ist, insbesondere dass er nicht überschuldet ist</t>
  </si>
  <si>
    <t xml:space="preserve">und über eine geordnete Buchführung und ausreichend qualifiziertes Personal verfügt. </t>
  </si>
  <si>
    <t>die Gesamtfinanzierung im beschriebenen Vorhaben bei Gewährung der beantragten Zuwendung gesichert ist.</t>
  </si>
  <si>
    <t>er seinen Zahlungsverpflichtungen insbesondere der Verpflichtung zur Zahlung von Steuern fristgerecht</t>
  </si>
  <si>
    <t>nachgekommen ist.</t>
  </si>
  <si>
    <t>kein Insolvenzeröffnungsverfahren anhängig ist.</t>
  </si>
  <si>
    <t>1.8</t>
  </si>
  <si>
    <t>kein Insolvenzverfahren eröffnet wurde.</t>
  </si>
  <si>
    <t>1.9</t>
  </si>
  <si>
    <t>keine Eintragung im Schuldnerverzeichnis nach Maßgabe des § 882b ZPO besteht.</t>
  </si>
  <si>
    <t>1.10</t>
  </si>
  <si>
    <t>ihm bekannt ist, dass er bis zum Zeitpunkt der Bewilligung verpflichtet ist, das unmittelbare Bevorstehen eines</t>
  </si>
  <si>
    <t>Insolvenzverfahrens unverzüglich mitzuteilen.</t>
  </si>
  <si>
    <t>2. Erklärungen zum Antrag</t>
  </si>
  <si>
    <t>begonnen wird.</t>
  </si>
  <si>
    <t>ihm bekannt ist, dass ein Vorhabenbeginn vor Erteilung des Zuwendungsbescheides die Förderung</t>
  </si>
  <si>
    <t>ausschließt, bzw. dass bei Vorliegen einer Zustimmung zum vorzeitigen Maßnahmenbeginn kein Anspruch auf</t>
  </si>
  <si>
    <t>eine Förderung besteht.</t>
  </si>
  <si>
    <t xml:space="preserve">ihm bekannt ist, dass der Abschluss eines der Durchführung des Projekts zuzurechnenden Lieferungs- und </t>
  </si>
  <si>
    <t>Leistungsvertrages als Vorhabenbeginn zu werten ist.</t>
  </si>
  <si>
    <t>und er die sich ggf. ergebenden Vorteile im Ausgaben- und Finanzierungsplan ausgewiesen hat.</t>
  </si>
  <si>
    <t>Projekt erhalten hat, angegeben hat und nachträgliche Förderungen unverzüglich mitteilt.</t>
  </si>
  <si>
    <t>er sein Einverständnis über die Aufnahme in die Liste der Vorhaben gemäß Art. 115 Abs. 2  der VO (EU)</t>
  </si>
  <si>
    <t>Nr. 1303/2013 erteilt.</t>
  </si>
  <si>
    <t>er sich der Informationspflichten gegenüber der Öffentlichkeit gemäß Anhang XII der VO (EU) Nr. 1303/2013,</t>
  </si>
  <si>
    <t>der Verwendung des Unionslogos, dem Hinweis auf den ESF, den Umfang der Unterstützung auf der Webseite</t>
  </si>
  <si>
    <t>und der Information der Teilnehmer über die Finanzierung bewusst ist.</t>
  </si>
  <si>
    <t>die in diesem Antrag (einschließlich beigefügter Antragsunterlagen) gemachten Angaben vollständig und richtig</t>
  </si>
  <si>
    <t>sind.</t>
  </si>
  <si>
    <t>ihm bekannt ist, dass der auf Basis des Antrages erlassene Zuwendungsbescheid insoweit aufgehoben</t>
  </si>
  <si>
    <t>werden kann, als die Zuwendung durch in wesentlicher Beziehung unrichtige oder unvollständige Angaben</t>
  </si>
  <si>
    <t>oder sonst zu Unrecht erlangt wurde. In diesem Falle ist er verpflichtet, die Zuwendung zurückzuzahlen und</t>
  </si>
  <si>
    <t>gemäß § 49a Thüringer Verwaltungsverfahrensgesetz (GVBl. Nr.11/2009 vom 28.08.2009) zu verzinsen.</t>
  </si>
  <si>
    <t>VIII. Subventionserhebliche Erklärungen des Antragstellers (Fortsetzung)</t>
  </si>
  <si>
    <t>3. Richtlinienspezifische Erklärungen des Antragstellers</t>
  </si>
  <si>
    <t>Anlage 2:</t>
  </si>
  <si>
    <t>Bescheinigung in Steuersachen
(für Erstantragsteller, nicht älter als ein Monat)</t>
  </si>
  <si>
    <r>
      <t>Vorlage Original</t>
    </r>
    <r>
      <rPr>
        <sz val="7"/>
        <rFont val="Arial"/>
        <family val="2"/>
      </rPr>
      <t xml:space="preserve">
</t>
    </r>
  </si>
  <si>
    <t>Antrag Armutsprävention</t>
  </si>
  <si>
    <t>er bei der Beantragung nur die in der Richtlinie definierten vereinfachten Kostenoptionen</t>
  </si>
  <si>
    <t>(Standardeinheitskosten und Festbeträge/Pauschalen) in Ansatz gebracht hat.</t>
  </si>
  <si>
    <t>ihm bekannt ist, dass er nur die vereinfachten Kostenoptionen abrechnen darf.</t>
  </si>
  <si>
    <r>
      <t xml:space="preserve">2.1 Unterstützung der Kommunen bei der Entwicklung von 
</t>
    </r>
    <r>
      <rPr>
        <sz val="9"/>
        <color indexed="9"/>
        <rFont val="Arial"/>
        <family val="2"/>
      </rPr>
      <t>2.1</t>
    </r>
    <r>
      <rPr>
        <sz val="9"/>
        <rFont val="Arial"/>
        <family val="2"/>
      </rPr>
      <t xml:space="preserve"> Armutspräventionsstrategien</t>
    </r>
  </si>
  <si>
    <r>
      <t xml:space="preserve">Durchführungsort/e²:
</t>
    </r>
    <r>
      <rPr>
        <i/>
        <sz val="8"/>
        <rFont val="Arial"/>
        <family val="2"/>
      </rPr>
      <t>(Anschrift/en)</t>
    </r>
  </si>
  <si>
    <t>²</t>
  </si>
  <si>
    <t>Sitz der Projektdurchführenden</t>
  </si>
  <si>
    <t>Finanzierung (in €)²</t>
  </si>
  <si>
    <t>Kooperationsverträge (für Fördergegenstand 2.2)</t>
  </si>
  <si>
    <t>Detaillierte Kalkulation zum Ausgaben- und Finanzierungsplan 
(für Fördergegenstand 2.1)</t>
  </si>
  <si>
    <t xml:space="preserve">projektbezogenes
Arbeitsentgelt
(AN-Brutto)
</t>
  </si>
  <si>
    <t>Jahres-
stunden</t>
  </si>
  <si>
    <t>Berechnung
über Stundenanteil</t>
  </si>
  <si>
    <t>Berechnung über %-Anteil</t>
  </si>
  <si>
    <t xml:space="preserve">entspricht 
Vollzeit-
Äquivalent
(VZÄ)
</t>
  </si>
  <si>
    <t>Tätigkeit
im Projekt
inkl. anteil. Urlaub</t>
  </si>
  <si>
    <t xml:space="preserve">Anteil an der
geregelten
Sollarbeits-
zeit
</t>
  </si>
  <si>
    <t>in Stunden</t>
  </si>
  <si>
    <t>in %</t>
  </si>
  <si>
    <t>Kalkulation der projektbezogenen Personalausgaben für 
Festangestellte (im Projekt)</t>
  </si>
  <si>
    <t>Kalkulation der projektbezogenen Personalausgaben</t>
  </si>
  <si>
    <t>Art des Trägers:</t>
  </si>
  <si>
    <t>Gewerkschaft</t>
  </si>
  <si>
    <t>Arbeitgeberverband</t>
  </si>
  <si>
    <t>Träger der freien Wohlfahrtspflege</t>
  </si>
  <si>
    <t>weitere Nichtregierungsorganisation</t>
  </si>
  <si>
    <t>Kammer oder Träger, der Kammer oder Wirtschaftsverband angeschlossen ist</t>
  </si>
  <si>
    <t>Erfassungsdaten Querschnittsziel
"Gleichstellung von Frauen und Männern"</t>
  </si>
  <si>
    <t xml:space="preserve">6
</t>
  </si>
  <si>
    <t xml:space="preserve">8
</t>
  </si>
  <si>
    <t xml:space="preserve">14
</t>
  </si>
  <si>
    <t>(TAB) an das für die Verwaltung und Durchführung des ESF zuständige Thüringer Ministerium übermittelt werden.</t>
  </si>
  <si>
    <t>Erfassungsdaten Querschnittsziele zum Projekt</t>
  </si>
  <si>
    <t>Querschnittsziel "Gleichstellung von Frauen und Männern"</t>
  </si>
  <si>
    <t>Welche Bedeutung hat die Förderung der Gleichstellung von Frauen und Männern für das Vorhaben?</t>
  </si>
  <si>
    <t>Förderung der Gleichstellung von Frauen und Männern steht im Vordergrund des Vorhabens</t>
  </si>
  <si>
    <t>Förderung von Gleichstellung von Frauen und Männern für das Vorhaben wichtig, das Thema steht aber nicht im Vordergrund</t>
  </si>
  <si>
    <t>Das Thema spielt für das Vorhaben keine bzw. nur eine geringe Rolle</t>
  </si>
  <si>
    <t>In welchem der folgenden Bereiche leistet das Vorhaben einen wesentlichen Beitrag, um die Gleichstellung von Frauen und Männern zu fördern?</t>
  </si>
  <si>
    <r>
      <t xml:space="preserve">Erläuterung: Nur auszufüllen, wenn gemäß Antwort auf Frage 1 die Förderung der Gleichstellung von Frauen und Männern im </t>
    </r>
    <r>
      <rPr>
        <i/>
        <u/>
        <sz val="8"/>
        <color indexed="30"/>
        <rFont val="Arial"/>
        <family val="2"/>
      </rPr>
      <t>Vordergrund</t>
    </r>
    <r>
      <rPr>
        <i/>
        <sz val="8"/>
        <color indexed="30"/>
        <rFont val="Arial"/>
        <family val="2"/>
      </rPr>
      <t xml:space="preserve"> steht oder für das Vorhaben </t>
    </r>
    <r>
      <rPr>
        <i/>
        <u/>
        <sz val="8"/>
        <color indexed="30"/>
        <rFont val="Arial"/>
        <family val="2"/>
      </rPr>
      <t>wichtig</t>
    </r>
    <r>
      <rPr>
        <i/>
        <sz val="8"/>
        <color indexed="30"/>
        <rFont val="Arial"/>
        <family val="2"/>
      </rPr>
      <t xml:space="preserve"> ist. Sollten zwei oder mehrere Bereiche zutreffen, bitte nur den Bereich angeben, der für das Vorhaben die größte Bedeutung hat!</t>
    </r>
  </si>
  <si>
    <t>Erhöhung der Aufstiegschancen von Frauen/Steigerung des Frauenanteils an den Führungskräften (in Unternehmen, in Wissenschaft und Forschung etc.)</t>
  </si>
  <si>
    <t>Verstärkte Beteiligung von Frauen an der Unternehmensgründung</t>
  </si>
  <si>
    <t>Unterstützung familienfreundlicher Formen der Arbeitszeit und Arbeitsorganisation</t>
  </si>
  <si>
    <t>Weitere Maßnahmen zur Verbesserung der Vereinbarkeit von Erwerbs- und Privatleben und zur Förderung einer gleichen Verteilung von Betreuungsmaßnahmen zwischen Männern und Frauen</t>
  </si>
  <si>
    <t>Abbau geschlechtsspezifischer Ausbildungs- und Berufswahlmuster (z. B. stärkere Orientierung von Frauen auf technische Berufe bzw. Studienfächer)</t>
  </si>
  <si>
    <t>Bekämpfung von geschlechterspezifischen Stereotypen</t>
  </si>
  <si>
    <t>Verbesserung der Beschäftigungschancen von arbeitslosen bzw. unterbeschäftigten Frauen</t>
  </si>
  <si>
    <t>Maßnahmen gegen die besondere Armutsgefährdung von Frauen</t>
  </si>
  <si>
    <t>sonstiges</t>
  </si>
  <si>
    <t>Anlage 6:</t>
  </si>
  <si>
    <t>Anteil der Zuwendungen der öffentlichen Hand zur Finanzierung der Gesamtausgaben des Antragstellers (in %):¹</t>
  </si>
  <si>
    <t>Arbeitsplan (inhaltlich/zeitliche Planung)</t>
  </si>
  <si>
    <t>Änderungsdokumentation</t>
  </si>
  <si>
    <t>Version</t>
  </si>
  <si>
    <t>Datum</t>
  </si>
  <si>
    <t>Beschreibung der Änderung</t>
  </si>
  <si>
    <t>Ersterstellung</t>
  </si>
  <si>
    <t>V 1.1</t>
  </si>
  <si>
    <t>V 1.2</t>
  </si>
  <si>
    <t>V 1.0.0</t>
  </si>
  <si>
    <t>VII. Ausgaben- und Finanzierungsplan¹</t>
  </si>
  <si>
    <t>Änderung der Bezeichnung »Trägertyp« in »Art des Trägers« inklusive der Anpassung der Auswahlmöglichkeiten, Änderung des Punktes 2.9 der Erklärung des Antragstellers in: „…an das für die Verwaltung und Durchführung des ESF zuständige Thüringer Ministerium …“, Ergänzung der Anlage für die Erfassungsdaten zum Querschnittsziel „Gleichstellung von Frauen und Männern“ und Ergänzung des Ausgaben- und Finanzierungsplanes um die Postionen 3.1 ESF-Mittel und 3.2 Komplementärmittel des Freistaats Thüringen  inkl. Plausibilitätsprüfung bei Überschreitung des 80%igen Anteils an ESF-Mitteln und des 20%igen Anteils an Komplementärmitteln des Freistaats Thüringen</t>
  </si>
  <si>
    <t>Anpassung des Ausgaben- und Finanzierungsplanes gemäß 
Richtlinienänderung vom 28.07.2015</t>
  </si>
  <si>
    <t>V 1.3</t>
  </si>
  <si>
    <t>Anpassung EU-Logo</t>
  </si>
  <si>
    <t>Bitte den Namen zusätzlich in Druckbuchstaben angeben!</t>
  </si>
  <si>
    <t>V 1.4</t>
  </si>
  <si>
    <t>angelehnt an TV-L</t>
  </si>
  <si>
    <t>Sonstiges</t>
  </si>
  <si>
    <t>Anpassung ANBest-P und Anlage TVL-Vergleich,
Ergänzung der Abfrage zum "Besserstellungsverbot",
Entfernen des Feldes "Landkreis/kreisfreie Stadt"</t>
  </si>
  <si>
    <t>Die folgenden Angaben sind nur erforderlich, wenn die beantragte 
Zuwendung für dieses Projekt mehr als 50.000 € beträgt:</t>
  </si>
  <si>
    <t>für die geplante Projektlaufzeit (Prognose)</t>
  </si>
  <si>
    <t>(Nur bei Auseinanderfallen des laufenden Geschäftsjahres
und der geplanten Projektlaufzeit angeben!)</t>
  </si>
  <si>
    <t>Werden die Gesamtausgaben des Antragstellers 
überwiegend (größer als 50%) aus Zuwendungen 
der öffentlichen Hand bestritten, wird die Einhaltung 
des Besserstellungsverbotes bestätigt.</t>
  </si>
  <si>
    <t>Angaben zu dem/der beantragten Mitarbeiter/in</t>
  </si>
  <si>
    <t>Tätigkeit im beantragten Projekt</t>
  </si>
  <si>
    <t>Qualifikation</t>
  </si>
  <si>
    <t>Geburtsdatum</t>
  </si>
  <si>
    <t>Einstellungsdatum im Unternehmen</t>
  </si>
  <si>
    <t>Ist der Arbeitsvertrag befristet?</t>
  </si>
  <si>
    <t>Im beantragten Projekt beschäftigt vom</t>
  </si>
  <si>
    <t>wöchentlich geschuldete Arbeitszeit gemäß Arbeitsvertrag</t>
  </si>
  <si>
    <t>Stunden pro Woche</t>
  </si>
  <si>
    <t>davon im beantragten Projekt beschäftigt</t>
  </si>
  <si>
    <r>
      <t xml:space="preserve">Nur für
Neueinstellungen
</t>
    </r>
    <r>
      <rPr>
        <b/>
        <u/>
        <sz val="9"/>
        <rFont val="Arial"/>
        <family val="2"/>
      </rPr>
      <t>bis</t>
    </r>
    <r>
      <rPr>
        <b/>
        <sz val="9"/>
        <rFont val="Arial"/>
        <family val="2"/>
      </rPr>
      <t xml:space="preserve"> 31.10.2006:
</t>
    </r>
  </si>
  <si>
    <t>Familienstand</t>
  </si>
  <si>
    <t>Anzahl Kinder lt. Lohnsteuerkarte</t>
  </si>
  <si>
    <t>ununterbrochener Kindergeldbezug seit</t>
  </si>
  <si>
    <t>Partner im öffentlichen Dienst</t>
  </si>
  <si>
    <r>
      <t xml:space="preserve">Nur für
Neueinstellungen
</t>
    </r>
    <r>
      <rPr>
        <b/>
        <u/>
        <sz val="9"/>
        <rFont val="Arial"/>
        <family val="2"/>
      </rPr>
      <t>nach</t>
    </r>
    <r>
      <rPr>
        <b/>
        <sz val="9"/>
        <rFont val="Arial"/>
        <family val="2"/>
      </rPr>
      <t xml:space="preserve"> dem 31.10.2006:
</t>
    </r>
  </si>
  <si>
    <r>
      <t>Kann der/die Mitarbeiter/in gleichwertige Berufserfahrungen 
bei anderen Arbeitgebern vorweisen?</t>
    </r>
    <r>
      <rPr>
        <i/>
        <sz val="9"/>
        <color indexed="30"/>
        <rFont val="Arial"/>
        <family val="2"/>
      </rPr>
      <t/>
    </r>
  </si>
  <si>
    <t>Bemerkungen:</t>
  </si>
  <si>
    <t>Bitte erläutern!</t>
  </si>
  <si>
    <t>Berechnung des Jahresbruttogehaltes</t>
  </si>
  <si>
    <t>für Anzahl Monate</t>
  </si>
  <si>
    <t>Betrag in €</t>
  </si>
  <si>
    <t>Sofern im Jahresverlauf das monatliche Bruttogehalt voneinander abweicht (z. B. durch Tariferhöhung, Stufenanstieg) sind die unterschiedlichen Monatsbeträge mit der dazugehörige Anzahl Monate anzugeben.</t>
  </si>
  <si>
    <t>Vermögenswirksame Leistungen</t>
  </si>
  <si>
    <t>Jahresbruttogehalt inkl. Sonderzahlungen</t>
  </si>
  <si>
    <r>
      <t>beantragtes Jahresbruttogehalt</t>
    </r>
    <r>
      <rPr>
        <i/>
        <sz val="8"/>
        <color indexed="30"/>
        <rFont val="Arial"/>
        <family val="2"/>
      </rPr>
      <t xml:space="preserve"> (wenn abweichend vom berechneten Wert, bitte begründen)</t>
    </r>
  </si>
  <si>
    <t>V 1.5</t>
  </si>
  <si>
    <t>Umstellung auf Office-Version ab 2007 (Format .xlsx),
Entfernen der ANBest-P und ANBest-Gk (da über den Downloadbereich des Förderprogramms auf gfaw-thueringen.de abrufbar)</t>
  </si>
  <si>
    <t>§ 264 Strafgesetzbuch und §§ 3-5 Subventionsgesetz (nicht einreichen, verbleiben beim Antragsteller)</t>
  </si>
  <si>
    <t>ANBest-P und ANBest-GK (abrufbar über den Downloadbereich des Förderprogramms auf: gfaw-thueringen.de, 
verbleiben beim Antragsteller)</t>
  </si>
  <si>
    <t>V 1.6</t>
  </si>
  <si>
    <t>Umbenennung in Anlage 2:
          "Jahressteuerbrutto" in "RV-pflichtiges Jahresentgelt" und
          "projektbezogenes Steuerbrutto" in "projektbezogenes RV-pflichtiges Arbeitsentgelt"</t>
  </si>
  <si>
    <r>
      <t xml:space="preserve">RV-pflichtiges
Jahresentgelt
</t>
    </r>
    <r>
      <rPr>
        <sz val="7"/>
        <rFont val="Arial"/>
        <family val="2"/>
      </rPr>
      <t>als Grundlage zur 
Berechnung der 
Pauschale für Sozial-
abgaben inkl. BG</t>
    </r>
  </si>
  <si>
    <t xml:space="preserve">Jahresgehalt
(AN-Brutto)
</t>
  </si>
  <si>
    <t xml:space="preserve">projektbezogenes
RV-pflichtiges
Arbeitsentgelt
</t>
  </si>
  <si>
    <r>
      <t xml:space="preserve">(Kurz-)Beschreibung
des Vorhabens:
</t>
    </r>
    <r>
      <rPr>
        <i/>
        <sz val="8"/>
        <color indexed="30"/>
        <rFont val="Arial"/>
        <family val="2"/>
      </rPr>
      <t xml:space="preserve">Bitte fassen Sie hier die wichtigsten Aussagen wie zum Beispiel zum Inhalt, zur Projektlaufzeit, zur speziellen Ausgangslage und Zielstellung des Projektes, der Projektumsetzung und den Erfolgsindikatoren zusammen.   </t>
    </r>
    <r>
      <rPr>
        <i/>
        <sz val="8"/>
        <color indexed="30"/>
        <rFont val="Arial"/>
        <family val="2"/>
      </rPr>
      <t xml:space="preserve">                                     </t>
    </r>
  </si>
  <si>
    <t>V 1.7</t>
  </si>
  <si>
    <t>Anpassung der Erklärung zum Datenschutz</t>
  </si>
  <si>
    <t>4. Erklärung zum Datenschutz</t>
  </si>
  <si>
    <t>V 1.8</t>
  </si>
  <si>
    <t>Der Antragsteller verpflichtet sich, den betroffenen Personen im Sinne des Art. 4 DSGVO (z. B. Mitarbeiter,</t>
  </si>
  <si>
    <t xml:space="preserve">Ansprechpartner, Teilnehmer im Projekt) die Kenntnisnahme der "Datenschutzerklärung Förderverfahren" der </t>
  </si>
  <si>
    <t>GFAW zu ermöglichen. Die allgemeinen oder auf den jeweiligen Empfänger orientierten Datenschutzerklärungen</t>
  </si>
  <si>
    <t>sind über den Bereich "FAQ Datenschutz" sowie über den Downloadbereich des Förderprogramms auf</t>
  </si>
  <si>
    <t>http://www.gfaw-thueringen.de abrufbar.</t>
  </si>
  <si>
    <t>* * * Status- und Funktionsbezeichnungen dieses Antrages gelten geschlechtsneutral. * * *</t>
  </si>
  <si>
    <r>
      <t>Öffentliche Mittel</t>
    </r>
    <r>
      <rPr>
        <sz val="9"/>
        <rFont val="Arial"/>
        <family val="2"/>
      </rPr>
      <t xml:space="preserve"> (nicht von GFAW bewirtschaftet)</t>
    </r>
  </si>
  <si>
    <t>V 1.9</t>
  </si>
  <si>
    <t>Ergänzung eines Haushaltsjahres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</si>
</sst>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0000"/>
    <numFmt numFmtId="165" formatCode="dd/mm/yy;@"/>
    <numFmt numFmtId="166" formatCode="_-* #,##0.00\ [$€-1]_-;\-* #,##0.00\ [$€-1]_-;_-* &quot;-&quot;??\ [$€-1]_-"/>
    <numFmt numFmtId="167" formatCode="0.000%"/>
    <numFmt numFmtId="168" formatCode="0;;"/>
    <numFmt numFmtId="169" formatCode=";;;&quot;X&quot;"/>
    <numFmt numFmtId="170" formatCode="#,##0.000"/>
    <numFmt numFmtId="171" formatCode="#,##0.00;\-#,##0.00;"/>
    <numFmt numFmtId="172" formatCode="0.0"/>
    <numFmt numFmtId="173" formatCode="#,##0.00\ ;\-#,##0.00\ ;"/>
  </numFmts>
  <fonts count="5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sz val="9"/>
      <color indexed="9"/>
      <name val="Arial"/>
      <family val="2"/>
    </font>
    <font>
      <i/>
      <sz val="8"/>
      <color indexed="3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u/>
      <sz val="8"/>
      <color indexed="3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indexed="3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  <font>
      <i/>
      <sz val="9"/>
      <color rgb="FF0070C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medium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3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1" applyNumberFormat="0" applyAlignment="0" applyProtection="0"/>
    <xf numFmtId="0" fontId="23" fillId="2" borderId="2" applyNumberFormat="0" applyAlignment="0" applyProtection="0"/>
    <xf numFmtId="0" fontId="24" fillId="3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7" fillId="1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1" fillId="4" borderId="4" applyNumberFormat="0" applyFont="0" applyAlignment="0" applyProtection="0"/>
    <xf numFmtId="0" fontId="29" fillId="15" borderId="0" applyNumberFormat="0" applyBorder="0" applyAlignment="0" applyProtection="0"/>
    <xf numFmtId="0" fontId="2" fillId="0" borderId="0"/>
    <xf numFmtId="0" fontId="47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1" fillId="0" borderId="0" applyBorder="0"/>
    <xf numFmtId="0" fontId="1" fillId="0" borderId="0"/>
    <xf numFmtId="0" fontId="2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8" fillId="16" borderId="9" applyNumberFormat="0" applyAlignment="0" applyProtection="0"/>
  </cellStyleXfs>
  <cellXfs count="896">
    <xf numFmtId="0" fontId="0" fillId="0" borderId="0" xfId="0"/>
    <xf numFmtId="0" fontId="3" fillId="0" borderId="0" xfId="0" applyFont="1" applyFill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vertical="center"/>
    </xf>
    <xf numFmtId="0" fontId="15" fillId="0" borderId="0" xfId="44" applyFont="1" applyFill="1" applyAlignment="1" applyProtection="1">
      <alignment horizontal="left" vertical="center"/>
      <protection hidden="1"/>
    </xf>
    <xf numFmtId="0" fontId="15" fillId="0" borderId="0" xfId="53" applyNumberFormat="1" applyFont="1" applyAlignment="1" applyProtection="1">
      <alignment horizontal="right" vertical="center"/>
      <protection hidden="1"/>
    </xf>
    <xf numFmtId="0" fontId="15" fillId="0" borderId="0" xfId="53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Alignment="1" applyProtection="1">
      <alignment vertical="center"/>
      <protection hidden="1"/>
    </xf>
    <xf numFmtId="0" fontId="4" fillId="21" borderId="10" xfId="53" applyFont="1" applyFill="1" applyBorder="1" applyAlignment="1" applyProtection="1">
      <alignment horizontal="left" vertical="center" indent="2"/>
      <protection hidden="1"/>
    </xf>
    <xf numFmtId="0" fontId="4" fillId="21" borderId="11" xfId="53" applyFont="1" applyFill="1" applyBorder="1" applyAlignment="1" applyProtection="1">
      <alignment horizontal="left" vertical="center" indent="2"/>
      <protection hidden="1"/>
    </xf>
    <xf numFmtId="0" fontId="4" fillId="0" borderId="10" xfId="53" applyFont="1" applyFill="1" applyBorder="1" applyAlignment="1" applyProtection="1">
      <alignment horizontal="left" vertical="center" indent="2"/>
      <protection hidden="1"/>
    </xf>
    <xf numFmtId="0" fontId="4" fillId="0" borderId="11" xfId="53" applyFont="1" applyFill="1" applyBorder="1" applyAlignment="1" applyProtection="1">
      <alignment horizontal="left" vertical="center" indent="2"/>
      <protection hidden="1"/>
    </xf>
    <xf numFmtId="0" fontId="4" fillId="17" borderId="10" xfId="53" applyNumberFormat="1" applyFont="1" applyFill="1" applyBorder="1" applyAlignment="1" applyProtection="1">
      <alignment horizontal="left" vertical="center" indent="2"/>
      <protection hidden="1"/>
    </xf>
    <xf numFmtId="0" fontId="4" fillId="17" borderId="11" xfId="53" applyNumberFormat="1" applyFont="1" applyFill="1" applyBorder="1" applyAlignment="1" applyProtection="1">
      <alignment horizontal="left" vertical="center" indent="2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3" xfId="53" applyFont="1" applyBorder="1" applyProtection="1">
      <protection hidden="1"/>
    </xf>
    <xf numFmtId="0" fontId="3" fillId="0" borderId="0" xfId="53" applyFo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top"/>
      <protection hidden="1"/>
    </xf>
    <xf numFmtId="0" fontId="6" fillId="0" borderId="0" xfId="53" applyFont="1" applyFill="1" applyBorder="1" applyAlignment="1" applyProtection="1">
      <alignment vertical="top" wrapText="1"/>
      <protection hidden="1"/>
    </xf>
    <xf numFmtId="49" fontId="4" fillId="0" borderId="0" xfId="53" applyNumberFormat="1" applyFont="1" applyAlignment="1" applyProtection="1">
      <alignment horizontal="right" vertical="center"/>
      <protection hidden="1"/>
    </xf>
    <xf numFmtId="0" fontId="4" fillId="0" borderId="0" xfId="53" applyNumberFormat="1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9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 wrapText="1"/>
      <protection hidden="1"/>
    </xf>
    <xf numFmtId="0" fontId="3" fillId="0" borderId="14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left" vertical="center"/>
      <protection hidden="1"/>
    </xf>
    <xf numFmtId="164" fontId="3" fillId="0" borderId="0" xfId="53" applyNumberFormat="1" applyFont="1" applyFill="1" applyBorder="1" applyAlignment="1" applyProtection="1">
      <alignment horizontal="left" vertical="center"/>
      <protection hidden="1"/>
    </xf>
    <xf numFmtId="0" fontId="3" fillId="0" borderId="14" xfId="53" applyFont="1" applyFill="1" applyBorder="1" applyAlignment="1" applyProtection="1">
      <alignment horizontal="left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3" xfId="53" applyFont="1" applyFill="1" applyBorder="1" applyAlignment="1" applyProtection="1">
      <alignment vertical="center"/>
      <protection hidden="1"/>
    </xf>
    <xf numFmtId="0" fontId="5" fillId="0" borderId="16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vertical="center"/>
      <protection hidden="1"/>
    </xf>
    <xf numFmtId="0" fontId="5" fillId="0" borderId="17" xfId="53" applyFont="1" applyFill="1" applyBorder="1" applyAlignment="1" applyProtection="1">
      <alignment horizontal="left" vertical="center" indent="1"/>
      <protection hidden="1"/>
    </xf>
    <xf numFmtId="0" fontId="5" fillId="0" borderId="18" xfId="53" applyFont="1" applyFill="1" applyBorder="1" applyAlignment="1" applyProtection="1">
      <alignment vertical="center"/>
      <protection hidden="1"/>
    </xf>
    <xf numFmtId="0" fontId="5" fillId="0" borderId="19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left" vertical="center" indent="1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3" fillId="0" borderId="20" xfId="53" applyFont="1" applyFill="1" applyBorder="1" applyAlignment="1" applyProtection="1">
      <alignment vertical="center"/>
      <protection hidden="1"/>
    </xf>
    <xf numFmtId="0" fontId="3" fillId="0" borderId="14" xfId="53" applyFont="1" applyBorder="1" applyAlignment="1" applyProtection="1">
      <alignment vertical="center"/>
      <protection hidden="1"/>
    </xf>
    <xf numFmtId="0" fontId="3" fillId="0" borderId="20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17" borderId="13" xfId="0" applyFont="1" applyFill="1" applyBorder="1" applyAlignment="1" applyProtection="1">
      <alignment vertical="center"/>
      <protection hidden="1"/>
    </xf>
    <xf numFmtId="0" fontId="3" fillId="17" borderId="16" xfId="0" applyFont="1" applyFill="1" applyBorder="1" applyAlignment="1" applyProtection="1">
      <alignment vertical="center"/>
      <protection hidden="1"/>
    </xf>
    <xf numFmtId="0" fontId="3" fillId="0" borderId="17" xfId="53" applyFont="1" applyFill="1" applyBorder="1" applyAlignment="1" applyProtection="1">
      <alignment vertical="center"/>
      <protection hidden="1"/>
    </xf>
    <xf numFmtId="0" fontId="3" fillId="0" borderId="18" xfId="53" applyFont="1" applyFill="1" applyBorder="1" applyAlignment="1" applyProtection="1">
      <alignment vertical="center"/>
      <protection hidden="1"/>
    </xf>
    <xf numFmtId="0" fontId="3" fillId="0" borderId="19" xfId="53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20" xfId="53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right" vertical="center" indent="1"/>
      <protection hidden="1"/>
    </xf>
    <xf numFmtId="0" fontId="3" fillId="0" borderId="10" xfId="53" applyFont="1" applyFill="1" applyBorder="1" applyAlignment="1" applyProtection="1">
      <alignment vertical="center" wrapText="1"/>
      <protection hidden="1"/>
    </xf>
    <xf numFmtId="0" fontId="3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Alignment="1" applyProtection="1">
      <alignment vertical="center"/>
      <protection hidden="1"/>
    </xf>
    <xf numFmtId="0" fontId="6" fillId="0" borderId="13" xfId="54" applyFont="1" applyFill="1" applyBorder="1" applyAlignment="1" applyProtection="1">
      <alignment vertical="center"/>
      <protection hidden="1"/>
    </xf>
    <xf numFmtId="0" fontId="6" fillId="0" borderId="0" xfId="54" applyFont="1" applyFill="1" applyAlignment="1" applyProtection="1">
      <alignment vertical="center"/>
      <protection hidden="1"/>
    </xf>
    <xf numFmtId="49" fontId="9" fillId="0" borderId="0" xfId="54" applyNumberFormat="1" applyFont="1" applyFill="1" applyAlignment="1" applyProtection="1">
      <alignment horizontal="left" vertical="top"/>
    </xf>
    <xf numFmtId="49" fontId="4" fillId="0" borderId="0" xfId="37" applyNumberFormat="1" applyFont="1" applyFill="1" applyAlignment="1" applyProtection="1">
      <alignment horizontal="left" vertical="top"/>
    </xf>
    <xf numFmtId="49" fontId="4" fillId="0" borderId="0" xfId="45" applyNumberFormat="1" applyFont="1" applyFill="1" applyAlignment="1" applyProtection="1">
      <alignment horizontal="left" vertical="top"/>
    </xf>
    <xf numFmtId="49" fontId="17" fillId="0" borderId="0" xfId="45" applyNumberFormat="1" applyFont="1" applyFill="1" applyAlignment="1" applyProtection="1">
      <alignment horizontal="right" vertical="top"/>
    </xf>
    <xf numFmtId="49" fontId="9" fillId="0" borderId="0" xfId="37" applyNumberFormat="1" applyFont="1" applyFill="1" applyAlignment="1" applyProtection="1">
      <alignment horizontal="left" vertical="top"/>
    </xf>
    <xf numFmtId="49" fontId="4" fillId="0" borderId="0" xfId="54" applyNumberFormat="1" applyFont="1" applyFill="1" applyAlignment="1" applyProtection="1">
      <alignment horizontal="left" vertical="top"/>
    </xf>
    <xf numFmtId="49" fontId="4" fillId="0" borderId="0" xfId="37" applyNumberFormat="1" applyFont="1" applyFill="1" applyAlignment="1" applyProtection="1">
      <alignment horizontal="left" vertical="top" indent="1"/>
    </xf>
    <xf numFmtId="49" fontId="4" fillId="0" borderId="0" xfId="37" applyNumberFormat="1" applyFont="1" applyFill="1" applyAlignment="1" applyProtection="1">
      <alignment horizontal="right" vertical="top"/>
    </xf>
    <xf numFmtId="0" fontId="3" fillId="0" borderId="0" xfId="54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14" xfId="54" applyFont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3" fillId="0" borderId="0" xfId="50" applyFont="1" applyBorder="1" applyAlignment="1" applyProtection="1">
      <alignment vertical="center"/>
      <protection hidden="1"/>
    </xf>
    <xf numFmtId="0" fontId="3" fillId="0" borderId="14" xfId="50" applyFont="1" applyBorder="1" applyAlignment="1" applyProtection="1">
      <alignment vertical="center"/>
      <protection hidden="1"/>
    </xf>
    <xf numFmtId="0" fontId="3" fillId="0" borderId="20" xfId="50" applyFont="1" applyBorder="1" applyAlignment="1" applyProtection="1">
      <alignment vertical="center"/>
      <protection hidden="1"/>
    </xf>
    <xf numFmtId="49" fontId="3" fillId="0" borderId="0" xfId="44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5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0" xfId="44" applyFont="1" applyFill="1" applyBorder="1" applyAlignment="1" applyProtection="1">
      <alignment horizontal="center" vertical="center"/>
      <protection hidden="1"/>
    </xf>
    <xf numFmtId="0" fontId="4" fillId="0" borderId="0" xfId="50" applyFont="1" applyBorder="1" applyAlignment="1" applyProtection="1">
      <alignment vertical="center"/>
      <protection hidden="1"/>
    </xf>
    <xf numFmtId="0" fontId="3" fillId="0" borderId="0" xfId="50" applyFont="1" applyBorder="1" applyAlignment="1" applyProtection="1">
      <alignment vertical="top" wrapText="1"/>
      <protection hidden="1"/>
    </xf>
    <xf numFmtId="0" fontId="3" fillId="0" borderId="18" xfId="50" applyFont="1" applyBorder="1" applyAlignment="1" applyProtection="1">
      <alignment vertical="top" wrapText="1"/>
      <protection hidden="1"/>
    </xf>
    <xf numFmtId="0" fontId="3" fillId="0" borderId="0" xfId="50" applyFont="1" applyBorder="1" applyAlignment="1" applyProtection="1">
      <alignment horizontal="left" vertical="center" wrapText="1" indent="1"/>
      <protection hidden="1"/>
    </xf>
    <xf numFmtId="0" fontId="3" fillId="0" borderId="0" xfId="50" applyFont="1" applyBorder="1" applyAlignment="1" applyProtection="1">
      <alignment horizontal="left" vertical="top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4" xfId="44" applyFont="1" applyFill="1" applyBorder="1" applyAlignment="1" applyProtection="1">
      <alignment vertical="center"/>
      <protection hidden="1"/>
    </xf>
    <xf numFmtId="0" fontId="3" fillId="0" borderId="18" xfId="50" applyFont="1" applyBorder="1" applyAlignment="1" applyProtection="1">
      <alignment vertical="center"/>
      <protection hidden="1"/>
    </xf>
    <xf numFmtId="0" fontId="3" fillId="0" borderId="18" xfId="50" applyFont="1" applyBorder="1" applyAlignment="1" applyProtection="1">
      <alignment horizontal="left" vertical="center" wrapText="1" indent="1"/>
      <protection hidden="1"/>
    </xf>
    <xf numFmtId="0" fontId="3" fillId="0" borderId="18" xfId="50" applyFont="1" applyBorder="1" applyAlignment="1" applyProtection="1">
      <alignment horizontal="left" vertical="top" indent="1"/>
      <protection hidden="1"/>
    </xf>
    <xf numFmtId="0" fontId="4" fillId="0" borderId="18" xfId="50" applyFont="1" applyBorder="1" applyAlignment="1" applyProtection="1">
      <alignment vertical="center"/>
      <protection hidden="1"/>
    </xf>
    <xf numFmtId="0" fontId="5" fillId="0" borderId="15" xfId="54" applyFont="1" applyFill="1" applyBorder="1" applyAlignment="1" applyProtection="1">
      <alignment horizontal="left" vertical="center" indent="1"/>
      <protection hidden="1"/>
    </xf>
    <xf numFmtId="0" fontId="3" fillId="0" borderId="20" xfId="54" applyFont="1" applyFill="1" applyBorder="1" applyAlignment="1" applyProtection="1">
      <alignment horizontal="left" vertical="center" indent="1"/>
      <protection hidden="1"/>
    </xf>
    <xf numFmtId="49" fontId="5" fillId="22" borderId="12" xfId="44" applyNumberFormat="1" applyFont="1" applyFill="1" applyBorder="1" applyAlignment="1" applyProtection="1">
      <alignment horizontal="left" vertical="center" indent="1"/>
      <protection hidden="1"/>
    </xf>
    <xf numFmtId="49" fontId="5" fillId="22" borderId="10" xfId="44" applyNumberFormat="1" applyFont="1" applyFill="1" applyBorder="1" applyAlignment="1" applyProtection="1">
      <alignment horizontal="left" vertical="center"/>
      <protection hidden="1"/>
    </xf>
    <xf numFmtId="49" fontId="5" fillId="22" borderId="11" xfId="44" applyNumberFormat="1" applyFont="1" applyFill="1" applyBorder="1" applyAlignment="1" applyProtection="1">
      <alignment horizontal="left" vertical="center"/>
      <protection hidden="1"/>
    </xf>
    <xf numFmtId="49" fontId="5" fillId="22" borderId="12" xfId="45" applyNumberFormat="1" applyFont="1" applyFill="1" applyBorder="1" applyAlignment="1" applyProtection="1">
      <alignment horizontal="left" vertical="center" indent="1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21" borderId="12" xfId="54" applyFont="1" applyFill="1" applyBorder="1" applyAlignment="1" applyProtection="1">
      <alignment horizontal="left" vertical="center"/>
      <protection hidden="1"/>
    </xf>
    <xf numFmtId="0" fontId="3" fillId="21" borderId="10" xfId="54" applyFont="1" applyFill="1" applyBorder="1" applyAlignment="1" applyProtection="1">
      <alignment horizontal="left" vertical="center"/>
      <protection hidden="1"/>
    </xf>
    <xf numFmtId="0" fontId="3" fillId="23" borderId="10" xfId="0" applyNumberFormat="1" applyFont="1" applyFill="1" applyBorder="1" applyAlignment="1" applyProtection="1">
      <alignment horizontal="left" vertical="center"/>
      <protection hidden="1"/>
    </xf>
    <xf numFmtId="0" fontId="3" fillId="23" borderId="11" xfId="0" applyNumberFormat="1" applyFont="1" applyFill="1" applyBorder="1" applyAlignment="1" applyProtection="1">
      <alignment horizontal="left" vertical="center"/>
      <protection hidden="1"/>
    </xf>
    <xf numFmtId="0" fontId="3" fillId="21" borderId="11" xfId="54" applyFont="1" applyFill="1" applyBorder="1" applyAlignment="1" applyProtection="1">
      <alignment horizontal="left" vertical="center"/>
      <protection hidden="1"/>
    </xf>
    <xf numFmtId="0" fontId="5" fillId="22" borderId="12" xfId="45" applyFont="1" applyFill="1" applyBorder="1" applyAlignment="1" applyProtection="1">
      <alignment horizontal="left" vertical="center" indent="1"/>
      <protection hidden="1"/>
    </xf>
    <xf numFmtId="0" fontId="5" fillId="22" borderId="10" xfId="45" applyFont="1" applyFill="1" applyBorder="1" applyAlignment="1" applyProtection="1">
      <alignment horizontal="left" vertical="center" indent="1"/>
      <protection hidden="1"/>
    </xf>
    <xf numFmtId="0" fontId="5" fillId="22" borderId="11" xfId="45" applyFont="1" applyFill="1" applyBorder="1" applyAlignment="1" applyProtection="1">
      <alignment horizontal="left" vertical="center" indent="1"/>
      <protection hidden="1"/>
    </xf>
    <xf numFmtId="0" fontId="3" fillId="0" borderId="15" xfId="45" applyFont="1" applyFill="1" applyBorder="1" applyAlignment="1" applyProtection="1">
      <alignment vertical="center"/>
      <protection hidden="1"/>
    </xf>
    <xf numFmtId="0" fontId="3" fillId="0" borderId="13" xfId="45" applyFont="1" applyFill="1" applyBorder="1" applyAlignment="1" applyProtection="1">
      <alignment vertical="center"/>
      <protection hidden="1"/>
    </xf>
    <xf numFmtId="0" fontId="3" fillId="23" borderId="15" xfId="45" applyFont="1" applyFill="1" applyBorder="1" applyAlignment="1" applyProtection="1">
      <alignment vertical="center"/>
      <protection hidden="1"/>
    </xf>
    <xf numFmtId="0" fontId="3" fillId="23" borderId="13" xfId="45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49" fontId="5" fillId="0" borderId="20" xfId="45" applyNumberFormat="1" applyFont="1" applyFill="1" applyBorder="1" applyAlignment="1" applyProtection="1">
      <alignment horizontal="left" vertical="center" indent="1"/>
      <protection hidden="1"/>
    </xf>
    <xf numFmtId="49" fontId="5" fillId="0" borderId="0" xfId="45" applyNumberFormat="1" applyFont="1" applyFill="1" applyBorder="1" applyAlignment="1" applyProtection="1">
      <alignment horizontal="left" vertical="center" indent="1"/>
      <protection hidden="1"/>
    </xf>
    <xf numFmtId="1" fontId="4" fillId="23" borderId="21" xfId="43" applyNumberFormat="1" applyFont="1" applyFill="1" applyBorder="1" applyAlignment="1" applyProtection="1">
      <alignment horizontal="left" vertical="center" indent="1"/>
      <protection locked="0"/>
    </xf>
    <xf numFmtId="0" fontId="4" fillId="0" borderId="22" xfId="43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3" fillId="0" borderId="0" xfId="44" applyNumberFormat="1" applyFont="1" applyFill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horizontal="right" vertical="center"/>
      <protection hidden="1"/>
    </xf>
    <xf numFmtId="0" fontId="3" fillId="0" borderId="0" xfId="44" applyNumberFormat="1" applyFont="1" applyFill="1" applyBorder="1" applyAlignment="1" applyProtection="1">
      <alignment horizontal="right" vertical="center"/>
      <protection hidden="1"/>
    </xf>
    <xf numFmtId="0" fontId="4" fillId="0" borderId="23" xfId="43" applyFont="1" applyFill="1" applyBorder="1" applyAlignment="1" applyProtection="1">
      <alignment horizontal="left" vertical="center"/>
      <protection hidden="1"/>
    </xf>
    <xf numFmtId="0" fontId="4" fillId="0" borderId="21" xfId="43" applyFont="1" applyFill="1" applyBorder="1" applyAlignment="1" applyProtection="1">
      <alignment horizontal="left" vertical="center" indent="1"/>
      <protection hidden="1"/>
    </xf>
    <xf numFmtId="0" fontId="3" fillId="0" borderId="0" xfId="52" applyFont="1" applyFill="1" applyAlignment="1" applyProtection="1">
      <alignment vertical="center" wrapText="1"/>
      <protection hidden="1"/>
    </xf>
    <xf numFmtId="0" fontId="3" fillId="0" borderId="0" xfId="52" applyFont="1" applyFill="1" applyAlignment="1" applyProtection="1">
      <alignment vertical="center"/>
      <protection hidden="1"/>
    </xf>
    <xf numFmtId="0" fontId="6" fillId="0" borderId="0" xfId="53" applyFont="1" applyFill="1" applyBorder="1" applyAlignment="1" applyProtection="1">
      <alignment vertical="center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2" applyFont="1" applyProtection="1">
      <protection hidden="1"/>
    </xf>
    <xf numFmtId="0" fontId="0" fillId="0" borderId="0" xfId="0" applyProtection="1">
      <protection hidden="1"/>
    </xf>
    <xf numFmtId="0" fontId="5" fillId="24" borderId="12" xfId="0" applyFont="1" applyFill="1" applyBorder="1" applyAlignment="1" applyProtection="1">
      <alignment horizontal="left" vertical="center" indent="1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44" applyFont="1" applyFill="1" applyBorder="1" applyAlignment="1" applyProtection="1">
      <alignment horizontal="center" vertical="top"/>
      <protection hidden="1"/>
    </xf>
    <xf numFmtId="0" fontId="6" fillId="0" borderId="0" xfId="44" applyFont="1" applyFill="1" applyBorder="1" applyAlignment="1" applyProtection="1">
      <alignment vertical="top"/>
      <protection hidden="1"/>
    </xf>
    <xf numFmtId="0" fontId="4" fillId="0" borderId="15" xfId="53" applyFont="1" applyFill="1" applyBorder="1" applyAlignment="1" applyProtection="1">
      <alignment vertical="top"/>
      <protection hidden="1"/>
    </xf>
    <xf numFmtId="0" fontId="4" fillId="0" borderId="13" xfId="53" applyFont="1" applyFill="1" applyBorder="1" applyAlignment="1" applyProtection="1">
      <alignment vertical="top"/>
      <protection hidden="1"/>
    </xf>
    <xf numFmtId="0" fontId="4" fillId="0" borderId="16" xfId="53" applyFont="1" applyFill="1" applyBorder="1" applyAlignment="1" applyProtection="1">
      <alignment vertical="top"/>
      <protection hidden="1"/>
    </xf>
    <xf numFmtId="0" fontId="4" fillId="0" borderId="20" xfId="53" applyFont="1" applyFill="1" applyBorder="1" applyAlignment="1" applyProtection="1">
      <alignment vertical="top"/>
      <protection hidden="1"/>
    </xf>
    <xf numFmtId="0" fontId="4" fillId="0" borderId="0" xfId="53" applyFont="1" applyFill="1" applyBorder="1" applyAlignment="1" applyProtection="1">
      <alignment vertical="top"/>
      <protection hidden="1"/>
    </xf>
    <xf numFmtId="0" fontId="4" fillId="0" borderId="14" xfId="53" applyFont="1" applyFill="1" applyBorder="1" applyAlignment="1" applyProtection="1">
      <alignment vertical="top"/>
      <protection hidden="1"/>
    </xf>
    <xf numFmtId="0" fontId="4" fillId="0" borderId="17" xfId="53" applyFont="1" applyFill="1" applyBorder="1" applyAlignment="1" applyProtection="1">
      <alignment vertical="top"/>
      <protection hidden="1"/>
    </xf>
    <xf numFmtId="0" fontId="4" fillId="0" borderId="18" xfId="53" applyFont="1" applyFill="1" applyBorder="1" applyAlignment="1" applyProtection="1">
      <alignment vertical="top"/>
      <protection hidden="1"/>
    </xf>
    <xf numFmtId="0" fontId="4" fillId="0" borderId="19" xfId="53" applyFont="1" applyFill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20" xfId="54" applyFont="1" applyFill="1" applyBorder="1" applyAlignment="1" applyProtection="1">
      <alignment horizontal="right" vertical="center" indent="1"/>
      <protection hidden="1"/>
    </xf>
    <xf numFmtId="0" fontId="3" fillId="0" borderId="13" xfId="44" applyFont="1" applyFill="1" applyBorder="1" applyAlignment="1" applyProtection="1">
      <alignment vertical="center"/>
      <protection hidden="1"/>
    </xf>
    <xf numFmtId="49" fontId="3" fillId="0" borderId="13" xfId="44" applyNumberFormat="1" applyFont="1" applyFill="1" applyBorder="1" applyAlignment="1" applyProtection="1">
      <alignment vertical="center"/>
      <protection hidden="1"/>
    </xf>
    <xf numFmtId="0" fontId="6" fillId="0" borderId="25" xfId="53" applyFont="1" applyFill="1" applyBorder="1" applyAlignment="1" applyProtection="1">
      <alignment horizontal="left" vertical="center" indent="1"/>
      <protection hidden="1"/>
    </xf>
    <xf numFmtId="0" fontId="6" fillId="0" borderId="26" xfId="53" applyFont="1" applyFill="1" applyBorder="1" applyAlignment="1" applyProtection="1">
      <alignment horizontal="left" vertical="center" indent="1"/>
      <protection hidden="1"/>
    </xf>
    <xf numFmtId="0" fontId="6" fillId="0" borderId="27" xfId="53" applyFont="1" applyFill="1" applyBorder="1" applyAlignment="1" applyProtection="1">
      <alignment horizontal="left" vertical="center" indent="1"/>
      <protection hidden="1"/>
    </xf>
    <xf numFmtId="164" fontId="6" fillId="0" borderId="25" xfId="53" applyNumberFormat="1" applyFont="1" applyFill="1" applyBorder="1" applyAlignment="1" applyProtection="1">
      <alignment horizontal="left" vertical="center" indent="1"/>
      <protection hidden="1"/>
    </xf>
    <xf numFmtId="164" fontId="6" fillId="0" borderId="26" xfId="53" applyNumberFormat="1" applyFont="1" applyFill="1" applyBorder="1" applyAlignment="1" applyProtection="1">
      <alignment horizontal="left" vertical="center" indent="1"/>
      <protection hidden="1"/>
    </xf>
    <xf numFmtId="0" fontId="6" fillId="0" borderId="28" xfId="53" applyFont="1" applyFill="1" applyBorder="1" applyAlignment="1" applyProtection="1">
      <alignment horizontal="left" vertical="center" indent="1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1" fontId="4" fillId="0" borderId="21" xfId="43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165" fontId="3" fillId="0" borderId="0" xfId="44" applyNumberFormat="1" applyFont="1" applyFill="1" applyBorder="1" applyAlignment="1" applyProtection="1">
      <alignment horizontal="center" vertical="center"/>
      <protection hidden="1"/>
    </xf>
    <xf numFmtId="0" fontId="3" fillId="0" borderId="20" xfId="44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horizontal="right" vertical="center"/>
      <protection hidden="1"/>
    </xf>
    <xf numFmtId="0" fontId="4" fillId="25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25" borderId="0" xfId="0" applyFont="1" applyFill="1" applyBorder="1" applyAlignment="1" applyProtection="1">
      <alignment horizontal="left" vertical="center" indent="1"/>
      <protection hidden="1"/>
    </xf>
    <xf numFmtId="0" fontId="4" fillId="25" borderId="0" xfId="0" applyNumberFormat="1" applyFont="1" applyFill="1" applyBorder="1" applyAlignment="1" applyProtection="1">
      <alignment horizontal="left" vertical="top" indent="1"/>
      <protection hidden="1"/>
    </xf>
    <xf numFmtId="0" fontId="3" fillId="23" borderId="10" xfId="50" applyFont="1" applyFill="1" applyBorder="1" applyAlignment="1" applyProtection="1">
      <alignment horizontal="left" vertical="center" wrapText="1" indent="1"/>
      <protection hidden="1"/>
    </xf>
    <xf numFmtId="0" fontId="3" fillId="23" borderId="10" xfId="50" applyFont="1" applyFill="1" applyBorder="1" applyAlignment="1" applyProtection="1">
      <alignment vertical="top" wrapText="1"/>
      <protection hidden="1"/>
    </xf>
    <xf numFmtId="0" fontId="4" fillId="23" borderId="10" xfId="50" applyFont="1" applyFill="1" applyBorder="1" applyAlignment="1" applyProtection="1">
      <alignment vertical="center"/>
      <protection hidden="1"/>
    </xf>
    <xf numFmtId="0" fontId="4" fillId="23" borderId="11" xfId="50" applyFont="1" applyFill="1" applyBorder="1" applyAlignment="1" applyProtection="1">
      <alignment vertical="center"/>
      <protection hidden="1"/>
    </xf>
    <xf numFmtId="0" fontId="3" fillId="0" borderId="23" xfId="44" applyFont="1" applyFill="1" applyBorder="1" applyAlignment="1" applyProtection="1">
      <alignment vertical="center"/>
      <protection hidden="1"/>
    </xf>
    <xf numFmtId="0" fontId="3" fillId="23" borderId="16" xfId="45" applyFont="1" applyFill="1" applyBorder="1" applyAlignment="1" applyProtection="1">
      <alignment vertical="center"/>
      <protection hidden="1"/>
    </xf>
    <xf numFmtId="0" fontId="3" fillId="23" borderId="14" xfId="45" applyFont="1" applyFill="1" applyBorder="1" applyAlignment="1" applyProtection="1">
      <alignment vertical="center"/>
      <protection hidden="1"/>
    </xf>
    <xf numFmtId="0" fontId="3" fillId="23" borderId="19" xfId="45" applyFont="1" applyFill="1" applyBorder="1" applyAlignment="1" applyProtection="1">
      <alignment vertical="center"/>
      <protection hidden="1"/>
    </xf>
    <xf numFmtId="0" fontId="4" fillId="0" borderId="23" xfId="43" applyFont="1" applyFill="1" applyBorder="1" applyAlignment="1" applyProtection="1">
      <alignment horizontal="left" vertical="center" indent="1"/>
      <protection hidden="1"/>
    </xf>
    <xf numFmtId="49" fontId="5" fillId="24" borderId="10" xfId="0" applyNumberFormat="1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vertical="center"/>
      <protection hidden="1"/>
    </xf>
    <xf numFmtId="0" fontId="5" fillId="24" borderId="11" xfId="0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49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vertical="center"/>
      <protection hidden="1"/>
    </xf>
    <xf numFmtId="49" fontId="5" fillId="0" borderId="20" xfId="0" applyNumberFormat="1" applyFont="1" applyFill="1" applyBorder="1" applyAlignment="1" applyProtection="1">
      <alignment horizontal="left" vertical="center" indent="1"/>
      <protection hidden="1"/>
    </xf>
    <xf numFmtId="49" fontId="5" fillId="0" borderId="15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3" fillId="0" borderId="0" xfId="46" applyFont="1" applyFill="1" applyAlignment="1" applyProtection="1">
      <alignment horizontal="right" vertical="center"/>
      <protection hidden="1"/>
    </xf>
    <xf numFmtId="0" fontId="3" fillId="0" borderId="0" xfId="51" applyFont="1" applyAlignment="1" applyProtection="1">
      <alignment vertical="center"/>
      <protection hidden="1"/>
    </xf>
    <xf numFmtId="0" fontId="15" fillId="0" borderId="0" xfId="54" applyNumberFormat="1" applyFont="1" applyAlignment="1" applyProtection="1">
      <alignment horizontal="right" vertical="center"/>
      <protection hidden="1"/>
    </xf>
    <xf numFmtId="0" fontId="15" fillId="0" borderId="0" xfId="54" applyFont="1" applyAlignment="1" applyProtection="1">
      <alignment horizontal="right" vertical="center"/>
      <protection hidden="1"/>
    </xf>
    <xf numFmtId="0" fontId="4" fillId="0" borderId="22" xfId="43" applyFont="1" applyFill="1" applyBorder="1" applyAlignment="1" applyProtection="1">
      <alignment horizontal="left" vertical="center"/>
      <protection hidden="1"/>
    </xf>
    <xf numFmtId="0" fontId="3" fillId="21" borderId="12" xfId="53" applyFont="1" applyFill="1" applyBorder="1" applyAlignment="1" applyProtection="1">
      <alignment horizontal="left" vertical="center" indent="2"/>
      <protection hidden="1"/>
    </xf>
    <xf numFmtId="0" fontId="3" fillId="0" borderId="12" xfId="53" applyFont="1" applyFill="1" applyBorder="1" applyAlignment="1" applyProtection="1">
      <alignment horizontal="left" vertical="center" indent="2"/>
      <protection hidden="1"/>
    </xf>
    <xf numFmtId="0" fontId="3" fillId="17" borderId="12" xfId="53" applyNumberFormat="1" applyFont="1" applyFill="1" applyBorder="1" applyAlignment="1" applyProtection="1">
      <alignment horizontal="left" vertical="center" indent="2"/>
      <protection hidden="1"/>
    </xf>
    <xf numFmtId="169" fontId="2" fillId="23" borderId="31" xfId="38" applyNumberFormat="1" applyFont="1" applyFill="1" applyBorder="1" applyAlignment="1" applyProtection="1">
      <alignment horizontal="center" vertical="center"/>
      <protection locked="0"/>
    </xf>
    <xf numFmtId="169" fontId="2" fillId="23" borderId="32" xfId="38" applyNumberFormat="1" applyFont="1" applyFill="1" applyBorder="1" applyAlignment="1" applyProtection="1">
      <alignment horizontal="center" vertical="center"/>
      <protection locked="0"/>
    </xf>
    <xf numFmtId="169" fontId="2" fillId="23" borderId="33" xfId="38" applyNumberFormat="1" applyFont="1" applyFill="1" applyBorder="1" applyAlignment="1" applyProtection="1">
      <alignment horizontal="center" vertical="center"/>
      <protection locked="0"/>
    </xf>
    <xf numFmtId="16" fontId="3" fillId="21" borderId="10" xfId="54" applyNumberFormat="1" applyFont="1" applyFill="1" applyBorder="1" applyAlignment="1" applyProtection="1">
      <alignment horizontal="left" vertical="center"/>
      <protection hidden="1"/>
    </xf>
    <xf numFmtId="0" fontId="3" fillId="0" borderId="14" xfId="5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left" vertical="center" wrapText="1" indent="1"/>
      <protection hidden="1"/>
    </xf>
    <xf numFmtId="0" fontId="3" fillId="0" borderId="0" xfId="51" applyFont="1" applyBorder="1" applyAlignment="1" applyProtection="1">
      <alignment horizontal="left" vertical="top" indent="1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3" fillId="0" borderId="0" xfId="53" applyFont="1" applyBorder="1"/>
    <xf numFmtId="0" fontId="3" fillId="0" borderId="0" xfId="37" applyFont="1" applyFill="1" applyAlignment="1" applyProtection="1">
      <alignment vertical="center"/>
      <protection hidden="1"/>
    </xf>
    <xf numFmtId="0" fontId="3" fillId="0" borderId="0" xfId="37" applyFont="1" applyFill="1" applyBorder="1" applyAlignment="1" applyProtection="1">
      <alignment vertical="center"/>
      <protection hidden="1"/>
    </xf>
    <xf numFmtId="49" fontId="5" fillId="0" borderId="24" xfId="37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/>
    <xf numFmtId="0" fontId="3" fillId="0" borderId="20" xfId="0" applyFont="1" applyFill="1" applyBorder="1" applyAlignment="1" applyProtection="1">
      <alignment horizontal="left" vertical="center"/>
    </xf>
    <xf numFmtId="0" fontId="4" fillId="23" borderId="10" xfId="50" applyFont="1" applyFill="1" applyBorder="1" applyAlignment="1" applyProtection="1">
      <alignment vertical="center" wrapText="1"/>
      <protection hidden="1"/>
    </xf>
    <xf numFmtId="0" fontId="5" fillId="22" borderId="13" xfId="45" applyFont="1" applyFill="1" applyBorder="1" applyAlignment="1" applyProtection="1">
      <alignment horizontal="left" vertical="center" indent="1"/>
      <protection hidden="1"/>
    </xf>
    <xf numFmtId="0" fontId="3" fillId="0" borderId="2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4" fillId="25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51" applyFont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left" indent="1"/>
    </xf>
    <xf numFmtId="0" fontId="0" fillId="0" borderId="20" xfId="0" applyBorder="1" applyAlignment="1">
      <alignment horizontal="left" indent="1"/>
    </xf>
    <xf numFmtId="0" fontId="3" fillId="0" borderId="18" xfId="53" applyFont="1" applyFill="1" applyBorder="1" applyAlignment="1" applyProtection="1">
      <alignment vertical="center" wrapText="1"/>
      <protection hidden="1"/>
    </xf>
    <xf numFmtId="0" fontId="3" fillId="0" borderId="34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48" fillId="0" borderId="0" xfId="44" applyFont="1" applyFill="1" applyAlignment="1" applyProtection="1">
      <alignment vertical="center"/>
      <protection hidden="1"/>
    </xf>
    <xf numFmtId="0" fontId="3" fillId="0" borderId="30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vertical="center"/>
      <protection hidden="1"/>
    </xf>
    <xf numFmtId="0" fontId="4" fillId="0" borderId="24" xfId="51" applyFont="1" applyBorder="1" applyAlignment="1" applyProtection="1">
      <alignment horizontal="left" vertical="center" indent="1"/>
      <protection hidden="1"/>
    </xf>
    <xf numFmtId="0" fontId="4" fillId="0" borderId="24" xfId="51" applyFont="1" applyBorder="1" applyAlignment="1" applyProtection="1">
      <alignment vertical="center"/>
      <protection hidden="1"/>
    </xf>
    <xf numFmtId="0" fontId="3" fillId="0" borderId="35" xfId="51" applyFont="1" applyBorder="1" applyAlignment="1" applyProtection="1">
      <alignment vertical="center"/>
      <protection hidden="1"/>
    </xf>
    <xf numFmtId="3" fontId="5" fillId="0" borderId="0" xfId="0" applyNumberFormat="1" applyFont="1" applyBorder="1" applyAlignment="1" applyProtection="1">
      <alignment horizontal="right" vertical="center" indent="1"/>
      <protection hidden="1"/>
    </xf>
    <xf numFmtId="3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3" fillId="0" borderId="17" xfId="44" applyFont="1" applyFill="1" applyBorder="1" applyAlignment="1" applyProtection="1">
      <alignment vertical="center"/>
      <protection hidden="1"/>
    </xf>
    <xf numFmtId="0" fontId="3" fillId="0" borderId="18" xfId="44" applyFont="1" applyFill="1" applyBorder="1" applyAlignment="1" applyProtection="1">
      <alignment vertical="center"/>
      <protection hidden="1"/>
    </xf>
    <xf numFmtId="3" fontId="5" fillId="0" borderId="18" xfId="0" applyNumberFormat="1" applyFont="1" applyBorder="1" applyAlignment="1" applyProtection="1">
      <alignment horizontal="right" vertical="center" indent="1"/>
      <protection hidden="1"/>
    </xf>
    <xf numFmtId="3" fontId="5" fillId="0" borderId="18" xfId="0" applyNumberFormat="1" applyFont="1" applyBorder="1" applyAlignment="1" applyProtection="1">
      <alignment horizontal="center" vertical="center"/>
      <protection hidden="1"/>
    </xf>
    <xf numFmtId="0" fontId="3" fillId="0" borderId="19" xfId="44" applyFont="1" applyFill="1" applyBorder="1" applyAlignment="1" applyProtection="1">
      <alignment vertical="center"/>
      <protection hidden="1"/>
    </xf>
    <xf numFmtId="0" fontId="2" fillId="23" borderId="22" xfId="38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3" fillId="0" borderId="0" xfId="47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5" fillId="0" borderId="0" xfId="46" applyFont="1" applyFill="1" applyAlignment="1" applyProtection="1">
      <alignment vertical="center"/>
      <protection hidden="1"/>
    </xf>
    <xf numFmtId="0" fontId="5" fillId="0" borderId="36" xfId="47" applyFont="1" applyFill="1" applyBorder="1" applyAlignment="1" applyProtection="1">
      <alignment horizontal="left" vertical="center" indent="1"/>
      <protection hidden="1"/>
    </xf>
    <xf numFmtId="0" fontId="5" fillId="0" borderId="37" xfId="47" applyFont="1" applyFill="1" applyBorder="1" applyAlignment="1" applyProtection="1">
      <alignment horizontal="left" vertical="center" indent="1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0" borderId="0" xfId="47" applyFont="1" applyBorder="1" applyAlignment="1" applyProtection="1">
      <alignment horizontal="center" vertical="top" wrapText="1"/>
      <protection hidden="1"/>
    </xf>
    <xf numFmtId="0" fontId="5" fillId="0" borderId="36" xfId="47" applyFont="1" applyBorder="1" applyAlignment="1" applyProtection="1">
      <alignment horizontal="left" vertical="center" indent="1"/>
      <protection hidden="1"/>
    </xf>
    <xf numFmtId="0" fontId="3" fillId="0" borderId="37" xfId="47" applyFont="1" applyBorder="1" applyAlignment="1" applyProtection="1">
      <alignment vertical="center"/>
      <protection hidden="1"/>
    </xf>
    <xf numFmtId="0" fontId="3" fillId="0" borderId="37" xfId="47" applyFont="1" applyBorder="1" applyAlignment="1" applyProtection="1">
      <alignment horizontal="center" vertical="top" wrapText="1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0" xfId="41" applyFont="1" applyFill="1" applyAlignment="1" applyProtection="1">
      <alignment vertical="center"/>
      <protection hidden="1"/>
    </xf>
    <xf numFmtId="0" fontId="5" fillId="0" borderId="0" xfId="41" applyFont="1" applyFill="1" applyAlignment="1" applyProtection="1">
      <alignment vertical="center"/>
      <protection hidden="1"/>
    </xf>
    <xf numFmtId="0" fontId="3" fillId="0" borderId="0" xfId="49" applyFont="1" applyFill="1" applyAlignment="1" applyProtection="1">
      <alignment horizontal="right" vertical="center"/>
      <protection hidden="1"/>
    </xf>
    <xf numFmtId="0" fontId="3" fillId="0" borderId="0" xfId="41" applyFont="1" applyFill="1" applyAlignment="1" applyProtection="1">
      <alignment horizontal="right" vertical="center"/>
      <protection hidden="1"/>
    </xf>
    <xf numFmtId="0" fontId="5" fillId="0" borderId="0" xfId="41" applyFont="1" applyFill="1" applyBorder="1" applyAlignment="1" applyProtection="1">
      <alignment horizontal="center" vertical="center"/>
      <protection hidden="1"/>
    </xf>
    <xf numFmtId="0" fontId="15" fillId="0" borderId="0" xfId="41" applyFont="1" applyBorder="1" applyAlignment="1" applyProtection="1">
      <alignment horizontal="right"/>
      <protection hidden="1"/>
    </xf>
    <xf numFmtId="0" fontId="15" fillId="0" borderId="0" xfId="41" applyFont="1" applyBorder="1" applyAlignment="1" applyProtection="1">
      <alignment horizontal="right" vertical="top"/>
      <protection hidden="1"/>
    </xf>
    <xf numFmtId="0" fontId="3" fillId="0" borderId="0" xfId="41" applyFont="1" applyAlignment="1" applyProtection="1">
      <alignment vertical="center"/>
      <protection hidden="1"/>
    </xf>
    <xf numFmtId="1" fontId="4" fillId="0" borderId="38" xfId="43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39" xfId="43" applyFont="1" applyFill="1" applyBorder="1" applyAlignment="1" applyProtection="1">
      <alignment horizontal="left" vertical="center"/>
      <protection hidden="1"/>
    </xf>
    <xf numFmtId="0" fontId="4" fillId="0" borderId="40" xfId="43" applyFont="1" applyFill="1" applyBorder="1" applyAlignment="1" applyProtection="1">
      <alignment horizontal="left" vertical="center"/>
      <protection hidden="1"/>
    </xf>
    <xf numFmtId="0" fontId="4" fillId="0" borderId="38" xfId="43" applyFont="1" applyFill="1" applyBorder="1" applyAlignment="1" applyProtection="1">
      <alignment horizontal="left" vertical="center" indent="1"/>
      <protection hidden="1"/>
    </xf>
    <xf numFmtId="0" fontId="4" fillId="0" borderId="39" xfId="43" applyFont="1" applyFill="1" applyBorder="1" applyAlignment="1" applyProtection="1">
      <alignment horizontal="left" vertical="center" indent="1"/>
      <protection hidden="1"/>
    </xf>
    <xf numFmtId="0" fontId="4" fillId="0" borderId="40" xfId="43" applyFont="1" applyFill="1" applyBorder="1" applyAlignment="1" applyProtection="1">
      <alignment horizontal="left" vertical="center" indent="1"/>
      <protection hidden="1"/>
    </xf>
    <xf numFmtId="169" fontId="2" fillId="23" borderId="41" xfId="38" applyNumberFormat="1" applyFont="1" applyFill="1" applyBorder="1" applyAlignment="1" applyProtection="1">
      <alignment horizontal="center" vertical="center"/>
      <protection locked="0"/>
    </xf>
    <xf numFmtId="169" fontId="2" fillId="23" borderId="42" xfId="38" applyNumberFormat="1" applyFont="1" applyFill="1" applyBorder="1" applyAlignment="1" applyProtection="1">
      <alignment horizontal="center" vertical="center"/>
      <protection locked="0"/>
    </xf>
    <xf numFmtId="169" fontId="2" fillId="23" borderId="43" xfId="38" applyNumberFormat="1" applyFont="1" applyFill="1" applyBorder="1" applyAlignment="1" applyProtection="1">
      <alignment horizontal="center" vertical="center"/>
      <protection locked="0"/>
    </xf>
    <xf numFmtId="0" fontId="2" fillId="23" borderId="40" xfId="38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49" fontId="5" fillId="22" borderId="10" xfId="45" applyNumberFormat="1" applyFont="1" applyFill="1" applyBorder="1" applyAlignment="1" applyProtection="1">
      <alignment horizontal="left" vertical="center"/>
      <protection hidden="1"/>
    </xf>
    <xf numFmtId="49" fontId="5" fillId="22" borderId="11" xfId="45" applyNumberFormat="1" applyFont="1" applyFill="1" applyBorder="1" applyAlignment="1" applyProtection="1">
      <alignment horizontal="left" vertical="center"/>
      <protection hidden="1"/>
    </xf>
    <xf numFmtId="0" fontId="5" fillId="0" borderId="13" xfId="54" applyFont="1" applyFill="1" applyBorder="1" applyAlignment="1" applyProtection="1">
      <alignment horizontal="left" vertical="center"/>
      <protection hidden="1"/>
    </xf>
    <xf numFmtId="0" fontId="5" fillId="0" borderId="16" xfId="54" applyFont="1" applyFill="1" applyBorder="1" applyAlignment="1" applyProtection="1">
      <alignment horizontal="left" vertical="center"/>
      <protection hidden="1"/>
    </xf>
    <xf numFmtId="0" fontId="5" fillId="0" borderId="0" xfId="54" applyFont="1" applyFill="1" applyBorder="1" applyAlignment="1" applyProtection="1">
      <alignment horizontal="left" vertical="center"/>
      <protection hidden="1"/>
    </xf>
    <xf numFmtId="0" fontId="5" fillId="0" borderId="14" xfId="54" applyFont="1" applyFill="1" applyBorder="1" applyAlignment="1" applyProtection="1">
      <alignment horizontal="left" vertical="center"/>
      <protection hidden="1"/>
    </xf>
    <xf numFmtId="49" fontId="3" fillId="0" borderId="20" xfId="54" applyNumberFormat="1" applyFont="1" applyFill="1" applyBorder="1" applyAlignment="1" applyProtection="1">
      <alignment horizontal="left" vertical="center" indent="1"/>
      <protection hidden="1"/>
    </xf>
    <xf numFmtId="0" fontId="3" fillId="0" borderId="14" xfId="54" applyFont="1" applyFill="1" applyBorder="1" applyAlignment="1" applyProtection="1">
      <alignment vertical="center"/>
      <protection hidden="1"/>
    </xf>
    <xf numFmtId="49" fontId="3" fillId="0" borderId="20" xfId="54" applyNumberFormat="1" applyFont="1" applyBorder="1" applyAlignment="1" applyProtection="1">
      <alignment horizontal="left" vertical="center" indent="1"/>
      <protection hidden="1"/>
    </xf>
    <xf numFmtId="0" fontId="3" fillId="0" borderId="0" xfId="0" quotePrefix="1" applyFont="1" applyFill="1" applyBorder="1" applyAlignment="1" applyProtection="1">
      <alignment horizontal="left" vertical="center"/>
      <protection hidden="1"/>
    </xf>
    <xf numFmtId="0" fontId="3" fillId="0" borderId="20" xfId="54" applyFont="1" applyBorder="1" applyAlignment="1" applyProtection="1">
      <alignment horizontal="left" vertical="center" indent="1"/>
      <protection hidden="1"/>
    </xf>
    <xf numFmtId="0" fontId="3" fillId="0" borderId="17" xfId="54" applyFont="1" applyBorder="1" applyAlignment="1" applyProtection="1">
      <alignment horizontal="left" vertical="center" indent="1"/>
      <protection hidden="1"/>
    </xf>
    <xf numFmtId="0" fontId="3" fillId="0" borderId="18" xfId="54" applyFont="1" applyFill="1" applyBorder="1" applyAlignment="1" applyProtection="1">
      <alignment vertical="center"/>
      <protection hidden="1"/>
    </xf>
    <xf numFmtId="0" fontId="3" fillId="0" borderId="19" xfId="54" applyFont="1" applyFill="1" applyBorder="1" applyAlignment="1" applyProtection="1">
      <alignment vertical="center"/>
      <protection hidden="1"/>
    </xf>
    <xf numFmtId="0" fontId="5" fillId="0" borderId="20" xfId="54" applyFont="1" applyFill="1" applyBorder="1" applyAlignment="1" applyProtection="1">
      <alignment horizontal="left" vertical="center" indent="1"/>
      <protection hidden="1"/>
    </xf>
    <xf numFmtId="0" fontId="3" fillId="0" borderId="18" xfId="54" applyFont="1" applyBorder="1" applyAlignment="1" applyProtection="1">
      <alignment vertical="center"/>
      <protection hidden="1"/>
    </xf>
    <xf numFmtId="0" fontId="3" fillId="0" borderId="19" xfId="54" applyFont="1" applyBorder="1" applyAlignment="1" applyProtection="1">
      <alignment vertical="center"/>
      <protection hidden="1"/>
    </xf>
    <xf numFmtId="0" fontId="3" fillId="0" borderId="20" xfId="54" applyFont="1" applyFill="1" applyBorder="1" applyAlignment="1" applyProtection="1">
      <alignment vertical="center"/>
      <protection hidden="1"/>
    </xf>
    <xf numFmtId="0" fontId="3" fillId="0" borderId="14" xfId="54" applyFont="1" applyFill="1" applyBorder="1" applyAlignment="1" applyProtection="1">
      <alignment horizontal="left" vertical="center"/>
      <protection hidden="1"/>
    </xf>
    <xf numFmtId="49" fontId="3" fillId="0" borderId="20" xfId="54" applyNumberFormat="1" applyFont="1" applyFill="1" applyBorder="1" applyAlignment="1" applyProtection="1">
      <alignment horizontal="left" vertical="center"/>
      <protection hidden="1"/>
    </xf>
    <xf numFmtId="49" fontId="3" fillId="0" borderId="17" xfId="54" applyNumberFormat="1" applyFont="1" applyFill="1" applyBorder="1" applyAlignment="1" applyProtection="1">
      <alignment horizontal="left" vertical="center"/>
      <protection hidden="1"/>
    </xf>
    <xf numFmtId="0" fontId="3" fillId="0" borderId="18" xfId="54" applyFont="1" applyFill="1" applyBorder="1" applyAlignment="1" applyProtection="1">
      <alignment horizontal="left" vertical="center"/>
      <protection hidden="1"/>
    </xf>
    <xf numFmtId="0" fontId="49" fillId="0" borderId="0" xfId="54" applyFont="1" applyFill="1" applyBorder="1" applyAlignment="1" applyProtection="1">
      <alignment horizontal="left" vertical="center"/>
      <protection hidden="1"/>
    </xf>
    <xf numFmtId="0" fontId="3" fillId="0" borderId="17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vertical="center" wrapText="1"/>
      <protection hidden="1"/>
    </xf>
    <xf numFmtId="0" fontId="3" fillId="21" borderId="15" xfId="54" applyFont="1" applyFill="1" applyBorder="1" applyAlignment="1" applyProtection="1">
      <alignment horizontal="left" vertical="center"/>
      <protection hidden="1"/>
    </xf>
    <xf numFmtId="0" fontId="3" fillId="21" borderId="17" xfId="54" applyFont="1" applyFill="1" applyBorder="1" applyAlignment="1" applyProtection="1">
      <alignment horizontal="left" vertical="center"/>
      <protection hidden="1"/>
    </xf>
    <xf numFmtId="0" fontId="4" fillId="0" borderId="0" xfId="47" applyFont="1" applyBorder="1" applyAlignment="1" applyProtection="1">
      <alignment horizontal="center" vertical="center" wrapText="1"/>
      <protection hidden="1"/>
    </xf>
    <xf numFmtId="0" fontId="4" fillId="0" borderId="44" xfId="47" applyFont="1" applyBorder="1" applyAlignment="1" applyProtection="1">
      <alignment horizontal="center" vertical="center" wrapText="1"/>
      <protection hidden="1"/>
    </xf>
    <xf numFmtId="0" fontId="3" fillId="0" borderId="45" xfId="47" applyFont="1" applyFill="1" applyBorder="1" applyAlignment="1" applyProtection="1">
      <alignment horizontal="center" vertical="center"/>
      <protection hidden="1"/>
    </xf>
    <xf numFmtId="49" fontId="3" fillId="0" borderId="46" xfId="47" applyNumberFormat="1" applyFont="1" applyFill="1" applyBorder="1" applyAlignment="1" applyProtection="1">
      <alignment horizontal="center" vertical="center" wrapText="1"/>
      <protection hidden="1"/>
    </xf>
    <xf numFmtId="49" fontId="3" fillId="0" borderId="47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48" xfId="47" applyFont="1" applyFill="1" applyBorder="1" applyAlignment="1" applyProtection="1">
      <alignment horizontal="center" vertical="center"/>
      <protection hidden="1"/>
    </xf>
    <xf numFmtId="49" fontId="3" fillId="0" borderId="31" xfId="47" applyNumberFormat="1" applyFont="1" applyFill="1" applyBorder="1" applyAlignment="1" applyProtection="1">
      <alignment horizontal="center" vertical="center" wrapText="1"/>
      <protection hidden="1"/>
    </xf>
    <xf numFmtId="49" fontId="3" fillId="0" borderId="49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50" xfId="47" applyFont="1" applyFill="1" applyBorder="1" applyAlignment="1" applyProtection="1">
      <alignment horizontal="center" vertical="center"/>
      <protection hidden="1"/>
    </xf>
    <xf numFmtId="0" fontId="3" fillId="0" borderId="36" xfId="47" applyFont="1" applyBorder="1" applyAlignment="1" applyProtection="1">
      <alignment vertical="center"/>
      <protection hidden="1"/>
    </xf>
    <xf numFmtId="0" fontId="3" fillId="0" borderId="51" xfId="47" applyFont="1" applyBorder="1" applyAlignment="1" applyProtection="1">
      <alignment vertical="center"/>
      <protection hidden="1"/>
    </xf>
    <xf numFmtId="0" fontId="3" fillId="0" borderId="0" xfId="39" applyFont="1" applyFill="1" applyAlignment="1" applyProtection="1">
      <alignment vertical="center"/>
      <protection hidden="1"/>
    </xf>
    <xf numFmtId="0" fontId="5" fillId="0" borderId="0" xfId="39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0" fontId="3" fillId="0" borderId="0" xfId="39" applyFont="1" applyFill="1" applyAlignment="1" applyProtection="1">
      <alignment horizontal="right" vertical="center"/>
      <protection hidden="1"/>
    </xf>
    <xf numFmtId="0" fontId="5" fillId="0" borderId="0" xfId="39" applyFont="1" applyFill="1" applyBorder="1" applyAlignment="1" applyProtection="1">
      <alignment horizontal="center" vertical="center"/>
      <protection hidden="1"/>
    </xf>
    <xf numFmtId="0" fontId="15" fillId="0" borderId="0" xfId="39" applyFont="1" applyBorder="1" applyAlignment="1" applyProtection="1">
      <alignment horizontal="right" vertical="top"/>
      <protection hidden="1"/>
    </xf>
    <xf numFmtId="0" fontId="11" fillId="0" borderId="0" xfId="39" applyFont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right" vertical="center"/>
      <protection hidden="1"/>
    </xf>
    <xf numFmtId="0" fontId="15" fillId="0" borderId="0" xfId="39" applyFont="1" applyFill="1" applyBorder="1" applyAlignment="1" applyProtection="1">
      <alignment horizontal="right" vertical="top"/>
      <protection hidden="1"/>
    </xf>
    <xf numFmtId="0" fontId="5" fillId="22" borderId="12" xfId="39" applyFont="1" applyFill="1" applyBorder="1" applyAlignment="1" applyProtection="1">
      <alignment horizontal="left" vertical="center" indent="1"/>
      <protection hidden="1"/>
    </xf>
    <xf numFmtId="0" fontId="5" fillId="22" borderId="10" xfId="39" applyFont="1" applyFill="1" applyBorder="1" applyAlignment="1" applyProtection="1">
      <alignment vertical="center"/>
      <protection hidden="1"/>
    </xf>
    <xf numFmtId="0" fontId="3" fillId="22" borderId="10" xfId="39" applyFont="1" applyFill="1" applyBorder="1" applyAlignment="1" applyProtection="1">
      <alignment vertical="center"/>
      <protection hidden="1"/>
    </xf>
    <xf numFmtId="0" fontId="3" fillId="22" borderId="10" xfId="39" applyFont="1" applyFill="1" applyBorder="1" applyAlignment="1" applyProtection="1">
      <alignment horizontal="right" vertical="center"/>
      <protection hidden="1"/>
    </xf>
    <xf numFmtId="0" fontId="5" fillId="22" borderId="10" xfId="39" applyFont="1" applyFill="1" applyBorder="1" applyAlignment="1" applyProtection="1">
      <alignment horizontal="center" vertical="center"/>
      <protection hidden="1"/>
    </xf>
    <xf numFmtId="0" fontId="3" fillId="22" borderId="11" xfId="39" applyFont="1" applyFill="1" applyBorder="1" applyAlignment="1" applyProtection="1">
      <alignment vertical="center"/>
      <protection hidden="1"/>
    </xf>
    <xf numFmtId="0" fontId="3" fillId="0" borderId="15" xfId="39" applyFont="1" applyFill="1" applyBorder="1" applyAlignment="1" applyProtection="1">
      <alignment vertical="center"/>
      <protection hidden="1"/>
    </xf>
    <xf numFmtId="0" fontId="3" fillId="0" borderId="13" xfId="39" applyFont="1" applyFill="1" applyBorder="1" applyAlignment="1" applyProtection="1">
      <alignment vertical="center"/>
      <protection hidden="1"/>
    </xf>
    <xf numFmtId="4" fontId="3" fillId="0" borderId="13" xfId="39" applyNumberFormat="1" applyFont="1" applyFill="1" applyBorder="1" applyAlignment="1" applyProtection="1">
      <alignment horizontal="left" vertical="center"/>
      <protection hidden="1"/>
    </xf>
    <xf numFmtId="0" fontId="3" fillId="0" borderId="13" xfId="39" applyFont="1" applyBorder="1" applyAlignment="1" applyProtection="1">
      <alignment vertical="center"/>
      <protection hidden="1"/>
    </xf>
    <xf numFmtId="0" fontId="3" fillId="0" borderId="16" xfId="39" applyFont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3" fillId="0" borderId="20" xfId="39" applyFont="1" applyFill="1" applyBorder="1" applyAlignment="1" applyProtection="1">
      <alignment vertical="center"/>
      <protection hidden="1"/>
    </xf>
    <xf numFmtId="0" fontId="3" fillId="23" borderId="10" xfId="39" applyFont="1" applyFill="1" applyBorder="1" applyAlignment="1" applyProtection="1">
      <alignment vertical="center"/>
      <protection hidden="1"/>
    </xf>
    <xf numFmtId="0" fontId="3" fillId="23" borderId="11" xfId="39" applyFont="1" applyFill="1" applyBorder="1" applyAlignment="1" applyProtection="1">
      <alignment vertical="center"/>
      <protection hidden="1"/>
    </xf>
    <xf numFmtId="0" fontId="3" fillId="0" borderId="14" xfId="39" applyFont="1" applyBorder="1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3" fillId="23" borderId="17" xfId="39" applyFont="1" applyFill="1" applyBorder="1" applyAlignment="1" applyProtection="1">
      <alignment vertical="center"/>
      <protection hidden="1"/>
    </xf>
    <xf numFmtId="0" fontId="3" fillId="0" borderId="17" xfId="39" applyFont="1" applyFill="1" applyBorder="1" applyAlignment="1" applyProtection="1">
      <alignment vertical="center"/>
      <protection hidden="1"/>
    </xf>
    <xf numFmtId="0" fontId="3" fillId="0" borderId="18" xfId="39" applyFont="1" applyFill="1" applyBorder="1" applyAlignment="1" applyProtection="1">
      <alignment vertical="center"/>
      <protection hidden="1"/>
    </xf>
    <xf numFmtId="0" fontId="3" fillId="0" borderId="18" xfId="39" applyFont="1" applyBorder="1" applyAlignment="1" applyProtection="1">
      <alignment vertical="center"/>
      <protection hidden="1"/>
    </xf>
    <xf numFmtId="0" fontId="3" fillId="0" borderId="19" xfId="39" applyFont="1" applyBorder="1" applyAlignment="1" applyProtection="1">
      <alignment vertical="center"/>
      <protection hidden="1"/>
    </xf>
    <xf numFmtId="0" fontId="5" fillId="22" borderId="15" xfId="39" applyFont="1" applyFill="1" applyBorder="1" applyAlignment="1" applyProtection="1">
      <alignment horizontal="left" vertical="center" indent="1"/>
      <protection hidden="1"/>
    </xf>
    <xf numFmtId="0" fontId="5" fillId="22" borderId="16" xfId="39" applyFont="1" applyFill="1" applyBorder="1" applyAlignment="1" applyProtection="1">
      <alignment vertical="center"/>
      <protection hidden="1"/>
    </xf>
    <xf numFmtId="0" fontId="5" fillId="22" borderId="17" xfId="39" applyFont="1" applyFill="1" applyBorder="1" applyAlignment="1" applyProtection="1">
      <alignment vertical="center"/>
      <protection hidden="1"/>
    </xf>
    <xf numFmtId="0" fontId="5" fillId="22" borderId="19" xfId="39" applyFont="1" applyFill="1" applyBorder="1" applyAlignment="1" applyProtection="1">
      <alignment vertical="center"/>
      <protection hidden="1"/>
    </xf>
    <xf numFmtId="0" fontId="3" fillId="0" borderId="15" xfId="39" applyFont="1" applyBorder="1" applyAlignment="1" applyProtection="1">
      <alignment vertical="center"/>
      <protection hidden="1"/>
    </xf>
    <xf numFmtId="0" fontId="3" fillId="0" borderId="20" xfId="39" applyFont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50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Fill="1" applyAlignment="1" applyProtection="1">
      <alignment horizontal="right" vertical="center"/>
      <protection hidden="1"/>
    </xf>
    <xf numFmtId="0" fontId="43" fillId="0" borderId="0" xfId="42" applyNumberFormat="1" applyAlignment="1" applyProtection="1">
      <alignment vertical="center"/>
      <protection hidden="1"/>
    </xf>
    <xf numFmtId="0" fontId="43" fillId="0" borderId="0" xfId="42" applyNumberFormat="1" applyAlignment="1" applyProtection="1">
      <alignment horizontal="center" vertical="center"/>
      <protection hidden="1"/>
    </xf>
    <xf numFmtId="0" fontId="43" fillId="0" borderId="0" xfId="42" applyNumberFormat="1" applyBorder="1" applyAlignment="1" applyProtection="1">
      <alignment vertical="center"/>
      <protection hidden="1"/>
    </xf>
    <xf numFmtId="0" fontId="5" fillId="22" borderId="32" xfId="42" applyNumberFormat="1" applyFont="1" applyFill="1" applyBorder="1" applyAlignment="1" applyProtection="1">
      <alignment horizontal="center" vertical="center"/>
      <protection hidden="1"/>
    </xf>
    <xf numFmtId="0" fontId="5" fillId="22" borderId="32" xfId="42" applyNumberFormat="1" applyFont="1" applyFill="1" applyBorder="1" applyAlignment="1" applyProtection="1">
      <alignment horizontal="left" vertical="center" indent="1"/>
      <protection hidden="1"/>
    </xf>
    <xf numFmtId="165" fontId="43" fillId="0" borderId="32" xfId="42" applyNumberFormat="1" applyBorder="1" applyAlignment="1" applyProtection="1">
      <alignment horizontal="left" vertical="center" indent="1"/>
      <protection hidden="1"/>
    </xf>
    <xf numFmtId="165" fontId="3" fillId="0" borderId="32" xfId="42" applyNumberFormat="1" applyFont="1" applyBorder="1" applyAlignment="1" applyProtection="1">
      <alignment horizontal="center" vertical="center"/>
      <protection hidden="1"/>
    </xf>
    <xf numFmtId="0" fontId="3" fillId="0" borderId="32" xfId="42" applyNumberFormat="1" applyFont="1" applyBorder="1" applyAlignment="1" applyProtection="1">
      <alignment horizontal="left" vertical="center" wrapText="1" indent="1"/>
      <protection hidden="1"/>
    </xf>
    <xf numFmtId="165" fontId="3" fillId="0" borderId="32" xfId="42" applyNumberFormat="1" applyFont="1" applyBorder="1" applyAlignment="1" applyProtection="1">
      <alignment horizontal="left" vertical="center" indent="1"/>
      <protection hidden="1"/>
    </xf>
    <xf numFmtId="0" fontId="3" fillId="25" borderId="0" xfId="0" applyFont="1" applyFill="1" applyAlignment="1" applyProtection="1">
      <alignment vertical="center"/>
      <protection hidden="1"/>
    </xf>
    <xf numFmtId="0" fontId="3" fillId="25" borderId="0" xfId="44" applyFont="1" applyFill="1" applyAlignment="1" applyProtection="1">
      <alignment vertical="center"/>
      <protection hidden="1"/>
    </xf>
    <xf numFmtId="0" fontId="3" fillId="25" borderId="0" xfId="0" applyFont="1" applyFill="1" applyAlignment="1" applyProtection="1">
      <alignment vertical="center"/>
      <protection locked="0" hidden="1"/>
    </xf>
    <xf numFmtId="0" fontId="3" fillId="25" borderId="0" xfId="50" applyFont="1" applyFill="1" applyAlignment="1" applyProtection="1">
      <alignment vertical="center"/>
      <protection hidden="1"/>
    </xf>
    <xf numFmtId="0" fontId="3" fillId="25" borderId="0" xfId="53" applyFont="1" applyFill="1" applyAlignment="1" applyProtection="1">
      <alignment vertical="center"/>
      <protection hidden="1"/>
    </xf>
    <xf numFmtId="0" fontId="3" fillId="25" borderId="0" xfId="0" applyFont="1" applyFill="1" applyAlignment="1" applyProtection="1">
      <alignment horizontal="center" vertical="center"/>
      <protection hidden="1"/>
    </xf>
    <xf numFmtId="0" fontId="3" fillId="25" borderId="0" xfId="0" applyFont="1" applyFill="1" applyBorder="1" applyAlignment="1" applyProtection="1">
      <alignment horizontal="center" vertical="center"/>
      <protection hidden="1"/>
    </xf>
    <xf numFmtId="0" fontId="50" fillId="25" borderId="0" xfId="0" applyFont="1" applyFill="1" applyBorder="1" applyAlignment="1" applyProtection="1">
      <alignment horizontal="center" vertical="center" wrapText="1"/>
      <protection hidden="1"/>
    </xf>
    <xf numFmtId="0" fontId="3" fillId="25" borderId="0" xfId="54" applyFont="1" applyFill="1" applyAlignment="1" applyProtection="1">
      <alignment horizontal="center" vertical="center"/>
      <protection hidden="1"/>
    </xf>
    <xf numFmtId="0" fontId="3" fillId="25" borderId="0" xfId="44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0" fontId="3" fillId="25" borderId="0" xfId="0" applyNumberFormat="1" applyFont="1" applyFill="1" applyAlignment="1" applyProtection="1">
      <alignment horizontal="center" vertical="center"/>
      <protection hidden="1"/>
    </xf>
    <xf numFmtId="0" fontId="3" fillId="0" borderId="0" xfId="48" applyFont="1" applyFill="1" applyAlignment="1" applyProtection="1">
      <alignment horizontal="right" vertical="center"/>
    </xf>
    <xf numFmtId="0" fontId="3" fillId="25" borderId="0" xfId="48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4" fontId="5" fillId="0" borderId="18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left" vertical="center" indent="1"/>
      <protection hidden="1"/>
    </xf>
    <xf numFmtId="0" fontId="3" fillId="0" borderId="34" xfId="0" applyFont="1" applyFill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vertical="center"/>
      <protection hidden="1"/>
    </xf>
    <xf numFmtId="0" fontId="3" fillId="0" borderId="52" xfId="0" applyFont="1" applyBorder="1" applyAlignment="1" applyProtection="1">
      <alignment vertical="center"/>
      <protection hidden="1"/>
    </xf>
    <xf numFmtId="0" fontId="3" fillId="0" borderId="53" xfId="0" applyFont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vertical="center"/>
      <protection hidden="1"/>
    </xf>
    <xf numFmtId="0" fontId="3" fillId="22" borderId="10" xfId="0" applyFont="1" applyFill="1" applyBorder="1" applyAlignment="1" applyProtection="1">
      <alignment vertical="center"/>
      <protection hidden="1"/>
    </xf>
    <xf numFmtId="0" fontId="3" fillId="22" borderId="11" xfId="0" applyFont="1" applyFill="1" applyBorder="1" applyAlignment="1" applyProtection="1">
      <alignment vertical="center"/>
      <protection hidden="1"/>
    </xf>
    <xf numFmtId="0" fontId="3" fillId="0" borderId="5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4" fontId="3" fillId="17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14" fontId="3" fillId="0" borderId="14" xfId="0" applyNumberFormat="1" applyFont="1" applyFill="1" applyBorder="1" applyAlignment="1" applyProtection="1">
      <alignment horizontal="left" vertical="center" indent="1"/>
      <protection hidden="1"/>
    </xf>
    <xf numFmtId="4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52" xfId="0" applyFont="1" applyFill="1" applyBorder="1" applyAlignment="1" applyProtection="1">
      <alignment vertical="center"/>
      <protection hidden="1"/>
    </xf>
    <xf numFmtId="4" fontId="3" fillId="0" borderId="34" xfId="0" applyNumberFormat="1" applyFont="1" applyFill="1" applyBorder="1" applyAlignment="1" applyProtection="1">
      <alignment horizontal="right" vertical="center" inden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34" xfId="0" applyFont="1" applyFill="1" applyBorder="1" applyAlignment="1" applyProtection="1">
      <alignment horizontal="right" vertical="center" indent="1"/>
      <protection hidden="1"/>
    </xf>
    <xf numFmtId="0" fontId="3" fillId="0" borderId="53" xfId="0" applyFont="1" applyBorder="1" applyAlignment="1" applyProtection="1">
      <alignment horizontal="right" vertical="center" indent="1"/>
      <protection hidden="1"/>
    </xf>
    <xf numFmtId="1" fontId="3" fillId="0" borderId="14" xfId="0" applyNumberFormat="1" applyFont="1" applyFill="1" applyBorder="1" applyAlignment="1" applyProtection="1">
      <alignment horizontal="left" vertical="center" indent="1"/>
      <protection hidden="1"/>
    </xf>
    <xf numFmtId="0" fontId="3" fillId="0" borderId="54" xfId="0" applyFont="1" applyFill="1" applyBorder="1" applyAlignment="1" applyProtection="1">
      <alignment horizontal="left" vertical="center" indent="1"/>
      <protection hidden="1"/>
    </xf>
    <xf numFmtId="0" fontId="3" fillId="0" borderId="54" xfId="0" applyFont="1" applyFill="1" applyBorder="1" applyAlignment="1" applyProtection="1">
      <alignment vertical="center"/>
      <protection hidden="1"/>
    </xf>
    <xf numFmtId="0" fontId="3" fillId="0" borderId="55" xfId="0" applyFont="1" applyFill="1" applyBorder="1" applyAlignment="1" applyProtection="1">
      <alignment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 indent="1"/>
      <protection hidden="1"/>
    </xf>
    <xf numFmtId="0" fontId="5" fillId="0" borderId="34" xfId="0" applyFont="1" applyFill="1" applyBorder="1" applyAlignment="1" applyProtection="1">
      <alignment horizontal="left" vertical="center" wrapText="1" indent="1"/>
      <protection hidden="1"/>
    </xf>
    <xf numFmtId="0" fontId="5" fillId="0" borderId="56" xfId="0" applyFont="1" applyFill="1" applyBorder="1" applyAlignment="1" applyProtection="1">
      <alignment horizontal="left" vertical="center" wrapText="1" indent="1"/>
      <protection hidden="1"/>
    </xf>
    <xf numFmtId="0" fontId="3" fillId="0" borderId="34" xfId="0" applyFont="1" applyFill="1" applyBorder="1" applyAlignment="1" applyProtection="1">
      <alignment horizontal="left" vertical="center"/>
      <protection hidden="1"/>
    </xf>
    <xf numFmtId="0" fontId="3" fillId="0" borderId="57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hidden="1"/>
    </xf>
    <xf numFmtId="0" fontId="51" fillId="0" borderId="34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7" xfId="0" applyFont="1" applyBorder="1" applyAlignment="1" applyProtection="1">
      <alignment vertical="center"/>
      <protection hidden="1"/>
    </xf>
    <xf numFmtId="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15" fillId="25" borderId="0" xfId="0" applyFont="1" applyFill="1" applyBorder="1" applyAlignment="1" applyProtection="1">
      <alignment horizontal="left" vertical="center" indent="1"/>
      <protection hidden="1"/>
    </xf>
    <xf numFmtId="0" fontId="3" fillId="22" borderId="12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horizontal="left" vertical="center" indent="2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horizontal="left" vertical="center" indent="1"/>
      <protection hidden="1"/>
    </xf>
    <xf numFmtId="4" fontId="3" fillId="0" borderId="14" xfId="0" applyNumberFormat="1" applyFont="1" applyFill="1" applyBorder="1" applyAlignment="1" applyProtection="1">
      <alignment horizontal="righ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right" vertical="center" inden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vertical="center"/>
      <protection hidden="1"/>
    </xf>
    <xf numFmtId="0" fontId="5" fillId="0" borderId="36" xfId="0" applyFont="1" applyFill="1" applyBorder="1" applyAlignment="1" applyProtection="1">
      <alignment horizontal="left" vertical="center" indent="1"/>
      <protection hidden="1"/>
    </xf>
    <xf numFmtId="0" fontId="5" fillId="0" borderId="37" xfId="0" applyFont="1" applyFill="1" applyBorder="1" applyAlignment="1" applyProtection="1">
      <alignment vertical="center"/>
      <protection hidden="1"/>
    </xf>
    <xf numFmtId="0" fontId="3" fillId="0" borderId="37" xfId="0" applyFont="1" applyFill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51" xfId="0" applyFont="1" applyBorder="1" applyAlignment="1" applyProtection="1">
      <alignment vertical="center"/>
      <protection hidden="1"/>
    </xf>
    <xf numFmtId="171" fontId="3" fillId="0" borderId="14" xfId="0" applyNumberFormat="1" applyFont="1" applyFill="1" applyBorder="1" applyAlignment="1" applyProtection="1">
      <alignment horizontal="right" vertical="center" indent="1"/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4" fillId="0" borderId="23" xfId="43" applyFont="1" applyFill="1" applyBorder="1" applyAlignment="1" applyProtection="1">
      <alignment horizontal="left" vertical="center" indent="1"/>
      <protection hidden="1"/>
    </xf>
    <xf numFmtId="1" fontId="4" fillId="0" borderId="21" xfId="43" applyNumberFormat="1" applyFont="1" applyFill="1" applyBorder="1" applyAlignment="1" applyProtection="1">
      <alignment horizontal="left" vertical="center" indent="1"/>
      <protection hidden="1"/>
    </xf>
    <xf numFmtId="49" fontId="4" fillId="0" borderId="23" xfId="43" applyNumberFormat="1" applyFont="1" applyFill="1" applyBorder="1" applyAlignment="1" applyProtection="1">
      <alignment horizontal="center" vertical="center"/>
      <protection hidden="1"/>
    </xf>
    <xf numFmtId="169" fontId="2" fillId="0" borderId="23" xfId="38" applyNumberFormat="1" applyFont="1" applyFill="1" applyBorder="1" applyAlignment="1" applyProtection="1">
      <alignment horizontal="center" vertical="center"/>
      <protection hidden="1"/>
    </xf>
    <xf numFmtId="169" fontId="2" fillId="0" borderId="22" xfId="38" applyNumberFormat="1" applyFont="1" applyFill="1" applyBorder="1" applyAlignment="1" applyProtection="1">
      <alignment horizontal="center" vertical="center"/>
      <protection hidden="1"/>
    </xf>
    <xf numFmtId="0" fontId="3" fillId="25" borderId="0" xfId="53" applyFont="1" applyFill="1" applyAlignment="1" applyProtection="1">
      <alignment vertical="center"/>
      <protection locked="0" hidden="1"/>
    </xf>
    <xf numFmtId="165" fontId="3" fillId="0" borderId="32" xfId="0" applyNumberFormat="1" applyFont="1" applyBorder="1" applyAlignment="1" applyProtection="1">
      <alignment horizontal="center" vertical="center"/>
      <protection hidden="1"/>
    </xf>
    <xf numFmtId="0" fontId="3" fillId="0" borderId="32" xfId="0" applyNumberFormat="1" applyFont="1" applyBorder="1" applyAlignment="1" applyProtection="1">
      <alignment horizontal="left" vertical="center" wrapText="1" indent="1"/>
      <protection hidden="1"/>
    </xf>
    <xf numFmtId="0" fontId="3" fillId="0" borderId="13" xfId="54" applyFont="1" applyFill="1" applyBorder="1" applyAlignment="1" applyProtection="1">
      <alignment horizontal="left" vertical="center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horizontal="center" vertical="center"/>
      <protection hidden="1"/>
    </xf>
    <xf numFmtId="4" fontId="42" fillId="0" borderId="0" xfId="0" applyNumberFormat="1" applyFont="1" applyFill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Protection="1">
      <protection hidden="1"/>
    </xf>
    <xf numFmtId="0" fontId="3" fillId="0" borderId="13" xfId="54" applyFont="1" applyFill="1" applyBorder="1" applyAlignment="1" applyProtection="1">
      <alignment vertical="center"/>
      <protection hidden="1"/>
    </xf>
    <xf numFmtId="49" fontId="14" fillId="0" borderId="20" xfId="0" applyNumberFormat="1" applyFont="1" applyFill="1" applyBorder="1" applyAlignment="1" applyProtection="1">
      <alignment horizontal="left" vertical="center" inden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49" fontId="3" fillId="0" borderId="20" xfId="0" applyNumberFormat="1" applyFont="1" applyFill="1" applyBorder="1" applyAlignment="1" applyProtection="1">
      <alignment horizontal="left" vertical="center" indent="1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49" fontId="5" fillId="0" borderId="30" xfId="37" applyNumberFormat="1" applyFont="1" applyFill="1" applyBorder="1" applyAlignment="1" applyProtection="1">
      <alignment horizontal="left" vertical="center" indent="1"/>
      <protection hidden="1"/>
    </xf>
    <xf numFmtId="49" fontId="14" fillId="0" borderId="20" xfId="37" applyNumberFormat="1" applyFont="1" applyFill="1" applyBorder="1" applyAlignment="1" applyProtection="1">
      <alignment horizontal="left" vertical="center" indent="1"/>
      <protection hidden="1"/>
    </xf>
    <xf numFmtId="3" fontId="14" fillId="0" borderId="0" xfId="37" applyNumberFormat="1" applyFont="1" applyFill="1" applyBorder="1" applyAlignment="1" applyProtection="1">
      <alignment vertical="center"/>
      <protection hidden="1"/>
    </xf>
    <xf numFmtId="49" fontId="5" fillId="0" borderId="30" xfId="0" applyNumberFormat="1" applyFont="1" applyFill="1" applyBorder="1" applyAlignment="1" applyProtection="1">
      <alignment horizontal="left" vertical="center" indent="1"/>
      <protection hidden="1"/>
    </xf>
    <xf numFmtId="0" fontId="3" fillId="0" borderId="96" xfId="0" applyFont="1" applyBorder="1" applyProtection="1">
      <protection hidden="1"/>
    </xf>
    <xf numFmtId="0" fontId="5" fillId="0" borderId="96" xfId="0" applyFont="1" applyFill="1" applyBorder="1" applyAlignment="1" applyProtection="1">
      <alignment horizontal="left" vertical="center"/>
      <protection hidden="1"/>
    </xf>
    <xf numFmtId="0" fontId="44" fillId="0" borderId="0" xfId="42" applyNumberFormat="1" applyFont="1" applyBorder="1" applyAlignment="1" applyProtection="1">
      <alignment vertical="center"/>
      <protection hidden="1"/>
    </xf>
    <xf numFmtId="0" fontId="44" fillId="0" borderId="93" xfId="42" applyNumberFormat="1" applyFont="1" applyBorder="1" applyAlignment="1" applyProtection="1">
      <alignment vertical="center"/>
      <protection hidden="1"/>
    </xf>
    <xf numFmtId="0" fontId="45" fillId="0" borderId="94" xfId="42" applyNumberFormat="1" applyFont="1" applyBorder="1" applyAlignment="1" applyProtection="1">
      <alignment vertical="center"/>
      <protection hidden="1"/>
    </xf>
    <xf numFmtId="0" fontId="45" fillId="0" borderId="0" xfId="42" applyNumberFormat="1" applyFont="1" applyAlignment="1" applyProtection="1">
      <alignment vertical="center"/>
      <protection hidden="1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49" fontId="3" fillId="21" borderId="12" xfId="53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3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3" applyNumberFormat="1" applyFont="1" applyFill="1" applyBorder="1" applyAlignment="1" applyProtection="1">
      <alignment horizontal="left" vertical="center" indent="1"/>
      <protection locked="0"/>
    </xf>
    <xf numFmtId="0" fontId="3" fillId="18" borderId="12" xfId="53" applyFont="1" applyFill="1" applyBorder="1" applyAlignment="1" applyProtection="1">
      <alignment horizontal="left" vertical="center" indent="1"/>
      <protection locked="0"/>
    </xf>
    <xf numFmtId="0" fontId="3" fillId="18" borderId="10" xfId="53" applyFont="1" applyFill="1" applyBorder="1" applyAlignment="1" applyProtection="1">
      <alignment horizontal="left" vertical="center" indent="1"/>
      <protection locked="0"/>
    </xf>
    <xf numFmtId="0" fontId="3" fillId="18" borderId="11" xfId="53" applyFont="1" applyFill="1" applyBorder="1" applyAlignment="1" applyProtection="1">
      <alignment horizontal="left" vertical="center" indent="1"/>
      <protection locked="0"/>
    </xf>
    <xf numFmtId="0" fontId="3" fillId="18" borderId="15" xfId="53" applyFont="1" applyFill="1" applyBorder="1" applyAlignment="1" applyProtection="1">
      <alignment horizontal="left" vertical="center" wrapText="1" indent="1"/>
      <protection locked="0"/>
    </xf>
    <xf numFmtId="0" fontId="3" fillId="18" borderId="13" xfId="53" applyFont="1" applyFill="1" applyBorder="1" applyAlignment="1" applyProtection="1">
      <alignment horizontal="left" vertical="center" wrapText="1" indent="1"/>
      <protection locked="0"/>
    </xf>
    <xf numFmtId="0" fontId="3" fillId="18" borderId="16" xfId="53" applyFont="1" applyFill="1" applyBorder="1" applyAlignment="1" applyProtection="1">
      <alignment horizontal="left" vertical="center" wrapText="1" indent="1"/>
      <protection locked="0"/>
    </xf>
    <xf numFmtId="0" fontId="3" fillId="18" borderId="17" xfId="53" applyFont="1" applyFill="1" applyBorder="1" applyAlignment="1" applyProtection="1">
      <alignment horizontal="left" vertical="center" wrapText="1" indent="1"/>
      <protection locked="0"/>
    </xf>
    <xf numFmtId="0" fontId="3" fillId="18" borderId="18" xfId="53" applyFont="1" applyFill="1" applyBorder="1" applyAlignment="1" applyProtection="1">
      <alignment horizontal="left" vertical="center" wrapText="1" indent="1"/>
      <protection locked="0"/>
    </xf>
    <xf numFmtId="0" fontId="3" fillId="18" borderId="19" xfId="53" applyFont="1" applyFill="1" applyBorder="1" applyAlignment="1" applyProtection="1">
      <alignment horizontal="left" vertical="center" wrapText="1" indent="1"/>
      <protection locked="0"/>
    </xf>
    <xf numFmtId="49" fontId="3" fillId="21" borderId="12" xfId="54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4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4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0" fontId="3" fillId="0" borderId="20" xfId="53" applyFont="1" applyFill="1" applyBorder="1" applyAlignment="1" applyProtection="1">
      <alignment horizontal="left" vertical="top" wrapText="1" indent="1"/>
      <protection hidden="1"/>
    </xf>
    <xf numFmtId="0" fontId="3" fillId="0" borderId="0" xfId="53" applyFont="1" applyFill="1" applyBorder="1" applyAlignment="1" applyProtection="1">
      <alignment horizontal="left" vertical="top" wrapText="1" indent="1"/>
      <protection hidden="1"/>
    </xf>
    <xf numFmtId="0" fontId="3" fillId="0" borderId="14" xfId="53" applyFont="1" applyFill="1" applyBorder="1" applyAlignment="1" applyProtection="1">
      <alignment horizontal="left" vertical="top" wrapText="1" indent="1"/>
      <protection hidden="1"/>
    </xf>
    <xf numFmtId="0" fontId="3" fillId="18" borderId="20" xfId="53" applyFont="1" applyFill="1" applyBorder="1" applyAlignment="1" applyProtection="1">
      <alignment horizontal="left" vertical="center" wrapText="1" indent="1"/>
      <protection locked="0"/>
    </xf>
    <xf numFmtId="0" fontId="3" fillId="18" borderId="0" xfId="53" applyFont="1" applyFill="1" applyBorder="1" applyAlignment="1" applyProtection="1">
      <alignment horizontal="left" vertical="center" wrapText="1" indent="1"/>
      <protection locked="0"/>
    </xf>
    <xf numFmtId="0" fontId="3" fillId="18" borderId="14" xfId="53" applyFont="1" applyFill="1" applyBorder="1" applyAlignment="1" applyProtection="1">
      <alignment horizontal="left" vertical="center" wrapText="1" indent="1"/>
      <protection locked="0"/>
    </xf>
    <xf numFmtId="49" fontId="6" fillId="19" borderId="15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13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16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20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0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14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17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18" xfId="53" applyNumberFormat="1" applyFont="1" applyFill="1" applyBorder="1" applyAlignment="1" applyProtection="1">
      <alignment horizontal="left" vertical="top" wrapText="1" indent="1"/>
      <protection hidden="1"/>
    </xf>
    <xf numFmtId="49" fontId="6" fillId="19" borderId="19" xfId="53" applyNumberFormat="1" applyFont="1" applyFill="1" applyBorder="1" applyAlignment="1" applyProtection="1">
      <alignment horizontal="left" vertical="top" wrapText="1" indent="1"/>
      <protection hidden="1"/>
    </xf>
    <xf numFmtId="49" fontId="3" fillId="21" borderId="12" xfId="53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3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3" applyNumberFormat="1" applyFont="1" applyFill="1" applyBorder="1" applyAlignment="1" applyProtection="1">
      <alignment horizontal="left" vertical="center" wrapText="1" indent="1"/>
      <protection locked="0"/>
    </xf>
    <xf numFmtId="0" fontId="3" fillId="18" borderId="38" xfId="53" applyFont="1" applyFill="1" applyBorder="1" applyAlignment="1" applyProtection="1">
      <alignment horizontal="left" vertical="center" indent="1"/>
      <protection locked="0"/>
    </xf>
    <xf numFmtId="0" fontId="3" fillId="18" borderId="39" xfId="53" applyFont="1" applyFill="1" applyBorder="1" applyAlignment="1" applyProtection="1">
      <alignment horizontal="left" vertical="center" indent="1"/>
      <protection locked="0"/>
    </xf>
    <xf numFmtId="0" fontId="3" fillId="18" borderId="40" xfId="53" applyFont="1" applyFill="1" applyBorder="1" applyAlignment="1" applyProtection="1">
      <alignment horizontal="left" vertical="center" indent="1"/>
      <protection locked="0"/>
    </xf>
    <xf numFmtId="4" fontId="5" fillId="0" borderId="12" xfId="0" applyNumberFormat="1" applyFont="1" applyBorder="1" applyAlignment="1" applyProtection="1">
      <alignment horizontal="right" vertical="center" indent="1"/>
    </xf>
    <xf numFmtId="4" fontId="5" fillId="0" borderId="10" xfId="0" applyNumberFormat="1" applyFont="1" applyBorder="1" applyAlignment="1" applyProtection="1">
      <alignment horizontal="right" vertical="center" indent="1"/>
    </xf>
    <xf numFmtId="0" fontId="5" fillId="0" borderId="10" xfId="0" applyFont="1" applyBorder="1" applyAlignment="1" applyProtection="1">
      <alignment horizontal="right" vertical="center" indent="1"/>
    </xf>
    <xf numFmtId="173" fontId="4" fillId="26" borderId="95" xfId="0" applyNumberFormat="1" applyFont="1" applyFill="1" applyBorder="1" applyAlignment="1" applyProtection="1">
      <alignment vertical="center"/>
    </xf>
    <xf numFmtId="173" fontId="4" fillId="26" borderId="11" xfId="0" applyNumberFormat="1" applyFont="1" applyFill="1" applyBorder="1" applyAlignment="1" applyProtection="1">
      <alignment vertical="center"/>
    </xf>
    <xf numFmtId="14" fontId="3" fillId="27" borderId="12" xfId="53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0" xfId="53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1" xfId="53" applyNumberFormat="1" applyFont="1" applyFill="1" applyBorder="1" applyAlignment="1" applyProtection="1">
      <alignment horizontal="left" vertical="center" indent="1"/>
      <protection locked="0" hidden="1"/>
    </xf>
    <xf numFmtId="173" fontId="4" fillId="26" borderId="12" xfId="0" applyNumberFormat="1" applyFont="1" applyFill="1" applyBorder="1" applyAlignment="1" applyProtection="1">
      <alignment vertical="center"/>
    </xf>
    <xf numFmtId="0" fontId="3" fillId="20" borderId="58" xfId="53" applyFont="1" applyFill="1" applyBorder="1" applyAlignment="1" applyProtection="1">
      <alignment horizontal="left" vertical="center" indent="1"/>
      <protection locked="0"/>
    </xf>
    <xf numFmtId="0" fontId="3" fillId="20" borderId="13" xfId="53" applyFont="1" applyFill="1" applyBorder="1" applyAlignment="1" applyProtection="1">
      <alignment horizontal="left" vertical="center" indent="1"/>
      <protection locked="0"/>
    </xf>
    <xf numFmtId="0" fontId="3" fillId="20" borderId="16" xfId="53" applyFont="1" applyFill="1" applyBorder="1" applyAlignment="1" applyProtection="1">
      <alignment horizontal="left" vertical="center" indent="1"/>
      <protection locked="0"/>
    </xf>
    <xf numFmtId="164" fontId="3" fillId="18" borderId="15" xfId="53" applyNumberFormat="1" applyFont="1" applyFill="1" applyBorder="1" applyAlignment="1" applyProtection="1">
      <alignment horizontal="left" vertical="center" indent="1"/>
      <protection locked="0"/>
    </xf>
    <xf numFmtId="164" fontId="3" fillId="18" borderId="13" xfId="53" applyNumberFormat="1" applyFont="1" applyFill="1" applyBorder="1" applyAlignment="1" applyProtection="1">
      <alignment horizontal="left" vertical="center" indent="1"/>
      <protection locked="0"/>
    </xf>
    <xf numFmtId="0" fontId="36" fillId="21" borderId="12" xfId="33" applyFont="1" applyFill="1" applyBorder="1" applyAlignment="1" applyProtection="1">
      <alignment horizontal="left" vertical="center" wrapText="1" indent="1"/>
      <protection locked="0"/>
    </xf>
    <xf numFmtId="0" fontId="36" fillId="21" borderId="10" xfId="33" applyFont="1" applyFill="1" applyBorder="1" applyAlignment="1" applyProtection="1">
      <alignment horizontal="left" vertical="center" wrapText="1" indent="1"/>
      <protection locked="0"/>
    </xf>
    <xf numFmtId="0" fontId="36" fillId="21" borderId="11" xfId="33" applyFont="1" applyFill="1" applyBorder="1" applyAlignment="1" applyProtection="1">
      <alignment horizontal="left" vertical="center" wrapText="1" indent="1"/>
      <protection locked="0"/>
    </xf>
    <xf numFmtId="14" fontId="3" fillId="18" borderId="12" xfId="53" applyNumberFormat="1" applyFont="1" applyFill="1" applyBorder="1" applyAlignment="1" applyProtection="1">
      <alignment horizontal="left" vertical="center" indent="1"/>
      <protection locked="0"/>
    </xf>
    <xf numFmtId="14" fontId="3" fillId="18" borderId="10" xfId="53" applyNumberFormat="1" applyFont="1" applyFill="1" applyBorder="1" applyAlignment="1" applyProtection="1">
      <alignment horizontal="left" vertical="center" indent="1"/>
      <protection locked="0"/>
    </xf>
    <xf numFmtId="14" fontId="3" fillId="18" borderId="11" xfId="53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54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4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4" applyNumberFormat="1" applyFont="1" applyFill="1" applyBorder="1" applyAlignment="1" applyProtection="1">
      <alignment horizontal="left" vertical="center" indent="1"/>
      <protection locked="0"/>
    </xf>
    <xf numFmtId="49" fontId="3" fillId="18" borderId="38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39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40" xfId="45" applyNumberFormat="1" applyFont="1" applyFill="1" applyBorder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left" vertical="top" wrapText="1" indent="1"/>
      <protection hidden="1"/>
    </xf>
    <xf numFmtId="0" fontId="3" fillId="23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0" xfId="51" applyFont="1" applyBorder="1" applyAlignment="1" applyProtection="1">
      <alignment horizontal="left" vertical="center" wrapText="1" indent="1"/>
      <protection hidden="1"/>
    </xf>
    <xf numFmtId="0" fontId="5" fillId="0" borderId="0" xfId="51" applyFont="1" applyBorder="1" applyAlignment="1" applyProtection="1">
      <alignment horizontal="left" vertical="center" wrapText="1" indent="1"/>
      <protection hidden="1"/>
    </xf>
    <xf numFmtId="10" fontId="3" fillId="20" borderId="12" xfId="0" applyNumberFormat="1" applyFont="1" applyFill="1" applyBorder="1" applyAlignment="1" applyProtection="1">
      <alignment horizontal="right" vertical="center" indent="1"/>
      <protection locked="0"/>
    </xf>
    <xf numFmtId="10" fontId="3" fillId="20" borderId="10" xfId="0" applyNumberFormat="1" applyFont="1" applyFill="1" applyBorder="1" applyAlignment="1" applyProtection="1">
      <alignment horizontal="right" vertical="center" indent="1"/>
      <protection locked="0"/>
    </xf>
    <xf numFmtId="10" fontId="3" fillId="20" borderId="11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34" xfId="0" applyFont="1" applyBorder="1" applyAlignment="1" applyProtection="1">
      <alignment horizontal="left" vertical="center" wrapText="1" indent="1"/>
    </xf>
    <xf numFmtId="49" fontId="3" fillId="0" borderId="15" xfId="45" applyNumberFormat="1" applyFont="1" applyFill="1" applyBorder="1" applyAlignment="1" applyProtection="1">
      <alignment horizontal="center" vertical="center"/>
      <protection hidden="1"/>
    </xf>
    <xf numFmtId="49" fontId="3" fillId="0" borderId="13" xfId="45" applyNumberFormat="1" applyFont="1" applyFill="1" applyBorder="1" applyAlignment="1" applyProtection="1">
      <alignment horizontal="center" vertical="center"/>
      <protection hidden="1"/>
    </xf>
    <xf numFmtId="49" fontId="3" fillId="0" borderId="16" xfId="45" applyNumberFormat="1" applyFont="1" applyFill="1" applyBorder="1" applyAlignment="1" applyProtection="1">
      <alignment horizontal="center" vertical="center"/>
      <protection hidden="1"/>
    </xf>
    <xf numFmtId="49" fontId="3" fillId="0" borderId="17" xfId="45" applyNumberFormat="1" applyFont="1" applyFill="1" applyBorder="1" applyAlignment="1" applyProtection="1">
      <alignment horizontal="center" vertical="center"/>
      <protection hidden="1"/>
    </xf>
    <xf numFmtId="49" fontId="3" fillId="0" borderId="18" xfId="45" applyNumberFormat="1" applyFont="1" applyFill="1" applyBorder="1" applyAlignment="1" applyProtection="1">
      <alignment horizontal="center" vertical="center"/>
      <protection hidden="1"/>
    </xf>
    <xf numFmtId="49" fontId="3" fillId="0" borderId="19" xfId="45" applyNumberFormat="1" applyFont="1" applyFill="1" applyBorder="1" applyAlignment="1" applyProtection="1">
      <alignment horizontal="center" vertical="center"/>
      <protection hidden="1"/>
    </xf>
    <xf numFmtId="49" fontId="3" fillId="18" borderId="25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26" xfId="45" applyNumberFormat="1" applyFont="1" applyFill="1" applyBorder="1" applyAlignment="1" applyProtection="1">
      <alignment horizontal="left" vertical="center" indent="1"/>
      <protection locked="0"/>
    </xf>
    <xf numFmtId="49" fontId="3" fillId="18" borderId="27" xfId="45" applyNumberFormat="1" applyFont="1" applyFill="1" applyBorder="1" applyAlignment="1" applyProtection="1">
      <alignment horizontal="left" vertical="center" indent="1"/>
      <protection locked="0"/>
    </xf>
    <xf numFmtId="0" fontId="3" fillId="0" borderId="20" xfId="45" applyFont="1" applyFill="1" applyBorder="1" applyAlignment="1" applyProtection="1">
      <alignment horizontal="left" vertical="top" wrapText="1" indent="1"/>
      <protection hidden="1"/>
    </xf>
    <xf numFmtId="0" fontId="3" fillId="0" borderId="0" xfId="45" applyFont="1" applyFill="1" applyBorder="1" applyAlignment="1" applyProtection="1">
      <alignment horizontal="left" vertical="top" wrapText="1" indent="1"/>
      <protection hidden="1"/>
    </xf>
    <xf numFmtId="0" fontId="3" fillId="0" borderId="14" xfId="45" applyFont="1" applyFill="1" applyBorder="1" applyAlignment="1" applyProtection="1">
      <alignment horizontal="left" vertical="top" wrapText="1" indent="1"/>
      <protection hidden="1"/>
    </xf>
    <xf numFmtId="0" fontId="4" fillId="28" borderId="38" xfId="45" applyFont="1" applyFill="1" applyBorder="1" applyAlignment="1" applyProtection="1">
      <alignment horizontal="left" vertical="center" wrapText="1" indent="1"/>
      <protection hidden="1"/>
    </xf>
    <xf numFmtId="0" fontId="4" fillId="28" borderId="39" xfId="45" applyFont="1" applyFill="1" applyBorder="1" applyAlignment="1" applyProtection="1">
      <alignment horizontal="left" vertical="center" wrapText="1" indent="1"/>
      <protection hidden="1"/>
    </xf>
    <xf numFmtId="0" fontId="4" fillId="28" borderId="40" xfId="45" applyFont="1" applyFill="1" applyBorder="1" applyAlignment="1" applyProtection="1">
      <alignment horizontal="left" vertical="center" wrapText="1" indent="1"/>
      <protection hidden="1"/>
    </xf>
    <xf numFmtId="0" fontId="4" fillId="28" borderId="15" xfId="45" applyFont="1" applyFill="1" applyBorder="1" applyAlignment="1" applyProtection="1">
      <alignment horizontal="center" vertical="center"/>
      <protection hidden="1"/>
    </xf>
    <xf numFmtId="0" fontId="4" fillId="28" borderId="13" xfId="45" applyFont="1" applyFill="1" applyBorder="1" applyAlignment="1" applyProtection="1">
      <alignment horizontal="center" vertical="center"/>
      <protection hidden="1"/>
    </xf>
    <xf numFmtId="0" fontId="4" fillId="28" borderId="16" xfId="45" applyFont="1" applyFill="1" applyBorder="1" applyAlignment="1" applyProtection="1">
      <alignment horizontal="center" vertical="center"/>
      <protection hidden="1"/>
    </xf>
    <xf numFmtId="0" fontId="4" fillId="28" borderId="17" xfId="45" applyFont="1" applyFill="1" applyBorder="1" applyAlignment="1" applyProtection="1">
      <alignment horizontal="center" vertical="center"/>
      <protection hidden="1"/>
    </xf>
    <xf numFmtId="0" fontId="4" fillId="28" borderId="18" xfId="45" applyFont="1" applyFill="1" applyBorder="1" applyAlignment="1" applyProtection="1">
      <alignment horizontal="center" vertical="center"/>
      <protection hidden="1"/>
    </xf>
    <xf numFmtId="0" fontId="4" fillId="28" borderId="19" xfId="45" applyFont="1" applyFill="1" applyBorder="1" applyAlignment="1" applyProtection="1">
      <alignment horizontal="center" vertical="center"/>
      <protection hidden="1"/>
    </xf>
    <xf numFmtId="0" fontId="4" fillId="28" borderId="25" xfId="45" applyFont="1" applyFill="1" applyBorder="1" applyAlignment="1" applyProtection="1">
      <alignment horizontal="left" vertical="center" wrapText="1" indent="1"/>
      <protection hidden="1"/>
    </xf>
    <xf numFmtId="0" fontId="4" fillId="28" borderId="26" xfId="45" applyFont="1" applyFill="1" applyBorder="1" applyAlignment="1" applyProtection="1">
      <alignment horizontal="left" vertical="center" wrapText="1" indent="1"/>
      <protection hidden="1"/>
    </xf>
    <xf numFmtId="0" fontId="4" fillId="28" borderId="27" xfId="45" applyFont="1" applyFill="1" applyBorder="1" applyAlignment="1" applyProtection="1">
      <alignment horizontal="left" vertical="center" wrapText="1" indent="1"/>
      <protection hidden="1"/>
    </xf>
    <xf numFmtId="49" fontId="3" fillId="21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1" xfId="0" applyNumberFormat="1" applyFont="1" applyFill="1" applyBorder="1" applyAlignment="1" applyProtection="1">
      <alignment horizontal="left" vertical="center" inden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3" fillId="20" borderId="10" xfId="0" applyNumberFormat="1" applyFont="1" applyFill="1" applyBorder="1" applyAlignment="1" applyProtection="1">
      <alignment horizontal="left" vertical="center" indent="1"/>
      <protection hidden="1"/>
    </xf>
    <xf numFmtId="49" fontId="3" fillId="23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3" borderId="11" xfId="0" applyNumberFormat="1" applyFont="1" applyFill="1" applyBorder="1" applyAlignment="1" applyProtection="1">
      <alignment horizontal="left" vertical="center" indent="1"/>
      <protection locked="0"/>
    </xf>
    <xf numFmtId="0" fontId="3" fillId="0" borderId="20" xfId="54" applyFont="1" applyFill="1" applyBorder="1" applyAlignment="1" applyProtection="1">
      <alignment horizontal="left" vertical="top" wrapText="1" indent="1"/>
      <protection hidden="1"/>
    </xf>
    <xf numFmtId="0" fontId="3" fillId="0" borderId="0" xfId="54" applyFont="1" applyFill="1" applyBorder="1" applyAlignment="1" applyProtection="1">
      <alignment horizontal="left" vertical="top" wrapText="1" indent="1"/>
      <protection hidden="1"/>
    </xf>
    <xf numFmtId="164" fontId="3" fillId="18" borderId="59" xfId="53" applyNumberFormat="1" applyFont="1" applyFill="1" applyBorder="1" applyAlignment="1" applyProtection="1">
      <alignment horizontal="left" vertical="center" indent="1"/>
      <protection locked="0"/>
    </xf>
    <xf numFmtId="164" fontId="3" fillId="18" borderId="60" xfId="53" applyNumberFormat="1" applyFont="1" applyFill="1" applyBorder="1" applyAlignment="1" applyProtection="1">
      <alignment horizontal="left" vertical="center" indent="1"/>
      <protection locked="0"/>
    </xf>
    <xf numFmtId="0" fontId="3" fillId="20" borderId="28" xfId="53" applyFont="1" applyFill="1" applyBorder="1" applyAlignment="1" applyProtection="1">
      <alignment horizontal="left" vertical="center" indent="1"/>
      <protection locked="0"/>
    </xf>
    <xf numFmtId="0" fontId="3" fillId="20" borderId="26" xfId="53" applyFont="1" applyFill="1" applyBorder="1" applyAlignment="1" applyProtection="1">
      <alignment horizontal="left" vertical="center" indent="1"/>
      <protection locked="0"/>
    </xf>
    <xf numFmtId="0" fontId="3" fillId="20" borderId="27" xfId="53" applyFont="1" applyFill="1" applyBorder="1" applyAlignment="1" applyProtection="1">
      <alignment horizontal="left" vertical="center" indent="1"/>
      <protection locked="0"/>
    </xf>
    <xf numFmtId="0" fontId="51" fillId="0" borderId="20" xfId="0" applyFont="1" applyFill="1" applyBorder="1" applyAlignment="1" applyProtection="1">
      <alignment horizontal="left" wrapText="1" indent="1"/>
      <protection hidden="1"/>
    </xf>
    <xf numFmtId="0" fontId="51" fillId="0" borderId="0" xfId="0" applyFont="1" applyFill="1" applyBorder="1" applyAlignment="1" applyProtection="1">
      <alignment horizontal="left" wrapText="1" indent="1"/>
      <protection hidden="1"/>
    </xf>
    <xf numFmtId="0" fontId="3" fillId="0" borderId="20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16" fontId="3" fillId="21" borderId="13" xfId="54" applyNumberFormat="1" applyFont="1" applyFill="1" applyBorder="1" applyAlignment="1" applyProtection="1">
      <alignment horizontal="left" vertical="center" wrapText="1"/>
      <protection hidden="1"/>
    </xf>
    <xf numFmtId="16" fontId="3" fillId="21" borderId="16" xfId="54" applyNumberFormat="1" applyFont="1" applyFill="1" applyBorder="1" applyAlignment="1" applyProtection="1">
      <alignment horizontal="left" vertical="center" wrapText="1"/>
      <protection hidden="1"/>
    </xf>
    <xf numFmtId="16" fontId="3" fillId="21" borderId="18" xfId="54" applyNumberFormat="1" applyFont="1" applyFill="1" applyBorder="1" applyAlignment="1" applyProtection="1">
      <alignment horizontal="left" vertical="center" wrapText="1"/>
      <protection hidden="1"/>
    </xf>
    <xf numFmtId="16" fontId="3" fillId="21" borderId="19" xfId="54" applyNumberFormat="1" applyFont="1" applyFill="1" applyBorder="1" applyAlignment="1" applyProtection="1">
      <alignment horizontal="left" vertical="center" wrapText="1"/>
      <protection hidden="1"/>
    </xf>
    <xf numFmtId="0" fontId="4" fillId="20" borderId="21" xfId="43" applyFont="1" applyFill="1" applyBorder="1" applyAlignment="1" applyProtection="1">
      <alignment horizontal="left" vertical="center" indent="1"/>
      <protection locked="0"/>
    </xf>
    <xf numFmtId="0" fontId="4" fillId="20" borderId="23" xfId="43" applyFont="1" applyFill="1" applyBorder="1" applyAlignment="1" applyProtection="1">
      <alignment horizontal="left" vertical="center" indent="1"/>
      <protection locked="0"/>
    </xf>
    <xf numFmtId="0" fontId="4" fillId="20" borderId="22" xfId="43" applyFont="1" applyFill="1" applyBorder="1" applyAlignment="1" applyProtection="1">
      <alignment horizontal="left" vertical="center" indent="1"/>
      <protection locked="0"/>
    </xf>
    <xf numFmtId="0" fontId="4" fillId="0" borderId="23" xfId="43" applyFont="1" applyFill="1" applyBorder="1" applyAlignment="1" applyProtection="1">
      <alignment horizontal="left" vertical="center" wrapText="1"/>
      <protection hidden="1"/>
    </xf>
    <xf numFmtId="0" fontId="4" fillId="0" borderId="22" xfId="43" applyFont="1" applyFill="1" applyBorder="1" applyAlignment="1" applyProtection="1">
      <alignment horizontal="left" vertical="center" wrapText="1"/>
      <protection hidden="1"/>
    </xf>
    <xf numFmtId="49" fontId="4" fillId="21" borderId="23" xfId="43" applyNumberFormat="1" applyFont="1" applyFill="1" applyBorder="1" applyAlignment="1" applyProtection="1">
      <alignment horizontal="left" vertical="center"/>
      <protection locked="0"/>
    </xf>
    <xf numFmtId="49" fontId="4" fillId="21" borderId="22" xfId="43" applyNumberFormat="1" applyFont="1" applyFill="1" applyBorder="1" applyAlignment="1" applyProtection="1">
      <alignment horizontal="left" vertical="center"/>
      <protection locked="0"/>
    </xf>
    <xf numFmtId="0" fontId="4" fillId="0" borderId="21" xfId="43" applyFont="1" applyFill="1" applyBorder="1" applyAlignment="1" applyProtection="1">
      <alignment horizontal="left" vertical="center" wrapText="1" indent="1"/>
      <protection hidden="1"/>
    </xf>
    <xf numFmtId="0" fontId="4" fillId="0" borderId="23" xfId="43" applyFont="1" applyFill="1" applyBorder="1" applyAlignment="1" applyProtection="1">
      <alignment horizontal="left" vertical="center" indent="1"/>
      <protection hidden="1"/>
    </xf>
    <xf numFmtId="0" fontId="4" fillId="0" borderId="22" xfId="43" applyFont="1" applyFill="1" applyBorder="1" applyAlignment="1" applyProtection="1">
      <alignment horizontal="left" vertical="center" indent="1"/>
      <protection hidden="1"/>
    </xf>
    <xf numFmtId="1" fontId="4" fillId="0" borderId="17" xfId="43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6" fillId="23" borderId="61" xfId="43" applyFont="1" applyFill="1" applyBorder="1" applyAlignment="1" applyProtection="1">
      <alignment horizontal="center" textRotation="90" wrapText="1"/>
      <protection hidden="1"/>
    </xf>
    <xf numFmtId="0" fontId="6" fillId="23" borderId="62" xfId="43" applyFont="1" applyFill="1" applyBorder="1" applyAlignment="1" applyProtection="1">
      <alignment horizontal="center" textRotation="90" wrapText="1"/>
      <protection hidden="1"/>
    </xf>
    <xf numFmtId="0" fontId="4" fillId="23" borderId="20" xfId="45" applyFont="1" applyFill="1" applyBorder="1" applyAlignment="1" applyProtection="1">
      <alignment horizontal="center" vertical="top" wrapText="1"/>
      <protection hidden="1"/>
    </xf>
    <xf numFmtId="0" fontId="4" fillId="23" borderId="0" xfId="45" applyFont="1" applyFill="1" applyBorder="1" applyAlignment="1" applyProtection="1">
      <alignment horizontal="center" vertical="top" wrapText="1"/>
      <protection hidden="1"/>
    </xf>
    <xf numFmtId="165" fontId="6" fillId="23" borderId="65" xfId="43" applyNumberFormat="1" applyFont="1" applyFill="1" applyBorder="1" applyAlignment="1" applyProtection="1">
      <alignment horizontal="center" textRotation="90" wrapText="1"/>
      <protection hidden="1"/>
    </xf>
    <xf numFmtId="165" fontId="6" fillId="23" borderId="66" xfId="43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43" applyFont="1" applyFill="1" applyBorder="1" applyAlignment="1" applyProtection="1">
      <alignment wrapText="1"/>
      <protection hidden="1"/>
    </xf>
    <xf numFmtId="0" fontId="4" fillId="0" borderId="14" xfId="43" applyFont="1" applyFill="1" applyBorder="1" applyAlignment="1" applyProtection="1">
      <alignment wrapText="1"/>
      <protection hidden="1"/>
    </xf>
    <xf numFmtId="0" fontId="4" fillId="0" borderId="18" xfId="43" applyFont="1" applyFill="1" applyBorder="1" applyAlignment="1" applyProtection="1">
      <alignment wrapText="1"/>
      <protection hidden="1"/>
    </xf>
    <xf numFmtId="0" fontId="4" fillId="0" borderId="19" xfId="43" applyFont="1" applyFill="1" applyBorder="1" applyAlignment="1" applyProtection="1">
      <alignment wrapText="1"/>
      <protection hidden="1"/>
    </xf>
    <xf numFmtId="49" fontId="4" fillId="0" borderId="20" xfId="43" applyNumberFormat="1" applyFont="1" applyFill="1" applyBorder="1" applyAlignment="1" applyProtection="1">
      <alignment horizontal="center" textRotation="90" wrapText="1"/>
      <protection hidden="1"/>
    </xf>
    <xf numFmtId="49" fontId="4" fillId="0" borderId="17" xfId="43" applyNumberFormat="1" applyFont="1" applyFill="1" applyBorder="1" applyAlignment="1" applyProtection="1">
      <alignment horizontal="center" textRotation="90" wrapText="1"/>
      <protection hidden="1"/>
    </xf>
    <xf numFmtId="0" fontId="6" fillId="23" borderId="63" xfId="43" applyFont="1" applyFill="1" applyBorder="1" applyAlignment="1" applyProtection="1">
      <alignment horizontal="center" textRotation="90" wrapText="1"/>
      <protection hidden="1"/>
    </xf>
    <xf numFmtId="0" fontId="6" fillId="23" borderId="64" xfId="43" applyFont="1" applyFill="1" applyBorder="1" applyAlignment="1" applyProtection="1">
      <alignment horizontal="center" textRotation="90" wrapText="1"/>
      <protection hidden="1"/>
    </xf>
    <xf numFmtId="0" fontId="4" fillId="0" borderId="20" xfId="45" applyFont="1" applyFill="1" applyBorder="1" applyAlignment="1" applyProtection="1">
      <alignment horizontal="center" vertical="top" wrapText="1"/>
      <protection hidden="1"/>
    </xf>
    <xf numFmtId="0" fontId="4" fillId="0" borderId="0" xfId="45" applyFont="1" applyFill="1" applyBorder="1" applyAlignment="1" applyProtection="1">
      <alignment horizontal="center" vertical="top" wrapText="1"/>
      <protection hidden="1"/>
    </xf>
    <xf numFmtId="0" fontId="4" fillId="0" borderId="17" xfId="45" applyFont="1" applyFill="1" applyBorder="1" applyAlignment="1" applyProtection="1">
      <alignment horizontal="center" vertical="top" wrapText="1"/>
      <protection hidden="1"/>
    </xf>
    <xf numFmtId="0" fontId="4" fillId="0" borderId="18" xfId="45" applyFont="1" applyFill="1" applyBorder="1" applyAlignment="1" applyProtection="1">
      <alignment horizontal="center" vertical="top" wrapText="1"/>
      <protection hidden="1"/>
    </xf>
    <xf numFmtId="171" fontId="5" fillId="17" borderId="38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39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40" xfId="0" applyNumberFormat="1" applyFont="1" applyFill="1" applyBorder="1" applyAlignment="1" applyProtection="1">
      <alignment horizontal="right" vertical="center" indent="1"/>
      <protection hidden="1"/>
    </xf>
    <xf numFmtId="4" fontId="3" fillId="18" borderId="38" xfId="0" applyNumberFormat="1" applyFont="1" applyFill="1" applyBorder="1" applyAlignment="1" applyProtection="1">
      <alignment horizontal="right" vertical="center" indent="1"/>
      <protection locked="0"/>
    </xf>
    <xf numFmtId="4" fontId="3" fillId="18" borderId="39" xfId="0" applyNumberFormat="1" applyFont="1" applyFill="1" applyBorder="1" applyAlignment="1" applyProtection="1">
      <alignment horizontal="right" vertical="center" indent="1"/>
      <protection locked="0"/>
    </xf>
    <xf numFmtId="4" fontId="3" fillId="18" borderId="40" xfId="0" applyNumberFormat="1" applyFont="1" applyFill="1" applyBorder="1" applyAlignment="1" applyProtection="1">
      <alignment horizontal="right" vertical="center" indent="1"/>
      <protection locked="0"/>
    </xf>
    <xf numFmtId="171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26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27" xfId="0" applyNumberFormat="1" applyFont="1" applyFill="1" applyBorder="1" applyAlignment="1" applyProtection="1">
      <alignment horizontal="right" vertical="center" indent="1"/>
      <protection hidden="1"/>
    </xf>
    <xf numFmtId="4" fontId="3" fillId="18" borderId="25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6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7" xfId="0" applyNumberFormat="1" applyFont="1" applyFill="1" applyBorder="1" applyAlignment="1" applyProtection="1">
      <alignment horizontal="right" vertical="center" indent="1"/>
      <protection locked="0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171" fontId="5" fillId="17" borderId="36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37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51" xfId="0" applyNumberFormat="1" applyFont="1" applyFill="1" applyBorder="1" applyAlignment="1" applyProtection="1">
      <alignment horizontal="right" vertical="center" indent="1"/>
      <protection hidden="1"/>
    </xf>
    <xf numFmtId="171" fontId="3" fillId="29" borderId="38" xfId="0" applyNumberFormat="1" applyFont="1" applyFill="1" applyBorder="1" applyAlignment="1" applyProtection="1">
      <alignment horizontal="right" vertical="center" indent="1"/>
      <protection hidden="1"/>
    </xf>
    <xf numFmtId="171" fontId="3" fillId="29" borderId="39" xfId="0" applyNumberFormat="1" applyFont="1" applyFill="1" applyBorder="1" applyAlignment="1" applyProtection="1">
      <alignment horizontal="right" vertical="center" indent="1"/>
      <protection hidden="1"/>
    </xf>
    <xf numFmtId="171" fontId="3" fillId="29" borderId="40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48" xfId="0" applyNumberFormat="1" applyFont="1" applyFill="1" applyBorder="1" applyAlignment="1" applyProtection="1">
      <alignment horizontal="right" vertical="center" indent="1"/>
      <protection hidden="1"/>
    </xf>
    <xf numFmtId="4" fontId="3" fillId="18" borderId="48" xfId="0" applyNumberFormat="1" applyFont="1" applyFill="1" applyBorder="1" applyAlignment="1" applyProtection="1">
      <alignment horizontal="right" vertical="center" indent="1"/>
      <protection locked="0"/>
    </xf>
    <xf numFmtId="4" fontId="3" fillId="18" borderId="67" xfId="0" applyNumberFormat="1" applyFont="1" applyFill="1" applyBorder="1" applyAlignment="1" applyProtection="1">
      <alignment horizontal="right" vertical="center" indent="1"/>
      <protection locked="0"/>
    </xf>
    <xf numFmtId="4" fontId="3" fillId="18" borderId="50" xfId="0" applyNumberFormat="1" applyFont="1" applyFill="1" applyBorder="1" applyAlignment="1" applyProtection="1">
      <alignment horizontal="right" vertical="center" indent="1"/>
      <protection locked="0"/>
    </xf>
    <xf numFmtId="171" fontId="5" fillId="17" borderId="50" xfId="0" applyNumberFormat="1" applyFont="1" applyFill="1" applyBorder="1" applyAlignment="1" applyProtection="1">
      <alignment horizontal="right" vertical="center" indent="1"/>
      <protection hidden="1"/>
    </xf>
    <xf numFmtId="0" fontId="3" fillId="20" borderId="0" xfId="54" applyFont="1" applyFill="1" applyBorder="1" applyAlignment="1" applyProtection="1">
      <alignment vertical="center"/>
      <protection locked="0"/>
    </xf>
    <xf numFmtId="164" fontId="3" fillId="18" borderId="0" xfId="54" applyNumberFormat="1" applyFont="1" applyFill="1" applyBorder="1" applyAlignment="1" applyProtection="1">
      <alignment vertical="center"/>
      <protection locked="0"/>
    </xf>
    <xf numFmtId="171" fontId="42" fillId="0" borderId="0" xfId="0" applyNumberFormat="1" applyFont="1" applyFill="1" applyAlignment="1" applyProtection="1">
      <alignment horizontal="right" vertical="center" indent="1"/>
      <protection hidden="1"/>
    </xf>
    <xf numFmtId="4" fontId="5" fillId="18" borderId="68" xfId="0" applyNumberFormat="1" applyFont="1" applyFill="1" applyBorder="1" applyAlignment="1" applyProtection="1">
      <alignment horizontal="right" vertical="center" indent="1"/>
      <protection locked="0"/>
    </xf>
    <xf numFmtId="0" fontId="3" fillId="20" borderId="18" xfId="54" applyFont="1" applyFill="1" applyBorder="1" applyAlignment="1" applyProtection="1">
      <alignment vertical="center"/>
      <protection locked="0"/>
    </xf>
    <xf numFmtId="14" fontId="3" fillId="20" borderId="18" xfId="54" applyNumberFormat="1" applyFont="1" applyFill="1" applyBorder="1" applyAlignment="1" applyProtection="1">
      <alignment vertical="center"/>
      <protection locked="0" hidden="1"/>
    </xf>
    <xf numFmtId="164" fontId="3" fillId="18" borderId="18" xfId="54" applyNumberFormat="1" applyFont="1" applyFill="1" applyBorder="1" applyAlignment="1" applyProtection="1">
      <alignment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hidden="1"/>
    </xf>
    <xf numFmtId="0" fontId="3" fillId="23" borderId="0" xfId="54" applyFont="1" applyFill="1" applyBorder="1" applyAlignment="1" applyProtection="1">
      <alignment vertical="center"/>
      <protection locked="0"/>
    </xf>
    <xf numFmtId="164" fontId="3" fillId="21" borderId="0" xfId="54" applyNumberFormat="1" applyFont="1" applyFill="1" applyBorder="1" applyAlignment="1" applyProtection="1">
      <alignment vertical="center"/>
      <protection locked="0"/>
    </xf>
    <xf numFmtId="0" fontId="3" fillId="23" borderId="18" xfId="54" applyFont="1" applyFill="1" applyBorder="1" applyAlignment="1" applyProtection="1">
      <alignment vertical="center"/>
      <protection locked="0"/>
    </xf>
    <xf numFmtId="164" fontId="3" fillId="21" borderId="18" xfId="54" applyNumberFormat="1" applyFont="1" applyFill="1" applyBorder="1" applyAlignment="1" applyProtection="1">
      <alignment vertical="center"/>
      <protection locked="0"/>
    </xf>
    <xf numFmtId="14" fontId="3" fillId="23" borderId="18" xfId="54" applyNumberFormat="1" applyFont="1" applyFill="1" applyBorder="1" applyAlignment="1" applyProtection="1">
      <alignment vertical="center"/>
      <protection locked="0" hidden="1"/>
    </xf>
    <xf numFmtId="0" fontId="20" fillId="0" borderId="0" xfId="39" applyFont="1" applyFill="1" applyBorder="1" applyAlignment="1" applyProtection="1">
      <alignment horizontal="center" vertical="center"/>
      <protection hidden="1"/>
    </xf>
    <xf numFmtId="170" fontId="3" fillId="18" borderId="71" xfId="47" applyNumberFormat="1" applyFont="1" applyFill="1" applyBorder="1" applyAlignment="1" applyProtection="1">
      <alignment horizontal="right" vertical="center" indent="1"/>
      <protection locked="0"/>
    </xf>
    <xf numFmtId="170" fontId="3" fillId="18" borderId="72" xfId="47" applyNumberFormat="1" applyFont="1" applyFill="1" applyBorder="1" applyAlignment="1" applyProtection="1">
      <alignment horizontal="right" vertical="center" indent="1"/>
      <protection locked="0"/>
    </xf>
    <xf numFmtId="170" fontId="3" fillId="18" borderId="69" xfId="47" applyNumberFormat="1" applyFont="1" applyFill="1" applyBorder="1" applyAlignment="1" applyProtection="1">
      <alignment horizontal="right" vertical="center" indent="1"/>
      <protection locked="0"/>
    </xf>
    <xf numFmtId="170" fontId="3" fillId="18" borderId="70" xfId="47" applyNumberFormat="1" applyFont="1" applyFill="1" applyBorder="1" applyAlignment="1" applyProtection="1">
      <alignment horizontal="right" vertical="center" indent="1"/>
      <protection locked="0"/>
    </xf>
    <xf numFmtId="4" fontId="3" fillId="0" borderId="23" xfId="47" applyNumberFormat="1" applyFont="1" applyFill="1" applyBorder="1" applyAlignment="1" applyProtection="1">
      <alignment horizontal="right" vertical="center" indent="1"/>
      <protection hidden="1"/>
    </xf>
    <xf numFmtId="4" fontId="3" fillId="0" borderId="22" xfId="47" applyNumberFormat="1" applyFont="1" applyFill="1" applyBorder="1" applyAlignment="1" applyProtection="1">
      <alignment horizontal="right" vertical="center" indent="1"/>
      <protection hidden="1"/>
    </xf>
    <xf numFmtId="4" fontId="3" fillId="0" borderId="21" xfId="47" applyNumberFormat="1" applyFont="1" applyFill="1" applyBorder="1" applyAlignment="1" applyProtection="1">
      <alignment horizontal="right" vertical="center" indent="1"/>
      <protection hidden="1"/>
    </xf>
    <xf numFmtId="1" fontId="3" fillId="0" borderId="12" xfId="46" applyNumberFormat="1" applyFont="1" applyFill="1" applyBorder="1" applyAlignment="1" applyProtection="1">
      <alignment horizontal="center" vertical="center"/>
      <protection hidden="1"/>
    </xf>
    <xf numFmtId="1" fontId="3" fillId="0" borderId="10" xfId="46" applyNumberFormat="1" applyFont="1" applyFill="1" applyBorder="1" applyAlignment="1" applyProtection="1">
      <alignment horizontal="center" vertical="center"/>
      <protection hidden="1"/>
    </xf>
    <xf numFmtId="1" fontId="3" fillId="0" borderId="11" xfId="46" applyNumberFormat="1" applyFont="1" applyFill="1" applyBorder="1" applyAlignment="1" applyProtection="1">
      <alignment horizontal="center" vertical="center"/>
      <protection hidden="1"/>
    </xf>
    <xf numFmtId="1" fontId="3" fillId="23" borderId="12" xfId="48" applyNumberFormat="1" applyFont="1" applyFill="1" applyBorder="1" applyAlignment="1" applyProtection="1">
      <alignment horizontal="center" vertical="center"/>
      <protection locked="0"/>
    </xf>
    <xf numFmtId="1" fontId="3" fillId="23" borderId="10" xfId="48" applyNumberFormat="1" applyFont="1" applyFill="1" applyBorder="1" applyAlignment="1" applyProtection="1">
      <alignment horizontal="center" vertical="center"/>
      <protection locked="0"/>
    </xf>
    <xf numFmtId="1" fontId="3" fillId="23" borderId="11" xfId="48" applyNumberFormat="1" applyFont="1" applyFill="1" applyBorder="1" applyAlignment="1" applyProtection="1">
      <alignment horizontal="center" vertical="center"/>
      <protection locked="0"/>
    </xf>
    <xf numFmtId="0" fontId="4" fillId="0" borderId="13" xfId="47" applyFont="1" applyBorder="1" applyAlignment="1" applyProtection="1">
      <alignment horizontal="center" vertical="center" wrapText="1"/>
      <protection hidden="1"/>
    </xf>
    <xf numFmtId="0" fontId="4" fillId="0" borderId="16" xfId="47" applyFont="1" applyBorder="1" applyAlignment="1" applyProtection="1">
      <alignment horizontal="center" vertical="center" wrapText="1"/>
      <protection hidden="1"/>
    </xf>
    <xf numFmtId="0" fontId="4" fillId="0" borderId="0" xfId="47" applyFont="1" applyBorder="1" applyAlignment="1" applyProtection="1">
      <alignment horizontal="center" vertical="center" wrapText="1"/>
      <protection hidden="1"/>
    </xf>
    <xf numFmtId="0" fontId="4" fillId="0" borderId="14" xfId="47" applyFont="1" applyBorder="1" applyAlignment="1" applyProtection="1">
      <alignment horizontal="center" vertical="center" wrapText="1"/>
      <protection hidden="1"/>
    </xf>
    <xf numFmtId="0" fontId="4" fillId="0" borderId="15" xfId="47" applyFont="1" applyBorder="1" applyAlignment="1" applyProtection="1">
      <alignment horizontal="center" vertical="center" wrapText="1"/>
      <protection hidden="1"/>
    </xf>
    <xf numFmtId="0" fontId="4" fillId="0" borderId="20" xfId="47" applyFont="1" applyBorder="1" applyAlignment="1" applyProtection="1">
      <alignment horizontal="center" vertical="center" wrapText="1"/>
      <protection hidden="1"/>
    </xf>
    <xf numFmtId="4" fontId="3" fillId="0" borderId="52" xfId="47" applyNumberFormat="1" applyFont="1" applyFill="1" applyBorder="1" applyAlignment="1" applyProtection="1">
      <alignment horizontal="right" vertical="center" indent="1"/>
      <protection hidden="1"/>
    </xf>
    <xf numFmtId="4" fontId="3" fillId="0" borderId="34" xfId="47" applyNumberFormat="1" applyFont="1" applyFill="1" applyBorder="1" applyAlignment="1" applyProtection="1">
      <alignment horizontal="right" vertical="center" indent="1"/>
      <protection hidden="1"/>
    </xf>
    <xf numFmtId="4" fontId="3" fillId="0" borderId="53" xfId="47" applyNumberFormat="1" applyFont="1" applyFill="1" applyBorder="1" applyAlignment="1" applyProtection="1">
      <alignment horizontal="right" vertical="center" indent="1"/>
      <protection hidden="1"/>
    </xf>
    <xf numFmtId="0" fontId="6" fillId="17" borderId="73" xfId="47" applyFont="1" applyFill="1" applyBorder="1" applyAlignment="1" applyProtection="1">
      <alignment horizontal="center" textRotation="90" wrapText="1"/>
    </xf>
    <xf numFmtId="0" fontId="6" fillId="17" borderId="74" xfId="47" applyFont="1" applyFill="1" applyBorder="1" applyAlignment="1" applyProtection="1">
      <alignment horizontal="center" textRotation="90" wrapText="1"/>
    </xf>
    <xf numFmtId="0" fontId="6" fillId="17" borderId="75" xfId="47" applyFont="1" applyFill="1" applyBorder="1" applyAlignment="1" applyProtection="1">
      <alignment horizontal="center" textRotation="90" wrapText="1"/>
    </xf>
    <xf numFmtId="0" fontId="4" fillId="0" borderId="17" xfId="47" applyFont="1" applyBorder="1" applyAlignment="1" applyProtection="1">
      <alignment horizontal="center" vertical="center" wrapText="1"/>
      <protection hidden="1"/>
    </xf>
    <xf numFmtId="0" fontId="4" fillId="0" borderId="18" xfId="47" applyFont="1" applyBorder="1" applyAlignment="1" applyProtection="1">
      <alignment horizontal="center" vertical="center" wrapText="1"/>
      <protection hidden="1"/>
    </xf>
    <xf numFmtId="0" fontId="4" fillId="0" borderId="19" xfId="47" applyFont="1" applyBorder="1" applyAlignment="1" applyProtection="1">
      <alignment horizontal="center" vertical="center" wrapText="1"/>
      <protection hidden="1"/>
    </xf>
    <xf numFmtId="49" fontId="3" fillId="18" borderId="52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34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53" xfId="47" applyNumberFormat="1" applyFont="1" applyFill="1" applyBorder="1" applyAlignment="1" applyProtection="1">
      <alignment horizontal="left" vertical="center" indent="1"/>
      <protection locked="0"/>
    </xf>
    <xf numFmtId="0" fontId="4" fillId="17" borderId="76" xfId="47" applyFont="1" applyFill="1" applyBorder="1" applyAlignment="1" applyProtection="1">
      <alignment horizontal="center" vertical="center" wrapText="1"/>
      <protection hidden="1"/>
    </xf>
    <xf numFmtId="0" fontId="4" fillId="17" borderId="29" xfId="47" applyFont="1" applyFill="1" applyBorder="1" applyAlignment="1" applyProtection="1">
      <alignment horizontal="center" vertical="center" wrapText="1"/>
      <protection hidden="1"/>
    </xf>
    <xf numFmtId="0" fontId="4" fillId="17" borderId="77" xfId="47" applyFont="1" applyFill="1" applyBorder="1" applyAlignment="1" applyProtection="1">
      <alignment horizontal="center" vertical="center" wrapText="1"/>
      <protection hidden="1"/>
    </xf>
    <xf numFmtId="0" fontId="4" fillId="17" borderId="15" xfId="47" applyFont="1" applyFill="1" applyBorder="1" applyAlignment="1" applyProtection="1">
      <alignment horizontal="left" vertical="center" wrapText="1" indent="1"/>
      <protection hidden="1"/>
    </xf>
    <xf numFmtId="0" fontId="4" fillId="17" borderId="13" xfId="47" applyFont="1" applyFill="1" applyBorder="1" applyAlignment="1" applyProtection="1">
      <alignment horizontal="left" vertical="center" wrapText="1" indent="1"/>
      <protection hidden="1"/>
    </xf>
    <xf numFmtId="0" fontId="4" fillId="17" borderId="16" xfId="47" applyFont="1" applyFill="1" applyBorder="1" applyAlignment="1" applyProtection="1">
      <alignment horizontal="left" vertical="center" wrapText="1" indent="1"/>
      <protection hidden="1"/>
    </xf>
    <xf numFmtId="0" fontId="4" fillId="17" borderId="20" xfId="47" applyFont="1" applyFill="1" applyBorder="1" applyAlignment="1" applyProtection="1">
      <alignment horizontal="left" vertical="center" wrapText="1" indent="1"/>
      <protection hidden="1"/>
    </xf>
    <xf numFmtId="0" fontId="4" fillId="17" borderId="0" xfId="47" applyFont="1" applyFill="1" applyBorder="1" applyAlignment="1" applyProtection="1">
      <alignment horizontal="left" vertical="center" wrapText="1" indent="1"/>
      <protection hidden="1"/>
    </xf>
    <xf numFmtId="0" fontId="4" fillId="17" borderId="14" xfId="47" applyFont="1" applyFill="1" applyBorder="1" applyAlignment="1" applyProtection="1">
      <alignment horizontal="left" vertical="center" wrapText="1" indent="1"/>
      <protection hidden="1"/>
    </xf>
    <xf numFmtId="0" fontId="4" fillId="17" borderId="17" xfId="47" applyFont="1" applyFill="1" applyBorder="1" applyAlignment="1" applyProtection="1">
      <alignment horizontal="left" vertical="center" wrapText="1" indent="1"/>
      <protection hidden="1"/>
    </xf>
    <xf numFmtId="0" fontId="4" fillId="17" borderId="18" xfId="47" applyFont="1" applyFill="1" applyBorder="1" applyAlignment="1" applyProtection="1">
      <alignment horizontal="left" vertical="center" wrapText="1" indent="1"/>
      <protection hidden="1"/>
    </xf>
    <xf numFmtId="0" fontId="4" fillId="17" borderId="19" xfId="47" applyFont="1" applyFill="1" applyBorder="1" applyAlignment="1" applyProtection="1">
      <alignment horizontal="left" vertical="center" wrapText="1" indent="1"/>
      <protection hidden="1"/>
    </xf>
    <xf numFmtId="49" fontId="3" fillId="18" borderId="21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23" xfId="47" applyNumberFormat="1" applyFont="1" applyFill="1" applyBorder="1" applyAlignment="1" applyProtection="1">
      <alignment horizontal="left" vertical="center" indent="1"/>
      <protection locked="0"/>
    </xf>
    <xf numFmtId="49" fontId="3" fillId="18" borderId="22" xfId="47" applyNumberFormat="1" applyFont="1" applyFill="1" applyBorder="1" applyAlignment="1" applyProtection="1">
      <alignment horizontal="left" vertical="center" indent="1"/>
      <protection locked="0"/>
    </xf>
    <xf numFmtId="49" fontId="4" fillId="23" borderId="21" xfId="0" applyNumberFormat="1" applyFont="1" applyFill="1" applyBorder="1" applyAlignment="1" applyProtection="1">
      <alignment horizontal="left" vertical="center" indent="1"/>
      <protection locked="0"/>
    </xf>
    <xf numFmtId="49" fontId="4" fillId="23" borderId="23" xfId="0" applyNumberFormat="1" applyFont="1" applyFill="1" applyBorder="1" applyAlignment="1" applyProtection="1">
      <alignment horizontal="left" vertical="center" indent="1"/>
      <protection locked="0"/>
    </xf>
    <xf numFmtId="49" fontId="4" fillId="23" borderId="22" xfId="0" applyNumberFormat="1" applyFont="1" applyFill="1" applyBorder="1" applyAlignment="1" applyProtection="1">
      <alignment horizontal="left" vertical="center" indent="1"/>
      <protection locked="0"/>
    </xf>
    <xf numFmtId="4" fontId="3" fillId="18" borderId="21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23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22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78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79" xfId="47" applyNumberFormat="1" applyFont="1" applyFill="1" applyBorder="1" applyAlignment="1" applyProtection="1">
      <alignment horizontal="right" vertical="center" indent="1"/>
      <protection locked="0"/>
    </xf>
    <xf numFmtId="0" fontId="4" fillId="17" borderId="15" xfId="47" applyFont="1" applyFill="1" applyBorder="1" applyAlignment="1" applyProtection="1">
      <alignment horizontal="center" vertical="center" wrapText="1"/>
    </xf>
    <xf numFmtId="0" fontId="4" fillId="17" borderId="13" xfId="47" applyFont="1" applyFill="1" applyBorder="1" applyAlignment="1" applyProtection="1">
      <alignment horizontal="center" vertical="center" wrapText="1"/>
    </xf>
    <xf numFmtId="0" fontId="4" fillId="17" borderId="16" xfId="47" applyFont="1" applyFill="1" applyBorder="1" applyAlignment="1" applyProtection="1">
      <alignment horizontal="center" vertical="center" wrapText="1"/>
    </xf>
    <xf numFmtId="0" fontId="4" fillId="17" borderId="20" xfId="47" applyFont="1" applyFill="1" applyBorder="1" applyAlignment="1" applyProtection="1">
      <alignment horizontal="center" vertical="center" wrapText="1"/>
    </xf>
    <xf numFmtId="0" fontId="4" fillId="17" borderId="0" xfId="47" applyFont="1" applyFill="1" applyBorder="1" applyAlignment="1" applyProtection="1">
      <alignment horizontal="center" vertical="center" wrapText="1"/>
    </xf>
    <xf numFmtId="0" fontId="4" fillId="17" borderId="14" xfId="47" applyFont="1" applyFill="1" applyBorder="1" applyAlignment="1" applyProtection="1">
      <alignment horizontal="center" vertical="center" wrapText="1"/>
    </xf>
    <xf numFmtId="0" fontId="4" fillId="0" borderId="80" xfId="47" applyFont="1" applyBorder="1" applyAlignment="1" applyProtection="1">
      <alignment horizontal="center" vertical="center" wrapText="1"/>
      <protection hidden="1"/>
    </xf>
    <xf numFmtId="0" fontId="4" fillId="0" borderId="44" xfId="47" applyFont="1" applyBorder="1" applyAlignment="1" applyProtection="1">
      <alignment horizontal="center" vertical="center" wrapText="1"/>
      <protection hidden="1"/>
    </xf>
    <xf numFmtId="0" fontId="4" fillId="0" borderId="81" xfId="47" applyFont="1" applyBorder="1" applyAlignment="1" applyProtection="1">
      <alignment horizontal="center" vertical="center" wrapText="1"/>
      <protection hidden="1"/>
    </xf>
    <xf numFmtId="0" fontId="4" fillId="0" borderId="82" xfId="47" applyFont="1" applyBorder="1" applyAlignment="1" applyProtection="1">
      <alignment horizontal="center" vertical="center" wrapText="1"/>
      <protection hidden="1"/>
    </xf>
    <xf numFmtId="0" fontId="4" fillId="0" borderId="83" xfId="47" applyFont="1" applyBorder="1" applyAlignment="1" applyProtection="1">
      <alignment horizontal="center" vertical="center" wrapText="1"/>
      <protection hidden="1"/>
    </xf>
    <xf numFmtId="0" fontId="4" fillId="0" borderId="84" xfId="47" applyFont="1" applyBorder="1" applyAlignment="1" applyProtection="1">
      <alignment horizontal="center" vertical="center" wrapText="1"/>
      <protection hidden="1"/>
    </xf>
    <xf numFmtId="4" fontId="3" fillId="18" borderId="47" xfId="47" applyNumberFormat="1" applyFont="1" applyFill="1" applyBorder="1" applyAlignment="1" applyProtection="1">
      <alignment horizontal="right" vertical="center" indent="1"/>
      <protection locked="0"/>
    </xf>
    <xf numFmtId="10" fontId="3" fillId="18" borderId="56" xfId="47" applyNumberFormat="1" applyFont="1" applyFill="1" applyBorder="1" applyAlignment="1" applyProtection="1">
      <alignment vertical="center"/>
      <protection locked="0"/>
    </xf>
    <xf numFmtId="10" fontId="3" fillId="18" borderId="85" xfId="47" applyNumberFormat="1" applyFont="1" applyFill="1" applyBorder="1" applyAlignment="1" applyProtection="1">
      <alignment vertical="center"/>
      <protection locked="0"/>
    </xf>
    <xf numFmtId="4" fontId="5" fillId="0" borderId="37" xfId="47" applyNumberFormat="1" applyFont="1" applyFill="1" applyBorder="1" applyAlignment="1" applyProtection="1">
      <alignment horizontal="right" vertical="center" indent="1"/>
      <protection hidden="1"/>
    </xf>
    <xf numFmtId="4" fontId="5" fillId="0" borderId="51" xfId="47" applyNumberFormat="1" applyFont="1" applyFill="1" applyBorder="1" applyAlignment="1" applyProtection="1">
      <alignment horizontal="right" vertical="center" indent="1"/>
      <protection hidden="1"/>
    </xf>
    <xf numFmtId="4" fontId="5" fillId="0" borderId="36" xfId="47" applyNumberFormat="1" applyFont="1" applyFill="1" applyBorder="1" applyAlignment="1" applyProtection="1">
      <alignment horizontal="right" vertical="center" indent="1"/>
      <protection hidden="1"/>
    </xf>
    <xf numFmtId="167" fontId="3" fillId="0" borderId="37" xfId="47" applyNumberFormat="1" applyFont="1" applyBorder="1" applyAlignment="1" applyProtection="1">
      <alignment horizontal="right" vertical="center" wrapText="1" indent="1"/>
      <protection hidden="1"/>
    </xf>
    <xf numFmtId="167" fontId="3" fillId="0" borderId="51" xfId="47" applyNumberFormat="1" applyFont="1" applyBorder="1" applyAlignment="1" applyProtection="1">
      <alignment horizontal="right" vertical="center" wrapText="1" indent="1"/>
      <protection hidden="1"/>
    </xf>
    <xf numFmtId="4" fontId="5" fillId="17" borderId="36" xfId="47" applyNumberFormat="1" applyFont="1" applyFill="1" applyBorder="1" applyAlignment="1" applyProtection="1">
      <alignment horizontal="right" vertical="center" indent="1"/>
      <protection hidden="1"/>
    </xf>
    <xf numFmtId="4" fontId="5" fillId="17" borderId="37" xfId="47" applyNumberFormat="1" applyFont="1" applyFill="1" applyBorder="1" applyAlignment="1" applyProtection="1">
      <alignment horizontal="right" vertical="center" indent="1"/>
      <protection hidden="1"/>
    </xf>
    <xf numFmtId="4" fontId="5" fillId="17" borderId="51" xfId="47" applyNumberFormat="1" applyFont="1" applyFill="1" applyBorder="1" applyAlignment="1" applyProtection="1">
      <alignment horizontal="right" vertical="center" indent="1"/>
      <protection hidden="1"/>
    </xf>
    <xf numFmtId="170" fontId="3" fillId="18" borderId="86" xfId="47" applyNumberFormat="1" applyFont="1" applyFill="1" applyBorder="1" applyAlignment="1" applyProtection="1">
      <alignment horizontal="right" vertical="center" indent="1"/>
      <protection locked="0"/>
    </xf>
    <xf numFmtId="170" fontId="3" fillId="18" borderId="87" xfId="47" applyNumberFormat="1" applyFont="1" applyFill="1" applyBorder="1" applyAlignment="1" applyProtection="1">
      <alignment horizontal="right" vertical="center" indent="1"/>
      <protection locked="0"/>
    </xf>
    <xf numFmtId="170" fontId="5" fillId="0" borderId="88" xfId="47" applyNumberFormat="1" applyFont="1" applyFill="1" applyBorder="1" applyAlignment="1" applyProtection="1">
      <alignment horizontal="right" vertical="center" indent="1"/>
      <protection hidden="1"/>
    </xf>
    <xf numFmtId="170" fontId="5" fillId="0" borderId="89" xfId="47" applyNumberFormat="1" applyFont="1" applyFill="1" applyBorder="1" applyAlignment="1" applyProtection="1">
      <alignment horizontal="right" vertical="center" indent="1"/>
      <protection hidden="1"/>
    </xf>
    <xf numFmtId="0" fontId="4" fillId="17" borderId="17" xfId="47" applyFont="1" applyFill="1" applyBorder="1" applyAlignment="1" applyProtection="1">
      <alignment horizontal="center" vertical="center" wrapText="1"/>
    </xf>
    <xf numFmtId="0" fontId="4" fillId="17" borderId="18" xfId="47" applyFont="1" applyFill="1" applyBorder="1" applyAlignment="1" applyProtection="1">
      <alignment horizontal="center" vertical="center" wrapText="1"/>
    </xf>
    <xf numFmtId="0" fontId="4" fillId="17" borderId="19" xfId="47" applyFont="1" applyFill="1" applyBorder="1" applyAlignment="1" applyProtection="1">
      <alignment horizontal="center" vertical="center" wrapText="1"/>
    </xf>
    <xf numFmtId="0" fontId="6" fillId="0" borderId="15" xfId="47" applyFont="1" applyBorder="1" applyAlignment="1" applyProtection="1">
      <alignment horizontal="center" vertical="center" wrapText="1"/>
      <protection hidden="1"/>
    </xf>
    <xf numFmtId="0" fontId="6" fillId="0" borderId="16" xfId="47" applyFont="1" applyBorder="1" applyAlignment="1" applyProtection="1">
      <alignment horizontal="center" vertical="center" wrapText="1"/>
      <protection hidden="1"/>
    </xf>
    <xf numFmtId="0" fontId="6" fillId="0" borderId="20" xfId="47" applyFont="1" applyBorder="1" applyAlignment="1" applyProtection="1">
      <alignment horizontal="center" vertical="center" wrapText="1"/>
      <protection hidden="1"/>
    </xf>
    <xf numFmtId="0" fontId="6" fillId="0" borderId="14" xfId="47" applyFont="1" applyBorder="1" applyAlignment="1" applyProtection="1">
      <alignment horizontal="center" vertical="center" wrapText="1"/>
      <protection hidden="1"/>
    </xf>
    <xf numFmtId="0" fontId="53" fillId="0" borderId="0" xfId="47" applyFont="1" applyBorder="1" applyAlignment="1" applyProtection="1">
      <alignment horizontal="center" vertical="center" wrapText="1"/>
      <protection hidden="1"/>
    </xf>
    <xf numFmtId="0" fontId="4" fillId="17" borderId="44" xfId="47" applyFont="1" applyFill="1" applyBorder="1" applyAlignment="1" applyProtection="1">
      <alignment horizontal="center" vertical="top" wrapText="1"/>
      <protection hidden="1"/>
    </xf>
    <xf numFmtId="0" fontId="4" fillId="17" borderId="57" xfId="47" applyFont="1" applyFill="1" applyBorder="1" applyAlignment="1" applyProtection="1">
      <alignment horizontal="center" vertical="top" wrapText="1"/>
      <protection hidden="1"/>
    </xf>
    <xf numFmtId="0" fontId="4" fillId="17" borderId="83" xfId="47" applyFont="1" applyFill="1" applyBorder="1" applyAlignment="1" applyProtection="1">
      <alignment horizontal="center" vertical="top" wrapText="1"/>
      <protection hidden="1"/>
    </xf>
    <xf numFmtId="0" fontId="4" fillId="17" borderId="90" xfId="47" applyFont="1" applyFill="1" applyBorder="1" applyAlignment="1" applyProtection="1">
      <alignment horizontal="center" vertical="top" wrapText="1"/>
      <protection hidden="1"/>
    </xf>
    <xf numFmtId="0" fontId="4" fillId="17" borderId="65" xfId="47" applyFont="1" applyFill="1" applyBorder="1" applyAlignment="1" applyProtection="1">
      <alignment horizontal="center" vertical="top" wrapText="1"/>
      <protection hidden="1"/>
    </xf>
    <xf numFmtId="0" fontId="4" fillId="17" borderId="14" xfId="47" applyFont="1" applyFill="1" applyBorder="1" applyAlignment="1" applyProtection="1">
      <alignment horizontal="center" vertical="top" wrapText="1"/>
      <protection hidden="1"/>
    </xf>
    <xf numFmtId="0" fontId="4" fillId="17" borderId="20" xfId="47" applyFont="1" applyFill="1" applyBorder="1" applyAlignment="1" applyProtection="1">
      <alignment horizontal="center" vertical="top" wrapText="1"/>
      <protection hidden="1"/>
    </xf>
    <xf numFmtId="0" fontId="4" fillId="17" borderId="0" xfId="47" applyFont="1" applyFill="1" applyBorder="1" applyAlignment="1" applyProtection="1">
      <alignment horizontal="center" vertical="top" wrapText="1"/>
      <protection hidden="1"/>
    </xf>
    <xf numFmtId="0" fontId="6" fillId="17" borderId="91" xfId="47" applyFont="1" applyFill="1" applyBorder="1" applyAlignment="1" applyProtection="1">
      <alignment horizontal="center" textRotation="90" wrapText="1"/>
    </xf>
    <xf numFmtId="0" fontId="6" fillId="17" borderId="63" xfId="47" applyFont="1" applyFill="1" applyBorder="1" applyAlignment="1" applyProtection="1">
      <alignment horizontal="center" textRotation="90" wrapText="1"/>
    </xf>
    <xf numFmtId="0" fontId="6" fillId="17" borderId="64" xfId="47" applyFont="1" applyFill="1" applyBorder="1" applyAlignment="1" applyProtection="1">
      <alignment horizontal="center" textRotation="90" wrapText="1"/>
    </xf>
    <xf numFmtId="0" fontId="4" fillId="17" borderId="66" xfId="47" applyFont="1" applyFill="1" applyBorder="1" applyAlignment="1" applyProtection="1">
      <alignment horizontal="center" vertical="top" wrapText="1"/>
      <protection hidden="1"/>
    </xf>
    <xf numFmtId="0" fontId="4" fillId="17" borderId="19" xfId="47" applyFont="1" applyFill="1" applyBorder="1" applyAlignment="1" applyProtection="1">
      <alignment horizontal="center" vertical="top" wrapText="1"/>
      <protection hidden="1"/>
    </xf>
    <xf numFmtId="0" fontId="4" fillId="17" borderId="17" xfId="47" applyFont="1" applyFill="1" applyBorder="1" applyAlignment="1" applyProtection="1">
      <alignment horizontal="center" vertical="top" wrapText="1"/>
      <protection hidden="1"/>
    </xf>
    <xf numFmtId="0" fontId="4" fillId="17" borderId="18" xfId="47" applyFont="1" applyFill="1" applyBorder="1" applyAlignment="1" applyProtection="1">
      <alignment horizontal="center" vertical="top" wrapText="1"/>
      <protection hidden="1"/>
    </xf>
    <xf numFmtId="49" fontId="4" fillId="23" borderId="52" xfId="0" applyNumberFormat="1" applyFont="1" applyFill="1" applyBorder="1" applyAlignment="1" applyProtection="1">
      <alignment horizontal="left" vertical="center" indent="1"/>
      <protection locked="0"/>
    </xf>
    <xf numFmtId="49" fontId="4" fillId="23" borderId="34" xfId="0" applyNumberFormat="1" applyFont="1" applyFill="1" applyBorder="1" applyAlignment="1" applyProtection="1">
      <alignment horizontal="left" vertical="center" indent="1"/>
      <protection locked="0"/>
    </xf>
    <xf numFmtId="49" fontId="4" fillId="23" borderId="53" xfId="0" applyNumberFormat="1" applyFont="1" applyFill="1" applyBorder="1" applyAlignment="1" applyProtection="1">
      <alignment horizontal="left" vertical="center" indent="1"/>
      <protection locked="0"/>
    </xf>
    <xf numFmtId="4" fontId="3" fillId="18" borderId="52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34" xfId="47" applyNumberFormat="1" applyFont="1" applyFill="1" applyBorder="1" applyAlignment="1" applyProtection="1">
      <alignment horizontal="right" vertical="center" indent="1"/>
      <protection locked="0"/>
    </xf>
    <xf numFmtId="4" fontId="3" fillId="18" borderId="53" xfId="47" applyNumberFormat="1" applyFont="1" applyFill="1" applyBorder="1" applyAlignment="1" applyProtection="1">
      <alignment horizontal="right" vertical="center" indent="1"/>
      <protection locked="0"/>
    </xf>
    <xf numFmtId="0" fontId="3" fillId="22" borderId="92" xfId="0" applyFont="1" applyFill="1" applyBorder="1" applyAlignment="1" applyProtection="1">
      <alignment horizontal="center" vertical="center"/>
      <protection hidden="1"/>
    </xf>
    <xf numFmtId="49" fontId="3" fillId="27" borderId="15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13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16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17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18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19" xfId="0" applyNumberFormat="1" applyFont="1" applyFill="1" applyBorder="1" applyAlignment="1" applyProtection="1">
      <alignment horizontal="left" vertical="top" wrapText="1" indent="1"/>
      <protection locked="0"/>
    </xf>
    <xf numFmtId="4" fontId="3" fillId="23" borderId="38" xfId="0" applyNumberFormat="1" applyFont="1" applyFill="1" applyBorder="1" applyAlignment="1" applyProtection="1">
      <alignment horizontal="right" vertical="center" indent="1"/>
      <protection locked="0"/>
    </xf>
    <xf numFmtId="4" fontId="3" fillId="23" borderId="39" xfId="0" applyNumberFormat="1" applyFont="1" applyFill="1" applyBorder="1" applyAlignment="1" applyProtection="1">
      <alignment horizontal="right" vertical="center" indent="1"/>
      <protection locked="0"/>
    </xf>
    <xf numFmtId="4" fontId="3" fillId="23" borderId="40" xfId="0" applyNumberFormat="1" applyFont="1" applyFill="1" applyBorder="1" applyAlignment="1" applyProtection="1">
      <alignment horizontal="right" vertical="center" indent="1"/>
      <protection locked="0"/>
    </xf>
    <xf numFmtId="0" fontId="51" fillId="0" borderId="20" xfId="0" applyFont="1" applyFill="1" applyBorder="1" applyAlignment="1" applyProtection="1">
      <alignment horizontal="left" vertical="top" wrapText="1" indent="1"/>
      <protection hidden="1"/>
    </xf>
    <xf numFmtId="0" fontId="51" fillId="0" borderId="0" xfId="0" applyFont="1" applyFill="1" applyBorder="1" applyAlignment="1" applyProtection="1">
      <alignment horizontal="left" vertical="top" wrapText="1" indent="1"/>
      <protection hidden="1"/>
    </xf>
    <xf numFmtId="0" fontId="51" fillId="0" borderId="14" xfId="0" applyFont="1" applyFill="1" applyBorder="1" applyAlignment="1" applyProtection="1">
      <alignment horizontal="left" vertical="top" wrapText="1" indent="1"/>
      <protection hidden="1"/>
    </xf>
    <xf numFmtId="0" fontId="51" fillId="0" borderId="17" xfId="0" applyFont="1" applyFill="1" applyBorder="1" applyAlignment="1" applyProtection="1">
      <alignment horizontal="left" vertical="top" wrapText="1" indent="1"/>
      <protection hidden="1"/>
    </xf>
    <xf numFmtId="0" fontId="51" fillId="0" borderId="18" xfId="0" applyFont="1" applyFill="1" applyBorder="1" applyAlignment="1" applyProtection="1">
      <alignment horizontal="left" vertical="top" wrapText="1" indent="1"/>
      <protection hidden="1"/>
    </xf>
    <xf numFmtId="0" fontId="51" fillId="0" borderId="19" xfId="0" applyFont="1" applyFill="1" applyBorder="1" applyAlignment="1" applyProtection="1">
      <alignment horizontal="left" vertical="top" wrapText="1" indent="1"/>
      <protection hidden="1"/>
    </xf>
    <xf numFmtId="4" fontId="3" fillId="23" borderId="21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3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2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5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6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7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2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0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1" xfId="0" applyNumberFormat="1" applyFont="1" applyFill="1" applyBorder="1" applyAlignment="1" applyProtection="1">
      <alignment horizontal="right" vertical="center" indent="1"/>
      <protection locked="0"/>
    </xf>
    <xf numFmtId="171" fontId="5" fillId="0" borderId="36" xfId="0" applyNumberFormat="1" applyFont="1" applyFill="1" applyBorder="1" applyAlignment="1" applyProtection="1">
      <alignment horizontal="right" vertical="center" indent="1"/>
      <protection hidden="1"/>
    </xf>
    <xf numFmtId="171" fontId="5" fillId="0" borderId="37" xfId="0" applyNumberFormat="1" applyFont="1" applyFill="1" applyBorder="1" applyAlignment="1" applyProtection="1">
      <alignment horizontal="right" vertical="center" indent="1"/>
      <protection hidden="1"/>
    </xf>
    <xf numFmtId="171" fontId="5" fillId="0" borderId="51" xfId="0" applyNumberFormat="1" applyFont="1" applyFill="1" applyBorder="1" applyAlignment="1" applyProtection="1">
      <alignment horizontal="right" vertical="center" indent="1"/>
      <protection hidden="1"/>
    </xf>
    <xf numFmtId="1" fontId="3" fillId="0" borderId="12" xfId="49" applyNumberFormat="1" applyFont="1" applyFill="1" applyBorder="1" applyAlignment="1" applyProtection="1">
      <alignment horizontal="center" vertical="center"/>
      <protection hidden="1"/>
    </xf>
    <xf numFmtId="1" fontId="3" fillId="0" borderId="10" xfId="49" applyNumberFormat="1" applyFont="1" applyFill="1" applyBorder="1" applyAlignment="1" applyProtection="1">
      <alignment horizontal="center" vertical="center"/>
      <protection hidden="1"/>
    </xf>
    <xf numFmtId="0" fontId="3" fillId="0" borderId="11" xfId="49" applyFont="1" applyFill="1" applyBorder="1" applyAlignment="1" applyProtection="1">
      <alignment horizontal="center" vertical="center"/>
      <protection hidden="1"/>
    </xf>
    <xf numFmtId="0" fontId="3" fillId="27" borderId="12" xfId="0" applyFont="1" applyFill="1" applyBorder="1" applyAlignment="1" applyProtection="1">
      <alignment horizontal="left" vertical="center" indent="1"/>
      <protection locked="0"/>
    </xf>
    <xf numFmtId="0" fontId="3" fillId="27" borderId="10" xfId="0" applyFont="1" applyFill="1" applyBorder="1" applyAlignment="1" applyProtection="1">
      <alignment horizontal="left" vertical="center" indent="1"/>
      <protection locked="0"/>
    </xf>
    <xf numFmtId="0" fontId="3" fillId="27" borderId="11" xfId="0" applyFont="1" applyFill="1" applyBorder="1" applyAlignment="1" applyProtection="1">
      <alignment horizontal="left" vertical="center" indent="1"/>
      <protection locked="0"/>
    </xf>
    <xf numFmtId="14" fontId="3" fillId="0" borderId="34" xfId="0" applyNumberFormat="1" applyFont="1" applyFill="1" applyBorder="1" applyAlignment="1" applyProtection="1">
      <alignment horizontal="left" vertical="center" indent="1"/>
      <protection locked="0"/>
    </xf>
    <xf numFmtId="14" fontId="3" fillId="27" borderId="12" xfId="0" applyNumberFormat="1" applyFont="1" applyFill="1" applyBorder="1" applyAlignment="1" applyProtection="1">
      <alignment horizontal="left" vertical="center" indent="1"/>
      <protection locked="0"/>
    </xf>
    <xf numFmtId="14" fontId="3" fillId="27" borderId="10" xfId="0" applyNumberFormat="1" applyFont="1" applyFill="1" applyBorder="1" applyAlignment="1" applyProtection="1">
      <alignment horizontal="left" vertical="center" indent="1"/>
      <protection locked="0"/>
    </xf>
    <xf numFmtId="14" fontId="3" fillId="27" borderId="11" xfId="0" applyNumberFormat="1" applyFont="1" applyFill="1" applyBorder="1" applyAlignment="1" applyProtection="1">
      <alignment horizontal="left" vertical="center" indent="1"/>
      <protection locked="0"/>
    </xf>
    <xf numFmtId="172" fontId="3" fillId="21" borderId="12" xfId="0" applyNumberFormat="1" applyFont="1" applyFill="1" applyBorder="1" applyAlignment="1" applyProtection="1">
      <alignment horizontal="left" vertical="center" indent="1"/>
      <protection locked="0"/>
    </xf>
    <xf numFmtId="172" fontId="3" fillId="21" borderId="10" xfId="0" applyNumberFormat="1" applyFont="1" applyFill="1" applyBorder="1" applyAlignment="1" applyProtection="1">
      <alignment horizontal="left" vertical="center" indent="1"/>
      <protection locked="0"/>
    </xf>
    <xf numFmtId="172" fontId="3" fillId="21" borderId="11" xfId="0" applyNumberFormat="1" applyFont="1" applyFill="1" applyBorder="1" applyAlignment="1" applyProtection="1">
      <alignment horizontal="left" vertical="center" indent="1"/>
      <protection locked="0"/>
    </xf>
    <xf numFmtId="49" fontId="3" fillId="27" borderId="20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14" xfId="0" applyNumberFormat="1" applyFont="1" applyFill="1" applyBorder="1" applyAlignment="1" applyProtection="1">
      <alignment horizontal="left" vertical="top" wrapText="1" indent="1"/>
      <protection locked="0"/>
    </xf>
    <xf numFmtId="49" fontId="3" fillId="27" borderId="12" xfId="0" applyNumberFormat="1" applyFont="1" applyFill="1" applyBorder="1" applyAlignment="1" applyProtection="1">
      <alignment horizontal="right" vertical="center" indent="1"/>
      <protection locked="0"/>
    </xf>
    <xf numFmtId="49" fontId="3" fillId="27" borderId="11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51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57" xfId="0" applyFont="1" applyFill="1" applyBorder="1" applyAlignment="1" applyProtection="1">
      <alignment horizontal="left" vertical="center" wrapText="1" indent="1"/>
      <protection hidden="1"/>
    </xf>
    <xf numFmtId="0" fontId="5" fillId="0" borderId="34" xfId="0" applyFont="1" applyFill="1" applyBorder="1" applyAlignment="1" applyProtection="1">
      <alignment horizontal="left" vertical="center" wrapText="1" indent="1"/>
      <protection hidden="1"/>
    </xf>
    <xf numFmtId="0" fontId="5" fillId="0" borderId="56" xfId="0" applyFont="1" applyFill="1" applyBorder="1" applyAlignment="1" applyProtection="1">
      <alignment horizontal="left" vertical="center" wrapText="1" indent="1"/>
      <protection hidden="1"/>
    </xf>
    <xf numFmtId="1" fontId="3" fillId="21" borderId="12" xfId="0" applyNumberFormat="1" applyFont="1" applyFill="1" applyBorder="1" applyAlignment="1" applyProtection="1">
      <alignment horizontal="left" vertical="center" indent="1"/>
      <protection locked="0"/>
    </xf>
    <xf numFmtId="1" fontId="3" fillId="21" borderId="10" xfId="0" applyNumberFormat="1" applyFont="1" applyFill="1" applyBorder="1" applyAlignment="1" applyProtection="1">
      <alignment horizontal="left" vertical="center" indent="1"/>
      <protection locked="0"/>
    </xf>
    <xf numFmtId="1" fontId="3" fillId="21" borderId="11" xfId="0" applyNumberFormat="1" applyFont="1" applyFill="1" applyBorder="1" applyAlignment="1" applyProtection="1">
      <alignment horizontal="left" vertical="center" indent="1"/>
      <protection locked="0"/>
    </xf>
    <xf numFmtId="0" fontId="3" fillId="23" borderId="13" xfId="39" applyFont="1" applyFill="1" applyBorder="1" applyAlignment="1" applyProtection="1">
      <alignment vertical="center" wrapText="1"/>
      <protection hidden="1"/>
    </xf>
    <xf numFmtId="0" fontId="3" fillId="23" borderId="16" xfId="39" applyFont="1" applyFill="1" applyBorder="1" applyAlignment="1" applyProtection="1">
      <alignment vertical="center" wrapText="1"/>
      <protection hidden="1"/>
    </xf>
    <xf numFmtId="0" fontId="3" fillId="23" borderId="18" xfId="39" applyFont="1" applyFill="1" applyBorder="1" applyAlignment="1" applyProtection="1">
      <alignment vertical="center" wrapText="1"/>
      <protection hidden="1"/>
    </xf>
    <xf numFmtId="0" fontId="3" fillId="23" borderId="19" xfId="39" applyFont="1" applyFill="1" applyBorder="1" applyAlignment="1" applyProtection="1">
      <alignment vertical="center" wrapText="1"/>
      <protection hidden="1"/>
    </xf>
    <xf numFmtId="1" fontId="3" fillId="0" borderId="12" xfId="48" applyNumberFormat="1" applyFont="1" applyFill="1" applyBorder="1" applyAlignment="1" applyProtection="1">
      <alignment horizontal="center" vertical="center"/>
      <protection hidden="1"/>
    </xf>
    <xf numFmtId="1" fontId="3" fillId="0" borderId="10" xfId="48" applyNumberFormat="1" applyFont="1" applyFill="1" applyBorder="1" applyAlignment="1" applyProtection="1">
      <alignment horizontal="center" vertical="center"/>
      <protection hidden="1"/>
    </xf>
    <xf numFmtId="0" fontId="3" fillId="0" borderId="11" xfId="48" applyFont="1" applyFill="1" applyBorder="1" applyAlignment="1" applyProtection="1">
      <alignment horizontal="center" vertical="center"/>
      <protection hidden="1"/>
    </xf>
    <xf numFmtId="0" fontId="5" fillId="22" borderId="13" xfId="39" applyFont="1" applyFill="1" applyBorder="1" applyAlignment="1" applyProtection="1">
      <alignment vertical="center" wrapText="1"/>
      <protection hidden="1"/>
    </xf>
    <xf numFmtId="0" fontId="5" fillId="22" borderId="18" xfId="39" applyFont="1" applyFill="1" applyBorder="1" applyAlignment="1" applyProtection="1">
      <alignment vertical="center" wrapText="1"/>
      <protection hidden="1"/>
    </xf>
    <xf numFmtId="0" fontId="51" fillId="0" borderId="0" xfId="39" applyFont="1" applyFill="1" applyBorder="1" applyAlignment="1" applyProtection="1">
      <alignment vertical="center" wrapText="1"/>
      <protection hidden="1"/>
    </xf>
  </cellXfs>
  <cellStyles count="6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 2" xfId="37"/>
    <cellStyle name="Standard 2 2" xfId="38"/>
    <cellStyle name="Standard 2 3" xfId="39"/>
    <cellStyle name="Standard 3" xfId="40"/>
    <cellStyle name="Standard 4" xfId="41"/>
    <cellStyle name="Standard 5" xfId="42"/>
    <cellStyle name="Standard_Antrag Netzwerk" xfId="43"/>
    <cellStyle name="Standard_Antrag Thüringen Jahr" xfId="44"/>
    <cellStyle name="Standard_Antrag Thüringen Jahr 2" xfId="45"/>
    <cellStyle name="Standard_Antrag Weiterbildung" xfId="46"/>
    <cellStyle name="Standard_Antrag Weiterbildung 2" xfId="47"/>
    <cellStyle name="Standard_Antrag Weiterbildung 2 2" xfId="48"/>
    <cellStyle name="Standard_Antrag Weiterbildung 3" xfId="49"/>
    <cellStyle name="Standard_KMU-Bewertung" xfId="50"/>
    <cellStyle name="Standard_KMU-Bewertung 2" xfId="51"/>
    <cellStyle name="Standard_Überarbeitete Abschnitte 03_09" xfId="52"/>
    <cellStyle name="Standard_Überarbeitete Abschnitte 11_10" xfId="53"/>
    <cellStyle name="Standard_Überarbeitete Abschnitte 11_10 2" xfId="54"/>
    <cellStyle name="Überschrift" xfId="55" builtinId="15" customBuiltin="1"/>
    <cellStyle name="Überschrift 1" xfId="56" builtinId="16" customBuiltin="1"/>
    <cellStyle name="Überschrift 2" xfId="57" builtinId="17" customBuiltin="1"/>
    <cellStyle name="Überschrift 3" xfId="58" builtinId="18" customBuiltin="1"/>
    <cellStyle name="Überschrift 4" xfId="59" builtinId="19" customBuiltin="1"/>
    <cellStyle name="Verknüpfte Zelle" xfId="60" builtinId="24" customBuiltin="1"/>
    <cellStyle name="Warnender Text" xfId="61" builtinId="11" customBuiltin="1"/>
    <cellStyle name="Zelle überprüfen" xfId="62" builtinId="23" customBuiltin="1"/>
  </cellStyles>
  <dxfs count="22"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auto="1"/>
      </font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/>
        <name val="Cambria"/>
        <scheme val="none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17" lockText="1" noThreeD="1"/>
</file>

<file path=xl/ctrlProps/ctrlProp10.xml><?xml version="1.0" encoding="utf-8"?>
<formControlPr xmlns="http://schemas.microsoft.com/office/spreadsheetml/2009/9/main" objectType="CheckBox" fmlaLink="$T$10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T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T$19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T$5" lockText="1" noThreeD="1"/>
</file>

<file path=xl/ctrlProps/ctrlProp9.xml><?xml version="1.0" encoding="utf-8"?>
<formControlPr xmlns="http://schemas.microsoft.com/office/spreadsheetml/2009/9/main" objectType="CheckBox" fmlaLink="$T$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9116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19</xdr:col>
      <xdr:colOff>0</xdr:colOff>
      <xdr:row>4</xdr:row>
      <xdr:rowOff>19050</xdr:rowOff>
    </xdr:to>
    <xdr:pic>
      <xdr:nvPicPr>
        <xdr:cNvPr id="149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3371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314325</xdr:colOff>
          <xdr:row>17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314325</xdr:colOff>
          <xdr:row>18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314325</xdr:colOff>
          <xdr:row>19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257175</xdr:colOff>
      <xdr:row>59</xdr:row>
      <xdr:rowOff>28575</xdr:rowOff>
    </xdr:from>
    <xdr:to>
      <xdr:col>19</xdr:col>
      <xdr:colOff>0</xdr:colOff>
      <xdr:row>64</xdr:row>
      <xdr:rowOff>0</xdr:rowOff>
    </xdr:to>
    <xdr:pic>
      <xdr:nvPicPr>
        <xdr:cNvPr id="1491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90900" y="96297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62</xdr:row>
          <xdr:rowOff>9525</xdr:rowOff>
        </xdr:from>
        <xdr:to>
          <xdr:col>4</xdr:col>
          <xdr:colOff>323850</xdr:colOff>
          <xdr:row>63</xdr:row>
          <xdr:rowOff>0</xdr:rowOff>
        </xdr:to>
        <xdr:sp macro="" textlink="">
          <xdr:nvSpPr>
            <xdr:cNvPr id="54508" name="Check Box 236" hidden="1">
              <a:extLst>
                <a:ext uri="{63B3BB69-23CF-44E3-9099-C40C66FF867C}">
                  <a14:compatExt spid="_x0000_s54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64</xdr:row>
          <xdr:rowOff>9525</xdr:rowOff>
        </xdr:from>
        <xdr:to>
          <xdr:col>4</xdr:col>
          <xdr:colOff>323850</xdr:colOff>
          <xdr:row>65</xdr:row>
          <xdr:rowOff>0</xdr:rowOff>
        </xdr:to>
        <xdr:sp macro="" textlink="">
          <xdr:nvSpPr>
            <xdr:cNvPr id="54509" name="Check Box 237" hidden="1">
              <a:extLst>
                <a:ext uri="{63B3BB69-23CF-44E3-9099-C40C66FF867C}">
                  <a14:compatExt spid="_x0000_s54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189</xdr:row>
          <xdr:rowOff>38100</xdr:rowOff>
        </xdr:from>
        <xdr:to>
          <xdr:col>16</xdr:col>
          <xdr:colOff>85725</xdr:colOff>
          <xdr:row>190</xdr:row>
          <xdr:rowOff>66675</xdr:rowOff>
        </xdr:to>
        <xdr:sp macro="" textlink="">
          <xdr:nvSpPr>
            <xdr:cNvPr id="54511" name="Check Box 239" hidden="1">
              <a:extLst>
                <a:ext uri="{63B3BB69-23CF-44E3-9099-C40C66FF867C}">
                  <a14:compatExt spid="_x0000_s54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189</xdr:row>
          <xdr:rowOff>38100</xdr:rowOff>
        </xdr:from>
        <xdr:to>
          <xdr:col>17</xdr:col>
          <xdr:colOff>323850</xdr:colOff>
          <xdr:row>190</xdr:row>
          <xdr:rowOff>66675</xdr:rowOff>
        </xdr:to>
        <xdr:sp macro="" textlink="">
          <xdr:nvSpPr>
            <xdr:cNvPr id="54512" name="Check Box 240" hidden="1">
              <a:extLst>
                <a:ext uri="{63B3BB69-23CF-44E3-9099-C40C66FF867C}">
                  <a14:compatExt spid="_x0000_s54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9525</xdr:rowOff>
        </xdr:from>
        <xdr:to>
          <xdr:col>4</xdr:col>
          <xdr:colOff>323850</xdr:colOff>
          <xdr:row>5</xdr:row>
          <xdr:rowOff>0</xdr:rowOff>
        </xdr:to>
        <xdr:sp macro="" textlink="">
          <xdr:nvSpPr>
            <xdr:cNvPr id="69024" name="Check Box 416" hidden="1">
              <a:extLst>
                <a:ext uri="{63B3BB69-23CF-44E3-9099-C40C66FF867C}">
                  <a14:compatExt spid="_x0000_s69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9525</xdr:rowOff>
        </xdr:from>
        <xdr:to>
          <xdr:col>4</xdr:col>
          <xdr:colOff>323850</xdr:colOff>
          <xdr:row>8</xdr:row>
          <xdr:rowOff>0</xdr:rowOff>
        </xdr:to>
        <xdr:sp macro="" textlink="">
          <xdr:nvSpPr>
            <xdr:cNvPr id="69025" name="Check Box 417" hidden="1">
              <a:extLst>
                <a:ext uri="{63B3BB69-23CF-44E3-9099-C40C66FF867C}">
                  <a14:compatExt spid="_x0000_s69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9525</xdr:rowOff>
        </xdr:from>
        <xdr:to>
          <xdr:col>4</xdr:col>
          <xdr:colOff>323850</xdr:colOff>
          <xdr:row>10</xdr:row>
          <xdr:rowOff>0</xdr:rowOff>
        </xdr:to>
        <xdr:sp macro="" textlink="">
          <xdr:nvSpPr>
            <xdr:cNvPr id="69026" name="Check Box 418" hidden="1">
              <a:extLst>
                <a:ext uri="{63B3BB69-23CF-44E3-9099-C40C66FF867C}">
                  <a14:compatExt spid="_x0000_s69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37</xdr:row>
          <xdr:rowOff>9525</xdr:rowOff>
        </xdr:from>
        <xdr:to>
          <xdr:col>4</xdr:col>
          <xdr:colOff>323850</xdr:colOff>
          <xdr:row>38</xdr:row>
          <xdr:rowOff>0</xdr:rowOff>
        </xdr:to>
        <xdr:sp macro="" textlink="">
          <xdr:nvSpPr>
            <xdr:cNvPr id="69035" name="Check Box 427" hidden="1">
              <a:extLst>
                <a:ext uri="{63B3BB69-23CF-44E3-9099-C40C66FF867C}">
                  <a14:compatExt spid="_x0000_s69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9525</xdr:rowOff>
        </xdr:from>
        <xdr:to>
          <xdr:col>4</xdr:col>
          <xdr:colOff>323850</xdr:colOff>
          <xdr:row>40</xdr:row>
          <xdr:rowOff>0</xdr:rowOff>
        </xdr:to>
        <xdr:sp macro="" textlink="">
          <xdr:nvSpPr>
            <xdr:cNvPr id="69036" name="Check Box 428" hidden="1">
              <a:extLst>
                <a:ext uri="{63B3BB69-23CF-44E3-9099-C40C66FF867C}">
                  <a14:compatExt spid="_x0000_s69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11</xdr:row>
      <xdr:rowOff>0</xdr:rowOff>
    </xdr:from>
    <xdr:to>
      <xdr:col>18</xdr:col>
      <xdr:colOff>1</xdr:colOff>
      <xdr:row>36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1419225" y="1695450"/>
          <a:ext cx="4800601" cy="3657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1</xdr:col>
          <xdr:colOff>323850</xdr:colOff>
          <xdr:row>44</xdr:row>
          <xdr:rowOff>0</xdr:rowOff>
        </xdr:to>
        <xdr:sp macro="" textlink="">
          <xdr:nvSpPr>
            <xdr:cNvPr id="69683" name="Check Box 51" hidden="1">
              <a:extLst>
                <a:ext uri="{63B3BB69-23CF-44E3-9099-C40C66FF867C}">
                  <a14:compatExt spid="_x0000_s69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323850</xdr:colOff>
          <xdr:row>44</xdr:row>
          <xdr:rowOff>0</xdr:rowOff>
        </xdr:to>
        <xdr:sp macro="" textlink="">
          <xdr:nvSpPr>
            <xdr:cNvPr id="69684" name="Check Box 52" hidden="1">
              <a:extLst>
                <a:ext uri="{63B3BB69-23CF-44E3-9099-C40C66FF867C}">
                  <a14:compatExt spid="_x0000_s69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9525</xdr:rowOff>
        </xdr:from>
        <xdr:to>
          <xdr:col>1</xdr:col>
          <xdr:colOff>323850</xdr:colOff>
          <xdr:row>9</xdr:row>
          <xdr:rowOff>0</xdr:rowOff>
        </xdr:to>
        <xdr:sp macro="" textlink="">
          <xdr:nvSpPr>
            <xdr:cNvPr id="90113" name="Check Box 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9525</xdr:rowOff>
        </xdr:from>
        <xdr:to>
          <xdr:col>1</xdr:col>
          <xdr:colOff>323850</xdr:colOff>
          <xdr:row>14</xdr:row>
          <xdr:rowOff>0</xdr:rowOff>
        </xdr:to>
        <xdr:sp macro="" textlink="">
          <xdr:nvSpPr>
            <xdr:cNvPr id="90114" name="Check Box 2" hidden="1">
              <a:extLst>
                <a:ext uri="{63B3BB69-23CF-44E3-9099-C40C66FF867C}">
                  <a14:compatExt spid="_x0000_s90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323850</xdr:colOff>
          <xdr:row>11</xdr:row>
          <xdr:rowOff>0</xdr:rowOff>
        </xdr:to>
        <xdr:sp macro="" textlink="">
          <xdr:nvSpPr>
            <xdr:cNvPr id="90115" name="Check Box 3" hidden="1">
              <a:extLst>
                <a:ext uri="{63B3BB69-23CF-44E3-9099-C40C66FF867C}">
                  <a14:compatExt spid="_x0000_s90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1</xdr:col>
          <xdr:colOff>323850</xdr:colOff>
          <xdr:row>27</xdr:row>
          <xdr:rowOff>0</xdr:rowOff>
        </xdr:to>
        <xdr:sp macro="" textlink="">
          <xdr:nvSpPr>
            <xdr:cNvPr id="90116" name="Check Box 4" hidden="1">
              <a:extLst>
                <a:ext uri="{63B3BB69-23CF-44E3-9099-C40C66FF867C}">
                  <a14:compatExt spid="_x0000_s90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1</xdr:col>
          <xdr:colOff>323850</xdr:colOff>
          <xdr:row>29</xdr:row>
          <xdr:rowOff>0</xdr:rowOff>
        </xdr:to>
        <xdr:sp macro="" textlink="">
          <xdr:nvSpPr>
            <xdr:cNvPr id="90117" name="Check Box 5" hidden="1">
              <a:extLst>
                <a:ext uri="{63B3BB69-23CF-44E3-9099-C40C66FF867C}">
                  <a14:compatExt spid="_x0000_s90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1</xdr:col>
          <xdr:colOff>323850</xdr:colOff>
          <xdr:row>37</xdr:row>
          <xdr:rowOff>0</xdr:rowOff>
        </xdr:to>
        <xdr:sp macro="" textlink="">
          <xdr:nvSpPr>
            <xdr:cNvPr id="90118" name="Check Box 6" hidden="1">
              <a:extLst>
                <a:ext uri="{63B3BB69-23CF-44E3-9099-C40C66FF867C}">
                  <a14:compatExt spid="_x0000_s90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9525</xdr:rowOff>
        </xdr:from>
        <xdr:to>
          <xdr:col>1</xdr:col>
          <xdr:colOff>323850</xdr:colOff>
          <xdr:row>39</xdr:row>
          <xdr:rowOff>0</xdr:rowOff>
        </xdr:to>
        <xdr:sp macro="" textlink="">
          <xdr:nvSpPr>
            <xdr:cNvPr id="90119" name="Check Box 7" hidden="1">
              <a:extLst>
                <a:ext uri="{63B3BB69-23CF-44E3-9099-C40C66FF867C}">
                  <a14:compatExt spid="_x0000_s90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1</xdr:col>
          <xdr:colOff>323850</xdr:colOff>
          <xdr:row>41</xdr:row>
          <xdr:rowOff>0</xdr:rowOff>
        </xdr:to>
        <xdr:sp macro="" textlink="">
          <xdr:nvSpPr>
            <xdr:cNvPr id="90120" name="Check Box 8" hidden="1">
              <a:extLst>
                <a:ext uri="{63B3BB69-23CF-44E3-9099-C40C66FF867C}">
                  <a14:compatExt spid="_x0000_s90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9525</xdr:rowOff>
        </xdr:from>
        <xdr:to>
          <xdr:col>1</xdr:col>
          <xdr:colOff>323850</xdr:colOff>
          <xdr:row>43</xdr:row>
          <xdr:rowOff>0</xdr:rowOff>
        </xdr:to>
        <xdr:sp macro="" textlink="">
          <xdr:nvSpPr>
            <xdr:cNvPr id="90121" name="Check Box 9" hidden="1">
              <a:extLst>
                <a:ext uri="{63B3BB69-23CF-44E3-9099-C40C66FF867C}">
                  <a14:compatExt spid="_x0000_s90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1</xdr:col>
          <xdr:colOff>323850</xdr:colOff>
          <xdr:row>24</xdr:row>
          <xdr:rowOff>0</xdr:rowOff>
        </xdr:to>
        <xdr:sp macro="" textlink="">
          <xdr:nvSpPr>
            <xdr:cNvPr id="90122" name="Check Box 10" hidden="1">
              <a:extLst>
                <a:ext uri="{63B3BB69-23CF-44E3-9099-C40C66FF867C}">
                  <a14:compatExt spid="_x0000_s90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1</xdr:col>
          <xdr:colOff>323850</xdr:colOff>
          <xdr:row>31</xdr:row>
          <xdr:rowOff>0</xdr:rowOff>
        </xdr:to>
        <xdr:sp macro="" textlink="">
          <xdr:nvSpPr>
            <xdr:cNvPr id="90123" name="Check Box 11" hidden="1">
              <a:extLst>
                <a:ext uri="{63B3BB69-23CF-44E3-9099-C40C66FF867C}">
                  <a14:compatExt spid="_x0000_s90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323850</xdr:colOff>
          <xdr:row>34</xdr:row>
          <xdr:rowOff>0</xdr:rowOff>
        </xdr:to>
        <xdr:sp macro="" textlink="">
          <xdr:nvSpPr>
            <xdr:cNvPr id="90124" name="Check Box 12" hidden="1">
              <a:extLst>
                <a:ext uri="{63B3BB69-23CF-44E3-9099-C40C66FF867C}">
                  <a14:compatExt spid="_x0000_s90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9" sqref="A19"/>
    </sheetView>
  </sheetViews>
  <sheetFormatPr baseColWidth="10" defaultRowHeight="12" x14ac:dyDescent="0.2"/>
  <cols>
    <col min="1" max="1" width="10.7109375" style="397" customWidth="1"/>
    <col min="2" max="2" width="15.7109375" style="398" customWidth="1"/>
    <col min="3" max="3" width="78.7109375" style="397" customWidth="1"/>
    <col min="4" max="16384" width="11.42578125" style="397"/>
  </cols>
  <sheetData>
    <row r="1" spans="1:3" ht="15" customHeight="1" x14ac:dyDescent="0.2">
      <c r="B1" s="397"/>
    </row>
    <row r="2" spans="1:3" ht="15" customHeight="1" x14ac:dyDescent="0.2">
      <c r="A2" s="512" t="s">
        <v>497</v>
      </c>
      <c r="B2" s="512"/>
      <c r="C2" s="512"/>
    </row>
    <row r="3" spans="1:3" ht="15" customHeight="1" x14ac:dyDescent="0.2">
      <c r="A3" s="512"/>
      <c r="B3" s="512"/>
      <c r="C3" s="512"/>
    </row>
    <row r="4" spans="1:3" ht="15" customHeight="1" thickBot="1" x14ac:dyDescent="0.25">
      <c r="A4" s="513"/>
      <c r="B4" s="513"/>
      <c r="C4" s="513"/>
    </row>
    <row r="5" spans="1:3" ht="15" customHeight="1" thickTop="1" x14ac:dyDescent="0.2">
      <c r="A5" s="514" t="s">
        <v>444</v>
      </c>
      <c r="B5" s="514"/>
      <c r="C5" s="514"/>
    </row>
    <row r="6" spans="1:3" ht="15" customHeight="1" x14ac:dyDescent="0.2">
      <c r="A6" s="515"/>
      <c r="B6" s="515"/>
      <c r="C6" s="515"/>
    </row>
    <row r="7" spans="1:3" ht="15" customHeight="1" x14ac:dyDescent="0.2"/>
    <row r="8" spans="1:3" s="399" customFormat="1" ht="18" customHeight="1" x14ac:dyDescent="0.2">
      <c r="A8" s="400" t="s">
        <v>498</v>
      </c>
      <c r="B8" s="400" t="s">
        <v>499</v>
      </c>
      <c r="C8" s="401" t="s">
        <v>500</v>
      </c>
    </row>
    <row r="9" spans="1:3" s="399" customFormat="1" ht="24" customHeight="1" x14ac:dyDescent="0.2">
      <c r="A9" s="402" t="s">
        <v>504</v>
      </c>
      <c r="B9" s="403">
        <v>41962</v>
      </c>
      <c r="C9" s="404" t="s">
        <v>501</v>
      </c>
    </row>
    <row r="10" spans="1:3" ht="108" customHeight="1" x14ac:dyDescent="0.2">
      <c r="A10" s="405" t="s">
        <v>502</v>
      </c>
      <c r="B10" s="403">
        <v>42152</v>
      </c>
      <c r="C10" s="404" t="s">
        <v>506</v>
      </c>
    </row>
    <row r="11" spans="1:3" ht="36" customHeight="1" x14ac:dyDescent="0.2">
      <c r="A11" s="405" t="s">
        <v>503</v>
      </c>
      <c r="B11" s="403">
        <v>42215</v>
      </c>
      <c r="C11" s="404" t="s">
        <v>507</v>
      </c>
    </row>
    <row r="12" spans="1:3" ht="24" customHeight="1" x14ac:dyDescent="0.2">
      <c r="A12" s="405" t="s">
        <v>508</v>
      </c>
      <c r="B12" s="403">
        <v>42247</v>
      </c>
      <c r="C12" s="404" t="s">
        <v>509</v>
      </c>
    </row>
    <row r="13" spans="1:3" ht="48" customHeight="1" x14ac:dyDescent="0.2">
      <c r="A13" s="405" t="s">
        <v>511</v>
      </c>
      <c r="B13" s="403">
        <v>42415</v>
      </c>
      <c r="C13" s="404" t="s">
        <v>514</v>
      </c>
    </row>
    <row r="14" spans="1:3" ht="48" customHeight="1" x14ac:dyDescent="0.2">
      <c r="A14" s="405" t="s">
        <v>545</v>
      </c>
      <c r="B14" s="403">
        <v>42776</v>
      </c>
      <c r="C14" s="404" t="s">
        <v>546</v>
      </c>
    </row>
    <row r="15" spans="1:3" ht="48" customHeight="1" x14ac:dyDescent="0.2">
      <c r="A15" s="405" t="s">
        <v>549</v>
      </c>
      <c r="B15" s="403">
        <v>43143</v>
      </c>
      <c r="C15" s="404" t="s">
        <v>550</v>
      </c>
    </row>
    <row r="16" spans="1:3" ht="24" customHeight="1" x14ac:dyDescent="0.2">
      <c r="A16" s="405" t="s">
        <v>555</v>
      </c>
      <c r="B16" s="492">
        <v>43244</v>
      </c>
      <c r="C16" s="493" t="s">
        <v>556</v>
      </c>
    </row>
    <row r="17" spans="1:3" ht="24" customHeight="1" x14ac:dyDescent="0.2">
      <c r="A17" s="405" t="s">
        <v>558</v>
      </c>
      <c r="B17" s="403">
        <v>43612</v>
      </c>
      <c r="C17" s="493" t="s">
        <v>556</v>
      </c>
    </row>
    <row r="18" spans="1:3" ht="24" customHeight="1" x14ac:dyDescent="0.2">
      <c r="A18" s="405" t="s">
        <v>566</v>
      </c>
      <c r="B18" s="403">
        <v>44334</v>
      </c>
      <c r="C18" s="493" t="s">
        <v>567</v>
      </c>
    </row>
    <row r="19" spans="1:3" ht="24" customHeight="1" x14ac:dyDescent="0.2">
      <c r="A19" s="402"/>
      <c r="B19" s="403"/>
      <c r="C19" s="404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Normal="100" zoomScaleSheetLayoutView="100" workbookViewId="0">
      <selection activeCell="P2" sqref="P2:T2"/>
    </sheetView>
  </sheetViews>
  <sheetFormatPr baseColWidth="10" defaultRowHeight="12" x14ac:dyDescent="0.2"/>
  <cols>
    <col min="1" max="1" width="0.85546875" style="297" customWidth="1"/>
    <col min="2" max="7" width="5.140625" style="297" customWidth="1"/>
    <col min="8" max="19" width="5.140625" style="304" customWidth="1"/>
    <col min="20" max="20" width="0.85546875" style="304" customWidth="1"/>
    <col min="21" max="21" width="10.7109375" style="416" hidden="1" customWidth="1"/>
    <col min="22" max="16384" width="11.42578125" style="304"/>
  </cols>
  <sheetData>
    <row r="1" spans="1:21" s="297" customFormat="1" ht="15" customHeight="1" x14ac:dyDescent="0.2">
      <c r="A1" s="297" t="s">
        <v>379</v>
      </c>
      <c r="D1" s="298" t="s">
        <v>380</v>
      </c>
      <c r="O1" s="299" t="str">
        <f>'Seite 1'!$K$21</f>
        <v xml:space="preserve">ID/Aktenzeichen: </v>
      </c>
      <c r="P1" s="859">
        <f>'Seite 1'!$O$21</f>
        <v>0</v>
      </c>
      <c r="Q1" s="860"/>
      <c r="R1" s="860"/>
      <c r="S1" s="860"/>
      <c r="T1" s="861"/>
      <c r="U1" s="419" t="str">
        <f>'Seite 5'!$O$5</f>
        <v/>
      </c>
    </row>
    <row r="2" spans="1:21" s="297" customFormat="1" ht="15" customHeight="1" x14ac:dyDescent="0.2">
      <c r="D2" s="297" t="s">
        <v>212</v>
      </c>
      <c r="O2" s="418" t="s">
        <v>211</v>
      </c>
      <c r="P2" s="731"/>
      <c r="Q2" s="732"/>
      <c r="R2" s="732"/>
      <c r="S2" s="732"/>
      <c r="T2" s="733"/>
      <c r="U2" s="419" t="str">
        <f>'Seite 5'!$R$5</f>
        <v/>
      </c>
    </row>
    <row r="3" spans="1:21" s="297" customFormat="1" ht="15" customHeight="1" x14ac:dyDescent="0.2">
      <c r="H3" s="300"/>
      <c r="I3" s="300"/>
      <c r="J3" s="301"/>
      <c r="T3" s="302" t="str">
        <f>'Seite 1'!$A$63</f>
        <v>Antrag Armutsprävention</v>
      </c>
      <c r="U3" s="419" t="str">
        <f>'Seite 5'!$U$5</f>
        <v/>
      </c>
    </row>
    <row r="4" spans="1:21" s="297" customFormat="1" ht="15" customHeight="1" x14ac:dyDescent="0.2">
      <c r="B4" s="485" t="s">
        <v>381</v>
      </c>
      <c r="H4" s="300"/>
      <c r="I4" s="300"/>
      <c r="J4" s="301"/>
      <c r="T4" s="303" t="str">
        <f>'Seite 1'!$A$64</f>
        <v>Formularversion: V 1.9 vom 18.05.21</v>
      </c>
      <c r="U4" s="419" t="str">
        <f>'Seite 5'!$X$5</f>
        <v/>
      </c>
    </row>
    <row r="5" spans="1:21" s="34" customFormat="1" ht="15" customHeight="1" x14ac:dyDescent="0.2">
      <c r="A5" s="17" t="s">
        <v>519</v>
      </c>
      <c r="B5" s="18"/>
      <c r="C5" s="431"/>
      <c r="D5" s="431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  <c r="U5" s="419" t="str">
        <f>'Seite 5'!$AA$5</f>
        <v/>
      </c>
    </row>
    <row r="6" spans="1:21" s="7" customFormat="1" ht="3.95" customHeight="1" x14ac:dyDescent="0.2">
      <c r="A6" s="10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89"/>
      <c r="U6" s="411"/>
    </row>
    <row r="7" spans="1:21" s="20" customFormat="1" ht="18" customHeight="1" x14ac:dyDescent="0.2">
      <c r="A7" s="55"/>
      <c r="B7" s="423" t="s">
        <v>520</v>
      </c>
      <c r="C7" s="424"/>
      <c r="D7" s="424"/>
      <c r="E7" s="424"/>
      <c r="F7" s="424"/>
      <c r="G7" s="434"/>
      <c r="H7" s="862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4"/>
      <c r="T7" s="435"/>
      <c r="U7" s="411"/>
    </row>
    <row r="8" spans="1:21" s="34" customFormat="1" ht="3.95" customHeight="1" x14ac:dyDescent="0.2">
      <c r="A8" s="108"/>
      <c r="B8" s="436"/>
      <c r="H8" s="437"/>
      <c r="I8" s="437"/>
      <c r="J8" s="437"/>
      <c r="T8" s="89"/>
      <c r="U8" s="412"/>
    </row>
    <row r="9" spans="1:21" s="20" customFormat="1" ht="18" customHeight="1" x14ac:dyDescent="0.2">
      <c r="A9" s="55"/>
      <c r="B9" s="423" t="s">
        <v>186</v>
      </c>
      <c r="C9" s="424"/>
      <c r="D9" s="424"/>
      <c r="E9" s="424"/>
      <c r="F9" s="424"/>
      <c r="G9" s="434"/>
      <c r="H9" s="862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4"/>
      <c r="T9" s="435"/>
      <c r="U9" s="411"/>
    </row>
    <row r="10" spans="1:21" s="34" customFormat="1" ht="3.95" customHeight="1" x14ac:dyDescent="0.2">
      <c r="A10" s="108"/>
      <c r="B10" s="436"/>
      <c r="H10" s="437"/>
      <c r="I10" s="437"/>
      <c r="J10" s="437"/>
      <c r="T10" s="89"/>
      <c r="U10" s="412"/>
    </row>
    <row r="11" spans="1:21" s="20" customFormat="1" ht="18" customHeight="1" x14ac:dyDescent="0.2">
      <c r="A11" s="55"/>
      <c r="B11" s="423" t="s">
        <v>521</v>
      </c>
      <c r="C11" s="424"/>
      <c r="D11" s="424"/>
      <c r="E11" s="424"/>
      <c r="F11" s="424"/>
      <c r="G11" s="434"/>
      <c r="H11" s="862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4"/>
      <c r="T11" s="435"/>
      <c r="U11" s="411"/>
    </row>
    <row r="12" spans="1:21" s="34" customFormat="1" ht="3.95" customHeight="1" x14ac:dyDescent="0.2">
      <c r="A12" s="108"/>
      <c r="B12" s="436"/>
      <c r="H12" s="438"/>
      <c r="I12" s="438"/>
      <c r="J12" s="438"/>
      <c r="T12" s="89"/>
      <c r="U12" s="412"/>
    </row>
    <row r="13" spans="1:21" s="20" customFormat="1" ht="18" customHeight="1" x14ac:dyDescent="0.2">
      <c r="A13" s="55"/>
      <c r="B13" s="423" t="s">
        <v>522</v>
      </c>
      <c r="C13" s="424"/>
      <c r="D13" s="424"/>
      <c r="E13" s="424"/>
      <c r="F13" s="424"/>
      <c r="G13" s="424"/>
      <c r="H13" s="425"/>
      <c r="I13" s="425"/>
      <c r="J13" s="425"/>
      <c r="K13" s="425"/>
      <c r="L13" s="425"/>
      <c r="M13" s="425"/>
      <c r="N13" s="425"/>
      <c r="O13" s="425"/>
      <c r="P13" s="866"/>
      <c r="Q13" s="867"/>
      <c r="R13" s="867"/>
      <c r="S13" s="868"/>
      <c r="T13" s="439"/>
      <c r="U13" s="411"/>
    </row>
    <row r="14" spans="1:21" s="34" customFormat="1" ht="3.95" customHeight="1" x14ac:dyDescent="0.2">
      <c r="A14" s="108"/>
      <c r="B14" s="436"/>
      <c r="P14" s="438"/>
      <c r="Q14" s="438"/>
      <c r="R14" s="438"/>
      <c r="S14" s="437"/>
      <c r="T14" s="440"/>
      <c r="U14" s="412"/>
    </row>
    <row r="15" spans="1:21" s="20" customFormat="1" ht="18" customHeight="1" x14ac:dyDescent="0.2">
      <c r="A15" s="55"/>
      <c r="B15" s="423" t="s">
        <v>523</v>
      </c>
      <c r="C15" s="424"/>
      <c r="D15" s="424"/>
      <c r="E15" s="424"/>
      <c r="F15" s="424"/>
      <c r="G15" s="424"/>
      <c r="H15" s="425"/>
      <c r="I15" s="425"/>
      <c r="J15" s="425"/>
      <c r="K15" s="425"/>
      <c r="L15" s="425"/>
      <c r="M15" s="425"/>
      <c r="N15" s="424"/>
      <c r="O15" s="425"/>
      <c r="P15" s="866"/>
      <c r="Q15" s="867"/>
      <c r="R15" s="867"/>
      <c r="S15" s="868"/>
      <c r="T15" s="439"/>
      <c r="U15" s="411"/>
    </row>
    <row r="16" spans="1:21" s="34" customFormat="1" ht="3.95" customHeight="1" x14ac:dyDescent="0.2">
      <c r="A16" s="108"/>
      <c r="B16" s="436"/>
      <c r="L16" s="438"/>
      <c r="M16" s="438"/>
      <c r="N16" s="438"/>
      <c r="T16" s="89"/>
      <c r="U16" s="412"/>
    </row>
    <row r="17" spans="1:21" s="34" customFormat="1" ht="18" customHeight="1" x14ac:dyDescent="0.2">
      <c r="A17" s="108"/>
      <c r="B17" s="423" t="s">
        <v>524</v>
      </c>
      <c r="C17" s="424"/>
      <c r="D17" s="424"/>
      <c r="E17" s="424"/>
      <c r="F17" s="424"/>
      <c r="G17" s="424"/>
      <c r="H17" s="434"/>
      <c r="I17" s="574" t="s">
        <v>3</v>
      </c>
      <c r="J17" s="575"/>
      <c r="K17" s="575"/>
      <c r="L17" s="576"/>
      <c r="M17" s="441"/>
      <c r="N17" s="424"/>
      <c r="O17" s="442" t="str">
        <f>IF(I17="ja","Befristung bis","")</f>
        <v/>
      </c>
      <c r="P17" s="865"/>
      <c r="Q17" s="865"/>
      <c r="R17" s="865"/>
      <c r="S17" s="865"/>
      <c r="T17" s="439"/>
      <c r="U17" s="412"/>
    </row>
    <row r="18" spans="1:21" s="34" customFormat="1" ht="3.95" customHeight="1" x14ac:dyDescent="0.2">
      <c r="A18" s="108"/>
      <c r="B18" s="436"/>
      <c r="L18" s="438"/>
      <c r="N18" s="438"/>
      <c r="O18" s="443"/>
      <c r="T18" s="89"/>
      <c r="U18" s="412"/>
    </row>
    <row r="19" spans="1:21" s="20" customFormat="1" ht="18" customHeight="1" x14ac:dyDescent="0.2">
      <c r="A19" s="55"/>
      <c r="B19" s="423" t="s">
        <v>525</v>
      </c>
      <c r="C19" s="424"/>
      <c r="D19" s="424"/>
      <c r="E19" s="424"/>
      <c r="F19" s="444"/>
      <c r="G19" s="424"/>
      <c r="H19" s="425"/>
      <c r="I19" s="866"/>
      <c r="J19" s="867"/>
      <c r="K19" s="867"/>
      <c r="L19" s="868"/>
      <c r="M19" s="426"/>
      <c r="N19" s="425"/>
      <c r="O19" s="444" t="s">
        <v>382</v>
      </c>
      <c r="P19" s="866"/>
      <c r="Q19" s="867"/>
      <c r="R19" s="867"/>
      <c r="S19" s="868"/>
      <c r="T19" s="439"/>
      <c r="U19" s="411"/>
    </row>
    <row r="20" spans="1:21" s="34" customFormat="1" ht="3.95" customHeight="1" x14ac:dyDescent="0.2">
      <c r="A20" s="108"/>
      <c r="B20" s="436"/>
      <c r="H20" s="438"/>
      <c r="I20" s="438"/>
      <c r="J20" s="438"/>
      <c r="T20" s="89"/>
      <c r="U20" s="412"/>
    </row>
    <row r="21" spans="1:21" s="20" customFormat="1" ht="18" customHeight="1" x14ac:dyDescent="0.2">
      <c r="A21" s="55"/>
      <c r="B21" s="423" t="s">
        <v>526</v>
      </c>
      <c r="C21" s="424"/>
      <c r="D21" s="424"/>
      <c r="E21" s="444"/>
      <c r="F21" s="444"/>
      <c r="G21" s="444"/>
      <c r="H21" s="424"/>
      <c r="I21" s="423"/>
      <c r="J21" s="424"/>
      <c r="K21" s="425"/>
      <c r="L21" s="425"/>
      <c r="M21" s="425"/>
      <c r="N21" s="425"/>
      <c r="O21" s="445" t="s">
        <v>527</v>
      </c>
      <c r="P21" s="869"/>
      <c r="Q21" s="870"/>
      <c r="R21" s="870"/>
      <c r="S21" s="871"/>
      <c r="T21" s="446"/>
      <c r="U21" s="411"/>
    </row>
    <row r="22" spans="1:21" s="34" customFormat="1" ht="3.95" customHeight="1" x14ac:dyDescent="0.2">
      <c r="A22" s="108"/>
      <c r="B22" s="436"/>
      <c r="H22" s="438"/>
      <c r="I22" s="438"/>
      <c r="J22" s="438"/>
      <c r="T22" s="89"/>
      <c r="U22" s="412"/>
    </row>
    <row r="23" spans="1:21" s="20" customFormat="1" ht="18" customHeight="1" x14ac:dyDescent="0.2">
      <c r="A23" s="55"/>
      <c r="B23" s="423" t="s">
        <v>528</v>
      </c>
      <c r="C23" s="424"/>
      <c r="D23" s="424"/>
      <c r="E23" s="444"/>
      <c r="F23" s="444"/>
      <c r="G23" s="444"/>
      <c r="H23" s="424"/>
      <c r="I23" s="423"/>
      <c r="J23" s="424"/>
      <c r="K23" s="425"/>
      <c r="L23" s="425"/>
      <c r="M23" s="425"/>
      <c r="N23" s="425"/>
      <c r="O23" s="445" t="s">
        <v>527</v>
      </c>
      <c r="P23" s="869"/>
      <c r="Q23" s="870"/>
      <c r="R23" s="870"/>
      <c r="S23" s="871"/>
      <c r="T23" s="446"/>
      <c r="U23" s="411"/>
    </row>
    <row r="24" spans="1:21" s="34" customFormat="1" ht="3.95" customHeight="1" x14ac:dyDescent="0.2">
      <c r="A24" s="108"/>
      <c r="B24" s="447"/>
      <c r="C24" s="448"/>
      <c r="D24" s="448"/>
      <c r="E24" s="449"/>
      <c r="H24" s="438"/>
      <c r="I24" s="438"/>
      <c r="J24" s="438"/>
      <c r="T24" s="89"/>
      <c r="U24" s="412"/>
    </row>
    <row r="25" spans="1:21" s="20" customFormat="1" ht="18" customHeight="1" x14ac:dyDescent="0.2">
      <c r="A25" s="55"/>
      <c r="B25" s="879" t="s">
        <v>529</v>
      </c>
      <c r="C25" s="879"/>
      <c r="D25" s="879"/>
      <c r="E25" s="880"/>
      <c r="F25" s="423" t="s">
        <v>530</v>
      </c>
      <c r="G25" s="425"/>
      <c r="H25" s="425"/>
      <c r="I25" s="425"/>
      <c r="J25" s="425"/>
      <c r="K25" s="425"/>
      <c r="L25" s="425"/>
      <c r="M25" s="425"/>
      <c r="N25" s="425"/>
      <c r="O25" s="425"/>
      <c r="P25" s="574" t="s">
        <v>3</v>
      </c>
      <c r="Q25" s="575"/>
      <c r="R25" s="575"/>
      <c r="S25" s="576"/>
      <c r="T25" s="450"/>
      <c r="U25" s="411"/>
    </row>
    <row r="26" spans="1:21" s="34" customFormat="1" ht="3.95" customHeight="1" x14ac:dyDescent="0.2">
      <c r="A26" s="108"/>
      <c r="B26" s="879"/>
      <c r="C26" s="879"/>
      <c r="D26" s="879"/>
      <c r="E26" s="880"/>
      <c r="F26" s="436"/>
      <c r="I26" s="438"/>
      <c r="J26" s="438"/>
      <c r="T26" s="89"/>
      <c r="U26" s="412"/>
    </row>
    <row r="27" spans="1:21" s="20" customFormat="1" ht="18" customHeight="1" x14ac:dyDescent="0.2">
      <c r="A27" s="55"/>
      <c r="B27" s="879"/>
      <c r="C27" s="879"/>
      <c r="D27" s="879"/>
      <c r="E27" s="880"/>
      <c r="F27" s="423" t="s">
        <v>531</v>
      </c>
      <c r="G27" s="425"/>
      <c r="H27" s="425"/>
      <c r="I27" s="424"/>
      <c r="J27" s="424"/>
      <c r="K27" s="424"/>
      <c r="L27" s="425"/>
      <c r="M27" s="425"/>
      <c r="N27" s="425"/>
      <c r="O27" s="427"/>
      <c r="P27" s="883"/>
      <c r="Q27" s="884"/>
      <c r="R27" s="884"/>
      <c r="S27" s="885"/>
      <c r="T27" s="446"/>
      <c r="U27" s="411"/>
    </row>
    <row r="28" spans="1:21" s="34" customFormat="1" ht="3.95" customHeight="1" x14ac:dyDescent="0.2">
      <c r="A28" s="108"/>
      <c r="B28" s="879"/>
      <c r="C28" s="879"/>
      <c r="D28" s="879"/>
      <c r="E28" s="880"/>
      <c r="F28" s="436"/>
      <c r="M28" s="438"/>
      <c r="N28" s="438"/>
      <c r="O28" s="438"/>
      <c r="P28" s="438"/>
      <c r="Q28" s="438"/>
      <c r="R28" s="438"/>
      <c r="S28" s="437"/>
      <c r="T28" s="440"/>
      <c r="U28" s="412"/>
    </row>
    <row r="29" spans="1:21" s="20" customFormat="1" ht="18" customHeight="1" x14ac:dyDescent="0.2">
      <c r="A29" s="55"/>
      <c r="B29" s="879"/>
      <c r="C29" s="879"/>
      <c r="D29" s="879"/>
      <c r="E29" s="880"/>
      <c r="F29" s="423" t="s">
        <v>532</v>
      </c>
      <c r="G29" s="425"/>
      <c r="H29" s="425"/>
      <c r="I29" s="424"/>
      <c r="J29" s="424"/>
      <c r="K29" s="424"/>
      <c r="L29" s="425"/>
      <c r="M29" s="425"/>
      <c r="N29" s="425"/>
      <c r="O29" s="427"/>
      <c r="P29" s="866"/>
      <c r="Q29" s="867"/>
      <c r="R29" s="867"/>
      <c r="S29" s="868"/>
      <c r="T29" s="439"/>
      <c r="U29" s="411"/>
    </row>
    <row r="30" spans="1:21" s="34" customFormat="1" ht="3.95" customHeight="1" x14ac:dyDescent="0.2">
      <c r="A30" s="108"/>
      <c r="B30" s="879"/>
      <c r="C30" s="879"/>
      <c r="D30" s="879"/>
      <c r="E30" s="880"/>
      <c r="F30" s="436"/>
      <c r="M30" s="438"/>
      <c r="N30" s="438"/>
      <c r="O30" s="438"/>
      <c r="P30" s="438"/>
      <c r="Q30" s="438"/>
      <c r="R30" s="438"/>
      <c r="S30" s="437"/>
      <c r="T30" s="440"/>
      <c r="U30" s="412"/>
    </row>
    <row r="31" spans="1:21" s="20" customFormat="1" ht="18" customHeight="1" x14ac:dyDescent="0.2">
      <c r="A31" s="55"/>
      <c r="B31" s="879"/>
      <c r="C31" s="879"/>
      <c r="D31" s="879"/>
      <c r="E31" s="880"/>
      <c r="F31" s="423" t="s">
        <v>533</v>
      </c>
      <c r="G31" s="425"/>
      <c r="H31" s="425"/>
      <c r="I31" s="424"/>
      <c r="J31" s="424"/>
      <c r="K31" s="424"/>
      <c r="L31" s="425"/>
      <c r="M31" s="425"/>
      <c r="N31" s="425"/>
      <c r="O31" s="427"/>
      <c r="P31" s="574" t="s">
        <v>3</v>
      </c>
      <c r="Q31" s="575"/>
      <c r="R31" s="575"/>
      <c r="S31" s="576"/>
      <c r="T31" s="450"/>
      <c r="U31" s="411"/>
    </row>
    <row r="32" spans="1:21" s="34" customFormat="1" ht="3.95" customHeight="1" x14ac:dyDescent="0.2">
      <c r="A32" s="108"/>
      <c r="B32" s="879"/>
      <c r="C32" s="879"/>
      <c r="D32" s="879"/>
      <c r="E32" s="880"/>
      <c r="F32" s="436"/>
      <c r="I32" s="438"/>
      <c r="J32" s="438"/>
      <c r="T32" s="89"/>
      <c r="U32" s="412"/>
    </row>
    <row r="33" spans="1:21" s="20" customFormat="1" ht="18" customHeight="1" x14ac:dyDescent="0.2">
      <c r="A33" s="55"/>
      <c r="B33" s="881"/>
      <c r="C33" s="881"/>
      <c r="D33" s="881"/>
      <c r="E33" s="882"/>
      <c r="F33" s="423" t="s">
        <v>383</v>
      </c>
      <c r="G33" s="425"/>
      <c r="H33" s="425"/>
      <c r="I33" s="453"/>
      <c r="J33" s="424"/>
      <c r="K33" s="424"/>
      <c r="L33" s="425"/>
      <c r="M33" s="425"/>
      <c r="N33" s="425"/>
      <c r="O33" s="427"/>
      <c r="P33" s="574" t="s">
        <v>3</v>
      </c>
      <c r="Q33" s="575"/>
      <c r="R33" s="575"/>
      <c r="S33" s="576"/>
      <c r="T33" s="450"/>
      <c r="U33" s="411"/>
    </row>
    <row r="34" spans="1:21" s="85" customFormat="1" ht="3.95" customHeight="1" x14ac:dyDescent="0.2">
      <c r="A34" s="55"/>
      <c r="B34" s="34"/>
      <c r="C34" s="34"/>
      <c r="D34" s="34"/>
      <c r="E34" s="454"/>
      <c r="F34" s="34"/>
      <c r="G34" s="34"/>
      <c r="H34" s="438"/>
      <c r="I34" s="90"/>
      <c r="J34" s="34"/>
      <c r="T34" s="89"/>
      <c r="U34" s="412"/>
    </row>
    <row r="35" spans="1:21" s="34" customFormat="1" ht="18" customHeight="1" x14ac:dyDescent="0.2">
      <c r="A35" s="108"/>
      <c r="B35" s="879" t="s">
        <v>534</v>
      </c>
      <c r="C35" s="879"/>
      <c r="D35" s="879"/>
      <c r="E35" s="880"/>
      <c r="F35" s="877" t="s">
        <v>535</v>
      </c>
      <c r="G35" s="877"/>
      <c r="H35" s="877"/>
      <c r="I35" s="877"/>
      <c r="J35" s="877"/>
      <c r="K35" s="877"/>
      <c r="L35" s="877"/>
      <c r="M35" s="877"/>
      <c r="N35" s="877"/>
      <c r="O35" s="877"/>
      <c r="P35" s="574" t="s">
        <v>3</v>
      </c>
      <c r="Q35" s="575"/>
      <c r="R35" s="575"/>
      <c r="S35" s="576"/>
      <c r="T35" s="89"/>
      <c r="U35" s="412"/>
    </row>
    <row r="36" spans="1:21" s="34" customFormat="1" ht="12" customHeight="1" x14ac:dyDescent="0.2">
      <c r="A36" s="108"/>
      <c r="B36" s="879"/>
      <c r="C36" s="879"/>
      <c r="D36" s="879"/>
      <c r="E36" s="880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394"/>
      <c r="Q36" s="394"/>
      <c r="S36" s="438"/>
      <c r="T36" s="440"/>
      <c r="U36" s="412"/>
    </row>
    <row r="37" spans="1:21" s="34" customFormat="1" ht="12" customHeight="1" x14ac:dyDescent="0.2">
      <c r="A37" s="108"/>
      <c r="B37" s="879"/>
      <c r="C37" s="879"/>
      <c r="D37" s="879"/>
      <c r="E37" s="880"/>
      <c r="F37" s="878" t="str">
        <f>IF(P35="Bitte auswählen!","wenn ja: Bitte geben Sie den Arbeitgeber, die Art und die Zeiten der Beschäftigung 
im Bemerkungsfeld (wenn nötig auf  einem gesonderten Blatt) an!",IF(P35="ja","Bitte geben Sie den Arbeitgeber, die Art und die Zeiten der Beschäftigung 
im Bemerkungsfeld (wenn nötig auf  einem gesonderten Blatt) an!",""))</f>
        <v>wenn ja: Bitte geben Sie den Arbeitgeber, die Art und die Zeiten der Beschäftigung 
im Bemerkungsfeld (wenn nötig auf  einem gesonderten Blatt) an!</v>
      </c>
      <c r="G37" s="878"/>
      <c r="H37" s="878"/>
      <c r="I37" s="878"/>
      <c r="J37" s="878"/>
      <c r="K37" s="878"/>
      <c r="L37" s="878"/>
      <c r="M37" s="878"/>
      <c r="N37" s="878"/>
      <c r="O37" s="878"/>
      <c r="P37" s="878"/>
      <c r="Q37" s="878"/>
      <c r="R37" s="878"/>
      <c r="S37" s="878"/>
      <c r="T37" s="440"/>
      <c r="U37" s="412"/>
    </row>
    <row r="38" spans="1:21" s="34" customFormat="1" ht="12" customHeight="1" x14ac:dyDescent="0.2">
      <c r="A38" s="108"/>
      <c r="B38" s="879"/>
      <c r="C38" s="879"/>
      <c r="D38" s="879"/>
      <c r="E38" s="880"/>
      <c r="F38" s="878"/>
      <c r="G38" s="878"/>
      <c r="H38" s="878"/>
      <c r="I38" s="878"/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455"/>
      <c r="U38" s="412"/>
    </row>
    <row r="39" spans="1:21" s="34" customFormat="1" ht="3.95" customHeight="1" x14ac:dyDescent="0.2">
      <c r="A39" s="108"/>
      <c r="B39" s="451"/>
      <c r="C39" s="451"/>
      <c r="D39" s="451"/>
      <c r="E39" s="452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5"/>
      <c r="U39" s="412"/>
    </row>
    <row r="40" spans="1:21" s="34" customFormat="1" ht="3.95" customHeight="1" x14ac:dyDescent="0.2">
      <c r="A40" s="108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457"/>
      <c r="S40" s="457"/>
      <c r="T40" s="455"/>
      <c r="U40" s="412"/>
    </row>
    <row r="41" spans="1:21" s="20" customFormat="1" ht="15" customHeight="1" x14ac:dyDescent="0.2">
      <c r="A41" s="55"/>
      <c r="B41" s="34" t="s">
        <v>536</v>
      </c>
      <c r="C41" s="34"/>
      <c r="D41" s="34"/>
      <c r="E41" s="34"/>
      <c r="F41" s="34"/>
      <c r="G41" s="34"/>
      <c r="H41" s="34"/>
      <c r="I41" s="34"/>
      <c r="J41" s="34"/>
      <c r="K41" s="85"/>
      <c r="L41" s="85"/>
      <c r="M41" s="85"/>
      <c r="N41" s="85"/>
      <c r="O41" s="85"/>
      <c r="P41" s="85"/>
      <c r="Q41" s="85"/>
      <c r="R41" s="85"/>
      <c r="S41" s="85"/>
      <c r="T41" s="89"/>
      <c r="U41" s="411"/>
    </row>
    <row r="42" spans="1:21" s="20" customFormat="1" ht="3.95" customHeight="1" x14ac:dyDescent="0.2">
      <c r="A42" s="55"/>
      <c r="B42" s="34"/>
      <c r="C42" s="34"/>
      <c r="D42" s="34"/>
      <c r="E42" s="34"/>
      <c r="F42" s="34"/>
      <c r="G42" s="34"/>
      <c r="H42" s="34"/>
      <c r="I42" s="34"/>
      <c r="J42" s="34"/>
      <c r="K42" s="85"/>
      <c r="L42" s="85"/>
      <c r="M42" s="85"/>
      <c r="N42" s="85"/>
      <c r="O42" s="85"/>
      <c r="P42" s="85"/>
      <c r="Q42" s="85"/>
      <c r="R42" s="85"/>
      <c r="S42" s="85"/>
      <c r="T42" s="89"/>
      <c r="U42" s="411"/>
    </row>
    <row r="43" spans="1:21" s="20" customFormat="1" ht="12" customHeight="1" x14ac:dyDescent="0.2">
      <c r="A43" s="55"/>
      <c r="B43" s="832"/>
      <c r="C43" s="833"/>
      <c r="D43" s="833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3"/>
      <c r="P43" s="833"/>
      <c r="Q43" s="833"/>
      <c r="R43" s="833"/>
      <c r="S43" s="834"/>
      <c r="T43" s="89"/>
      <c r="U43" s="411"/>
    </row>
    <row r="44" spans="1:21" s="20" customFormat="1" ht="12" customHeight="1" x14ac:dyDescent="0.2">
      <c r="A44" s="55"/>
      <c r="B44" s="872"/>
      <c r="C44" s="873"/>
      <c r="D44" s="873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3"/>
      <c r="R44" s="873"/>
      <c r="S44" s="874"/>
      <c r="T44" s="89"/>
      <c r="U44" s="411"/>
    </row>
    <row r="45" spans="1:21" s="20" customFormat="1" ht="12" customHeight="1" x14ac:dyDescent="0.2">
      <c r="A45" s="55"/>
      <c r="B45" s="835"/>
      <c r="C45" s="836"/>
      <c r="D45" s="836"/>
      <c r="E45" s="836"/>
      <c r="F45" s="836"/>
      <c r="G45" s="836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837"/>
      <c r="T45" s="89"/>
      <c r="U45" s="411"/>
    </row>
    <row r="46" spans="1:21" s="20" customFormat="1" ht="3.95" customHeight="1" x14ac:dyDescent="0.2">
      <c r="A46" s="458"/>
      <c r="B46" s="67"/>
      <c r="C46" s="67"/>
      <c r="D46" s="67"/>
      <c r="E46" s="67"/>
      <c r="F46" s="67"/>
      <c r="G46" s="67"/>
      <c r="H46" s="459"/>
      <c r="I46" s="460"/>
      <c r="J46" s="67"/>
      <c r="K46" s="193"/>
      <c r="L46" s="193"/>
      <c r="M46" s="193"/>
      <c r="N46" s="193"/>
      <c r="O46" s="193"/>
      <c r="P46" s="193"/>
      <c r="Q46" s="193"/>
      <c r="R46" s="193"/>
      <c r="S46" s="193"/>
      <c r="T46" s="68"/>
      <c r="U46" s="411"/>
    </row>
    <row r="47" spans="1:21" s="20" customFormat="1" ht="8.1" customHeight="1" x14ac:dyDescent="0.2">
      <c r="B47" s="7"/>
      <c r="C47" s="7"/>
      <c r="D47" s="7"/>
      <c r="E47" s="34"/>
      <c r="F47" s="34"/>
      <c r="G47" s="34"/>
      <c r="H47" s="438"/>
      <c r="I47" s="90"/>
      <c r="J47" s="7"/>
      <c r="T47" s="7"/>
      <c r="U47" s="411"/>
    </row>
    <row r="48" spans="1:21" s="20" customFormat="1" ht="15" customHeight="1" x14ac:dyDescent="0.2">
      <c r="A48" s="17" t="s">
        <v>384</v>
      </c>
      <c r="B48" s="431"/>
      <c r="C48" s="431"/>
      <c r="D48" s="431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3"/>
      <c r="U48" s="411"/>
    </row>
    <row r="49" spans="1:21" s="20" customFormat="1" ht="3.95" customHeight="1" x14ac:dyDescent="0.2">
      <c r="A49" s="461"/>
      <c r="B49" s="57"/>
      <c r="C49" s="57"/>
      <c r="D49" s="57"/>
      <c r="E49" s="57"/>
      <c r="F49" s="57"/>
      <c r="G49" s="57"/>
      <c r="H49" s="57"/>
      <c r="I49" s="57"/>
      <c r="J49" s="57"/>
      <c r="K49" s="462"/>
      <c r="L49" s="462"/>
      <c r="M49" s="462"/>
      <c r="N49" s="462"/>
      <c r="O49" s="462"/>
      <c r="P49" s="462"/>
      <c r="Q49" s="462"/>
      <c r="R49" s="462"/>
      <c r="S49" s="462"/>
      <c r="T49" s="64"/>
      <c r="U49" s="411"/>
    </row>
    <row r="50" spans="1:21" s="20" customFormat="1" ht="18" customHeight="1" x14ac:dyDescent="0.2">
      <c r="A50" s="55"/>
      <c r="B50" s="574" t="s">
        <v>3</v>
      </c>
      <c r="C50" s="575"/>
      <c r="D50" s="575"/>
      <c r="E50" s="575"/>
      <c r="F50" s="576"/>
      <c r="G50" s="7"/>
      <c r="H50" s="463">
        <f>VLOOKUP(B50,$B$51:$J$57,4,FALSE)</f>
        <v>0</v>
      </c>
      <c r="I50" s="34"/>
      <c r="J50" s="34"/>
      <c r="L50" s="875"/>
      <c r="M50" s="876"/>
      <c r="N50" s="463">
        <f>VLOOKUP(B50,$B$51:$J$57,7,FALSE)</f>
        <v>0</v>
      </c>
      <c r="O50" s="85"/>
      <c r="P50" s="85"/>
      <c r="Q50" s="85"/>
      <c r="R50" s="875"/>
      <c r="S50" s="876"/>
      <c r="T50" s="89"/>
      <c r="U50" s="411"/>
    </row>
    <row r="51" spans="1:21" s="20" customFormat="1" ht="12" hidden="1" customHeight="1" x14ac:dyDescent="0.2">
      <c r="A51" s="55"/>
      <c r="B51" s="464" t="s">
        <v>3</v>
      </c>
      <c r="C51" s="189"/>
      <c r="D51" s="189"/>
      <c r="E51" s="189"/>
      <c r="F51" s="189"/>
      <c r="G51" s="189"/>
      <c r="H51" s="189"/>
      <c r="I51" s="189"/>
      <c r="J51" s="189"/>
      <c r="K51" s="85"/>
      <c r="L51" s="85"/>
      <c r="M51" s="85"/>
      <c r="N51" s="85"/>
      <c r="O51" s="85"/>
      <c r="P51" s="85"/>
      <c r="Q51" s="85"/>
      <c r="R51" s="85"/>
      <c r="S51" s="85"/>
      <c r="T51" s="89"/>
      <c r="U51" s="411"/>
    </row>
    <row r="52" spans="1:21" s="20" customFormat="1" ht="12" hidden="1" customHeight="1" x14ac:dyDescent="0.2">
      <c r="A52" s="55"/>
      <c r="B52" s="464" t="s">
        <v>385</v>
      </c>
      <c r="C52" s="189"/>
      <c r="D52" s="189"/>
      <c r="E52" s="189"/>
      <c r="F52" s="189"/>
      <c r="G52" s="189"/>
      <c r="H52" s="189"/>
      <c r="I52" s="189"/>
      <c r="J52" s="189"/>
      <c r="K52" s="85"/>
      <c r="L52" s="85"/>
      <c r="M52" s="85"/>
      <c r="N52" s="85"/>
      <c r="O52" s="85"/>
      <c r="P52" s="85"/>
      <c r="Q52" s="85"/>
      <c r="R52" s="85"/>
      <c r="S52" s="85"/>
      <c r="T52" s="89"/>
      <c r="U52" s="411"/>
    </row>
    <row r="53" spans="1:21" s="20" customFormat="1" ht="12" hidden="1" customHeight="1" x14ac:dyDescent="0.2">
      <c r="A53" s="55"/>
      <c r="B53" s="464" t="s">
        <v>386</v>
      </c>
      <c r="C53" s="189"/>
      <c r="D53" s="189"/>
      <c r="E53" s="464" t="s">
        <v>387</v>
      </c>
      <c r="F53" s="189"/>
      <c r="G53" s="189"/>
      <c r="H53" s="189"/>
      <c r="I53" s="189"/>
      <c r="J53" s="189"/>
      <c r="K53" s="85"/>
      <c r="L53" s="85"/>
      <c r="M53" s="85"/>
      <c r="N53" s="85"/>
      <c r="O53" s="85"/>
      <c r="P53" s="85"/>
      <c r="Q53" s="85"/>
      <c r="R53" s="85"/>
      <c r="S53" s="85"/>
      <c r="T53" s="89"/>
      <c r="U53" s="411"/>
    </row>
    <row r="54" spans="1:21" s="20" customFormat="1" ht="12" hidden="1" customHeight="1" x14ac:dyDescent="0.2">
      <c r="A54" s="55"/>
      <c r="B54" s="464" t="s">
        <v>388</v>
      </c>
      <c r="C54" s="189"/>
      <c r="D54" s="189"/>
      <c r="E54" s="464" t="s">
        <v>389</v>
      </c>
      <c r="F54" s="189"/>
      <c r="G54" s="189"/>
      <c r="H54" s="464" t="s">
        <v>390</v>
      </c>
      <c r="I54" s="189"/>
      <c r="J54" s="189"/>
      <c r="K54" s="85"/>
      <c r="L54" s="85"/>
      <c r="M54" s="85"/>
      <c r="N54" s="85"/>
      <c r="O54" s="85"/>
      <c r="P54" s="85"/>
      <c r="Q54" s="85"/>
      <c r="R54" s="85"/>
      <c r="S54" s="85"/>
      <c r="T54" s="89"/>
      <c r="U54" s="411"/>
    </row>
    <row r="55" spans="1:21" s="20" customFormat="1" ht="12" hidden="1" customHeight="1" x14ac:dyDescent="0.2">
      <c r="A55" s="55"/>
      <c r="B55" s="464" t="s">
        <v>512</v>
      </c>
      <c r="C55" s="189"/>
      <c r="D55" s="189"/>
      <c r="E55" s="464" t="s">
        <v>389</v>
      </c>
      <c r="F55" s="189"/>
      <c r="G55" s="189"/>
      <c r="H55" s="464" t="s">
        <v>390</v>
      </c>
      <c r="I55" s="189"/>
      <c r="J55" s="189"/>
      <c r="K55" s="85"/>
      <c r="L55" s="85"/>
      <c r="O55" s="85"/>
      <c r="P55" s="85"/>
      <c r="Q55" s="85"/>
      <c r="R55" s="85"/>
      <c r="S55" s="85"/>
      <c r="T55" s="89"/>
      <c r="U55" s="411"/>
    </row>
    <row r="56" spans="1:21" s="20" customFormat="1" ht="12" hidden="1" customHeight="1" x14ac:dyDescent="0.2">
      <c r="A56" s="55"/>
      <c r="B56" s="464" t="s">
        <v>391</v>
      </c>
      <c r="C56" s="189"/>
      <c r="D56" s="189"/>
      <c r="E56" s="464" t="s">
        <v>389</v>
      </c>
      <c r="F56" s="189"/>
      <c r="G56" s="189"/>
      <c r="H56" s="464" t="s">
        <v>390</v>
      </c>
      <c r="I56" s="189"/>
      <c r="J56" s="189"/>
      <c r="K56" s="85"/>
      <c r="L56" s="85"/>
      <c r="M56" s="85"/>
      <c r="N56" s="85"/>
      <c r="O56" s="85"/>
      <c r="P56" s="85"/>
      <c r="Q56" s="85"/>
      <c r="R56" s="85"/>
      <c r="S56" s="85"/>
      <c r="T56" s="89"/>
      <c r="U56" s="411"/>
    </row>
    <row r="57" spans="1:21" s="20" customFormat="1" ht="12" hidden="1" customHeight="1" x14ac:dyDescent="0.2">
      <c r="A57" s="55"/>
      <c r="B57" s="464" t="s">
        <v>513</v>
      </c>
      <c r="C57" s="189"/>
      <c r="D57" s="189"/>
      <c r="E57" s="464" t="s">
        <v>537</v>
      </c>
      <c r="F57" s="189"/>
      <c r="G57" s="189"/>
      <c r="H57" s="189"/>
      <c r="I57" s="189"/>
      <c r="J57" s="189"/>
      <c r="K57" s="85"/>
      <c r="L57" s="85"/>
      <c r="M57" s="85"/>
      <c r="N57" s="85"/>
      <c r="O57" s="85"/>
      <c r="P57" s="85"/>
      <c r="Q57" s="85"/>
      <c r="R57" s="85"/>
      <c r="S57" s="85"/>
      <c r="T57" s="89"/>
      <c r="U57" s="411"/>
    </row>
    <row r="58" spans="1:21" s="20" customFormat="1" ht="3.95" customHeight="1" x14ac:dyDescent="0.2">
      <c r="A58" s="55"/>
      <c r="B58" s="34"/>
      <c r="C58" s="34"/>
      <c r="D58" s="34"/>
      <c r="E58" s="34"/>
      <c r="F58" s="34"/>
      <c r="G58" s="34"/>
      <c r="H58" s="34"/>
      <c r="I58" s="34"/>
      <c r="J58" s="34"/>
      <c r="K58" s="85"/>
      <c r="L58" s="85"/>
      <c r="M58" s="85"/>
      <c r="N58" s="85"/>
      <c r="O58" s="85"/>
      <c r="P58" s="85"/>
      <c r="Q58" s="85"/>
      <c r="R58" s="85"/>
      <c r="S58" s="85"/>
      <c r="T58" s="89"/>
      <c r="U58" s="411"/>
    </row>
    <row r="59" spans="1:21" s="20" customFormat="1" ht="15" customHeight="1" x14ac:dyDescent="0.2">
      <c r="A59" s="55"/>
      <c r="B59" s="34" t="s">
        <v>536</v>
      </c>
      <c r="C59" s="34"/>
      <c r="D59" s="34"/>
      <c r="E59" s="34"/>
      <c r="F59" s="34"/>
      <c r="G59" s="34"/>
      <c r="H59" s="34"/>
      <c r="I59" s="34"/>
      <c r="J59" s="34"/>
      <c r="K59" s="85"/>
      <c r="L59" s="85"/>
      <c r="M59" s="85"/>
      <c r="N59" s="85"/>
      <c r="O59" s="85"/>
      <c r="P59" s="85"/>
      <c r="Q59" s="85"/>
      <c r="R59" s="85"/>
      <c r="S59" s="85"/>
      <c r="T59" s="89"/>
      <c r="U59" s="411"/>
    </row>
    <row r="60" spans="1:21" s="20" customFormat="1" ht="3.95" customHeight="1" x14ac:dyDescent="0.2">
      <c r="A60" s="55"/>
      <c r="B60" s="34"/>
      <c r="C60" s="34"/>
      <c r="D60" s="34"/>
      <c r="E60" s="34"/>
      <c r="F60" s="34"/>
      <c r="G60" s="34"/>
      <c r="H60" s="34"/>
      <c r="I60" s="34"/>
      <c r="J60" s="34"/>
      <c r="K60" s="85"/>
      <c r="L60" s="85"/>
      <c r="M60" s="85"/>
      <c r="N60" s="85"/>
      <c r="O60" s="85"/>
      <c r="P60" s="85"/>
      <c r="Q60" s="85"/>
      <c r="R60" s="85"/>
      <c r="S60" s="85"/>
      <c r="T60" s="89"/>
      <c r="U60" s="411"/>
    </row>
    <row r="61" spans="1:21" s="20" customFormat="1" ht="12" customHeight="1" x14ac:dyDescent="0.2">
      <c r="A61" s="55"/>
      <c r="B61" s="832"/>
      <c r="C61" s="833"/>
      <c r="D61" s="833"/>
      <c r="E61" s="833"/>
      <c r="F61" s="833"/>
      <c r="G61" s="833"/>
      <c r="H61" s="833"/>
      <c r="I61" s="833"/>
      <c r="J61" s="833"/>
      <c r="K61" s="833"/>
      <c r="L61" s="833"/>
      <c r="M61" s="833"/>
      <c r="N61" s="833"/>
      <c r="O61" s="833"/>
      <c r="P61" s="833"/>
      <c r="Q61" s="833"/>
      <c r="R61" s="833"/>
      <c r="S61" s="834"/>
      <c r="T61" s="89"/>
      <c r="U61" s="411"/>
    </row>
    <row r="62" spans="1:21" s="20" customFormat="1" ht="12" customHeight="1" x14ac:dyDescent="0.2">
      <c r="A62" s="55"/>
      <c r="B62" s="872"/>
      <c r="C62" s="873"/>
      <c r="D62" s="873"/>
      <c r="E62" s="873"/>
      <c r="F62" s="873"/>
      <c r="G62" s="873"/>
      <c r="H62" s="873"/>
      <c r="I62" s="873"/>
      <c r="J62" s="873"/>
      <c r="K62" s="873"/>
      <c r="L62" s="873"/>
      <c r="M62" s="873"/>
      <c r="N62" s="873"/>
      <c r="O62" s="873"/>
      <c r="P62" s="873"/>
      <c r="Q62" s="873"/>
      <c r="R62" s="873"/>
      <c r="S62" s="874"/>
      <c r="T62" s="89"/>
      <c r="U62" s="411"/>
    </row>
    <row r="63" spans="1:21" s="20" customFormat="1" ht="12" customHeight="1" x14ac:dyDescent="0.2">
      <c r="A63" s="55"/>
      <c r="B63" s="835"/>
      <c r="C63" s="836"/>
      <c r="D63" s="836"/>
      <c r="E63" s="836"/>
      <c r="F63" s="836"/>
      <c r="G63" s="836"/>
      <c r="H63" s="836"/>
      <c r="I63" s="836"/>
      <c r="J63" s="836"/>
      <c r="K63" s="836"/>
      <c r="L63" s="836"/>
      <c r="M63" s="836"/>
      <c r="N63" s="836"/>
      <c r="O63" s="836"/>
      <c r="P63" s="836"/>
      <c r="Q63" s="836"/>
      <c r="R63" s="836"/>
      <c r="S63" s="837"/>
      <c r="T63" s="89"/>
      <c r="U63" s="411"/>
    </row>
    <row r="64" spans="1:21" s="20" customFormat="1" ht="3.95" customHeight="1" x14ac:dyDescent="0.2">
      <c r="A64" s="458"/>
      <c r="B64" s="67"/>
      <c r="C64" s="67"/>
      <c r="D64" s="67"/>
      <c r="E64" s="67"/>
      <c r="F64" s="67"/>
      <c r="G64" s="67"/>
      <c r="H64" s="67"/>
      <c r="I64" s="67"/>
      <c r="J64" s="67"/>
      <c r="K64" s="193"/>
      <c r="L64" s="193"/>
      <c r="M64" s="193"/>
      <c r="N64" s="193"/>
      <c r="O64" s="193"/>
      <c r="P64" s="193"/>
      <c r="Q64" s="193"/>
      <c r="R64" s="193"/>
      <c r="S64" s="193"/>
      <c r="T64" s="68"/>
      <c r="U64" s="411"/>
    </row>
    <row r="65" spans="1:21" s="20" customFormat="1" ht="8.1" customHeight="1" x14ac:dyDescent="0.2">
      <c r="B65" s="7"/>
      <c r="C65" s="7"/>
      <c r="D65" s="7"/>
      <c r="E65" s="7"/>
      <c r="F65" s="7"/>
      <c r="G65" s="7"/>
      <c r="H65" s="7"/>
      <c r="I65" s="7"/>
      <c r="J65" s="7"/>
      <c r="T65" s="7"/>
      <c r="U65" s="411"/>
    </row>
    <row r="66" spans="1:21" s="20" customFormat="1" ht="15" customHeight="1" x14ac:dyDescent="0.2">
      <c r="A66" s="17"/>
      <c r="B66" s="431" t="s">
        <v>538</v>
      </c>
      <c r="C66" s="431"/>
      <c r="D66" s="431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3"/>
      <c r="U66" s="411"/>
    </row>
    <row r="67" spans="1:21" s="20" customFormat="1" ht="3.95" customHeight="1" x14ac:dyDescent="0.2">
      <c r="A67" s="55"/>
      <c r="B67" s="34"/>
      <c r="C67" s="34"/>
      <c r="D67" s="34"/>
      <c r="E67" s="34"/>
      <c r="F67" s="34"/>
      <c r="G67" s="34"/>
      <c r="H67" s="34"/>
      <c r="I67" s="34"/>
      <c r="J67" s="34"/>
      <c r="K67" s="85"/>
      <c r="L67" s="85"/>
      <c r="M67" s="85"/>
      <c r="N67" s="85"/>
      <c r="O67" s="85"/>
      <c r="P67" s="85"/>
      <c r="Q67" s="85"/>
      <c r="R67" s="85"/>
      <c r="S67" s="85"/>
      <c r="T67" s="89"/>
      <c r="U67" s="411"/>
    </row>
    <row r="68" spans="1:21" s="20" customFormat="1" ht="15" customHeight="1" x14ac:dyDescent="0.2">
      <c r="A68" s="55"/>
      <c r="B68" s="465"/>
      <c r="C68" s="432"/>
      <c r="D68" s="432"/>
      <c r="E68" s="432"/>
      <c r="F68" s="432"/>
      <c r="G68" s="432"/>
      <c r="H68" s="432"/>
      <c r="I68" s="432"/>
      <c r="J68" s="432"/>
      <c r="K68" s="432"/>
      <c r="L68" s="433"/>
      <c r="M68" s="831" t="s">
        <v>539</v>
      </c>
      <c r="N68" s="831"/>
      <c r="O68" s="831"/>
      <c r="P68" s="831" t="s">
        <v>540</v>
      </c>
      <c r="Q68" s="831"/>
      <c r="R68" s="831"/>
      <c r="S68" s="831"/>
      <c r="T68" s="89"/>
      <c r="U68" s="411"/>
    </row>
    <row r="69" spans="1:21" s="20" customFormat="1" ht="18" customHeight="1" x14ac:dyDescent="0.2">
      <c r="A69" s="55"/>
      <c r="B69" s="466" t="s">
        <v>392</v>
      </c>
      <c r="C69" s="467"/>
      <c r="D69" s="467"/>
      <c r="E69" s="140"/>
      <c r="F69" s="140"/>
      <c r="G69" s="140"/>
      <c r="H69" s="140"/>
      <c r="I69" s="140"/>
      <c r="J69" s="468"/>
      <c r="K69" s="469"/>
      <c r="L69" s="470"/>
      <c r="M69" s="838"/>
      <c r="N69" s="839"/>
      <c r="O69" s="840"/>
      <c r="P69" s="838"/>
      <c r="Q69" s="839"/>
      <c r="R69" s="839"/>
      <c r="S69" s="840"/>
      <c r="T69" s="471"/>
      <c r="U69" s="411"/>
    </row>
    <row r="70" spans="1:21" s="20" customFormat="1" ht="18" customHeight="1" x14ac:dyDescent="0.2">
      <c r="A70" s="55"/>
      <c r="B70" s="841" t="s">
        <v>541</v>
      </c>
      <c r="C70" s="842"/>
      <c r="D70" s="842"/>
      <c r="E70" s="842"/>
      <c r="F70" s="842"/>
      <c r="G70" s="842"/>
      <c r="H70" s="842"/>
      <c r="I70" s="842"/>
      <c r="J70" s="842"/>
      <c r="K70" s="842"/>
      <c r="L70" s="843"/>
      <c r="M70" s="847"/>
      <c r="N70" s="848"/>
      <c r="O70" s="849"/>
      <c r="P70" s="847"/>
      <c r="Q70" s="848"/>
      <c r="R70" s="848"/>
      <c r="S70" s="849"/>
      <c r="T70" s="471"/>
      <c r="U70" s="411"/>
    </row>
    <row r="71" spans="1:21" s="20" customFormat="1" ht="18" customHeight="1" x14ac:dyDescent="0.2">
      <c r="A71" s="55"/>
      <c r="B71" s="844"/>
      <c r="C71" s="845"/>
      <c r="D71" s="845"/>
      <c r="E71" s="845"/>
      <c r="F71" s="845"/>
      <c r="G71" s="845"/>
      <c r="H71" s="845"/>
      <c r="I71" s="845"/>
      <c r="J71" s="845"/>
      <c r="K71" s="845"/>
      <c r="L71" s="846"/>
      <c r="M71" s="850"/>
      <c r="N71" s="851"/>
      <c r="O71" s="852"/>
      <c r="P71" s="850"/>
      <c r="Q71" s="851"/>
      <c r="R71" s="851"/>
      <c r="S71" s="852"/>
      <c r="T71" s="471"/>
      <c r="U71" s="411"/>
    </row>
    <row r="72" spans="1:21" s="34" customFormat="1" ht="3.95" customHeight="1" x14ac:dyDescent="0.2">
      <c r="A72" s="108"/>
      <c r="B72" s="33"/>
      <c r="C72" s="33"/>
      <c r="D72" s="33"/>
      <c r="P72" s="421"/>
      <c r="Q72" s="422"/>
      <c r="T72" s="89"/>
      <c r="U72" s="411"/>
    </row>
    <row r="73" spans="1:21" s="20" customFormat="1" ht="18" customHeight="1" x14ac:dyDescent="0.2">
      <c r="A73" s="55"/>
      <c r="B73" s="472" t="s">
        <v>542</v>
      </c>
      <c r="C73" s="473"/>
      <c r="D73" s="473"/>
      <c r="E73" s="474"/>
      <c r="F73" s="474"/>
      <c r="G73" s="474"/>
      <c r="H73" s="474"/>
      <c r="I73" s="474"/>
      <c r="J73" s="475"/>
      <c r="K73" s="476"/>
      <c r="L73" s="477"/>
      <c r="M73" s="853"/>
      <c r="N73" s="854"/>
      <c r="O73" s="855"/>
      <c r="P73" s="853"/>
      <c r="Q73" s="854"/>
      <c r="R73" s="854"/>
      <c r="S73" s="855"/>
      <c r="T73" s="471"/>
      <c r="U73" s="411"/>
    </row>
    <row r="74" spans="1:21" s="20" customFormat="1" ht="3.95" customHeight="1" x14ac:dyDescent="0.2">
      <c r="A74" s="55"/>
      <c r="B74" s="34"/>
      <c r="C74" s="34"/>
      <c r="D74" s="34"/>
      <c r="E74" s="34"/>
      <c r="F74" s="34"/>
      <c r="G74" s="34"/>
      <c r="H74" s="34"/>
      <c r="I74" s="34"/>
      <c r="J74" s="85"/>
      <c r="K74" s="85"/>
      <c r="L74" s="85"/>
      <c r="M74" s="85"/>
      <c r="N74" s="85"/>
      <c r="O74" s="85"/>
      <c r="P74" s="478"/>
      <c r="Q74" s="478"/>
      <c r="R74" s="85"/>
      <c r="S74" s="85"/>
      <c r="T74" s="89"/>
      <c r="U74" s="411"/>
    </row>
    <row r="75" spans="1:21" s="20" customFormat="1" ht="18" customHeight="1" x14ac:dyDescent="0.2">
      <c r="A75" s="55"/>
      <c r="B75" s="472" t="s">
        <v>216</v>
      </c>
      <c r="C75" s="473"/>
      <c r="D75" s="473"/>
      <c r="E75" s="474"/>
      <c r="F75" s="474"/>
      <c r="G75" s="474"/>
      <c r="H75" s="474"/>
      <c r="I75" s="474"/>
      <c r="J75" s="476"/>
      <c r="K75" s="476"/>
      <c r="L75" s="476"/>
      <c r="M75" s="476"/>
      <c r="N75" s="476"/>
      <c r="O75" s="477"/>
      <c r="P75" s="853"/>
      <c r="Q75" s="854"/>
      <c r="R75" s="854"/>
      <c r="S75" s="855"/>
      <c r="T75" s="471"/>
      <c r="U75" s="411"/>
    </row>
    <row r="76" spans="1:21" s="20" customFormat="1" ht="3.95" customHeight="1" x14ac:dyDescent="0.2">
      <c r="A76" s="55"/>
      <c r="B76" s="34"/>
      <c r="C76" s="34"/>
      <c r="D76" s="34"/>
      <c r="E76" s="34"/>
      <c r="F76" s="34"/>
      <c r="G76" s="34"/>
      <c r="H76" s="34"/>
      <c r="I76" s="34"/>
      <c r="J76" s="85"/>
      <c r="K76" s="85"/>
      <c r="L76" s="85"/>
      <c r="M76" s="85"/>
      <c r="N76" s="85"/>
      <c r="O76" s="85"/>
      <c r="P76" s="478"/>
      <c r="Q76" s="478"/>
      <c r="R76" s="85"/>
      <c r="S76" s="85"/>
      <c r="T76" s="89"/>
      <c r="U76" s="411"/>
    </row>
    <row r="77" spans="1:21" s="20" customFormat="1" ht="18" customHeight="1" thickBot="1" x14ac:dyDescent="0.25">
      <c r="A77" s="55"/>
      <c r="B77" s="479" t="s">
        <v>543</v>
      </c>
      <c r="C77" s="480"/>
      <c r="D77" s="480"/>
      <c r="E77" s="481"/>
      <c r="F77" s="481"/>
      <c r="G77" s="481"/>
      <c r="H77" s="481"/>
      <c r="I77" s="481"/>
      <c r="J77" s="482"/>
      <c r="K77" s="482"/>
      <c r="L77" s="482"/>
      <c r="M77" s="482"/>
      <c r="N77" s="482"/>
      <c r="O77" s="483"/>
      <c r="P77" s="856">
        <f>ROUND(M69*P69,2)+ROUND(M70*P70,2)+ROUND(M71*P71,2)+ROUND(P73*M73,2)+ROUND(P75,2)</f>
        <v>0</v>
      </c>
      <c r="Q77" s="857"/>
      <c r="R77" s="857"/>
      <c r="S77" s="858"/>
      <c r="T77" s="484"/>
      <c r="U77" s="411"/>
    </row>
    <row r="78" spans="1:21" s="20" customFormat="1" ht="3.95" customHeight="1" thickTop="1" x14ac:dyDescent="0.2">
      <c r="A78" s="55"/>
      <c r="B78" s="34"/>
      <c r="C78" s="34"/>
      <c r="D78" s="34"/>
      <c r="E78" s="34"/>
      <c r="F78" s="34"/>
      <c r="G78" s="34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9"/>
      <c r="U78" s="411"/>
    </row>
    <row r="79" spans="1:21" s="20" customFormat="1" ht="18" customHeight="1" x14ac:dyDescent="0.2">
      <c r="A79" s="55"/>
      <c r="B79" s="472" t="s">
        <v>544</v>
      </c>
      <c r="C79" s="474"/>
      <c r="D79" s="474"/>
      <c r="E79" s="474"/>
      <c r="F79" s="474"/>
      <c r="G79" s="474"/>
      <c r="H79" s="476"/>
      <c r="I79" s="476"/>
      <c r="J79" s="476"/>
      <c r="K79" s="476"/>
      <c r="L79" s="476"/>
      <c r="M79" s="476"/>
      <c r="N79" s="476"/>
      <c r="O79" s="476"/>
      <c r="P79" s="853"/>
      <c r="Q79" s="854"/>
      <c r="R79" s="854"/>
      <c r="S79" s="855"/>
      <c r="T79" s="89"/>
      <c r="U79" s="411"/>
    </row>
    <row r="80" spans="1:21" s="20" customFormat="1" ht="3.95" customHeight="1" x14ac:dyDescent="0.2">
      <c r="A80" s="55"/>
      <c r="B80" s="34"/>
      <c r="C80" s="34"/>
      <c r="D80" s="34"/>
      <c r="E80" s="34"/>
      <c r="F80" s="34"/>
      <c r="G80" s="34"/>
      <c r="H80" s="34"/>
      <c r="I80" s="34"/>
      <c r="J80" s="34"/>
      <c r="K80" s="85"/>
      <c r="L80" s="85"/>
      <c r="M80" s="85"/>
      <c r="N80" s="85"/>
      <c r="O80" s="85"/>
      <c r="P80" s="85"/>
      <c r="Q80" s="85"/>
      <c r="R80" s="85"/>
      <c r="S80" s="85"/>
      <c r="T80" s="89"/>
      <c r="U80" s="411"/>
    </row>
    <row r="81" spans="1:21" s="20" customFormat="1" ht="12" customHeight="1" x14ac:dyDescent="0.2">
      <c r="A81" s="55"/>
      <c r="B81" s="832"/>
      <c r="C81" s="833"/>
      <c r="D81" s="833"/>
      <c r="E81" s="833"/>
      <c r="F81" s="833"/>
      <c r="G81" s="833"/>
      <c r="H81" s="833"/>
      <c r="I81" s="833"/>
      <c r="J81" s="833"/>
      <c r="K81" s="833"/>
      <c r="L81" s="833"/>
      <c r="M81" s="833"/>
      <c r="N81" s="833"/>
      <c r="O81" s="833"/>
      <c r="P81" s="833"/>
      <c r="Q81" s="833"/>
      <c r="R81" s="833"/>
      <c r="S81" s="834"/>
      <c r="T81" s="89"/>
      <c r="U81" s="411"/>
    </row>
    <row r="82" spans="1:21" s="20" customFormat="1" ht="12" customHeight="1" x14ac:dyDescent="0.2">
      <c r="A82" s="55"/>
      <c r="B82" s="835"/>
      <c r="C82" s="836"/>
      <c r="D82" s="836"/>
      <c r="E82" s="836"/>
      <c r="F82" s="836"/>
      <c r="G82" s="836"/>
      <c r="H82" s="836"/>
      <c r="I82" s="836"/>
      <c r="J82" s="836"/>
      <c r="K82" s="836"/>
      <c r="L82" s="836"/>
      <c r="M82" s="836"/>
      <c r="N82" s="836"/>
      <c r="O82" s="836"/>
      <c r="P82" s="836"/>
      <c r="Q82" s="836"/>
      <c r="R82" s="836"/>
      <c r="S82" s="837"/>
      <c r="T82" s="89"/>
      <c r="U82" s="411"/>
    </row>
    <row r="83" spans="1:21" s="20" customFormat="1" ht="3.95" customHeight="1" x14ac:dyDescent="0.2">
      <c r="A83" s="458"/>
      <c r="B83" s="67"/>
      <c r="C83" s="67"/>
      <c r="D83" s="67"/>
      <c r="E83" s="67"/>
      <c r="F83" s="67"/>
      <c r="G83" s="67"/>
      <c r="H83" s="67"/>
      <c r="I83" s="67"/>
      <c r="J83" s="67"/>
      <c r="K83" s="193"/>
      <c r="L83" s="193"/>
      <c r="M83" s="193"/>
      <c r="N83" s="193"/>
      <c r="O83" s="193"/>
      <c r="P83" s="193"/>
      <c r="Q83" s="193"/>
      <c r="R83" s="193"/>
      <c r="S83" s="193"/>
      <c r="T83" s="68"/>
      <c r="U83" s="411"/>
    </row>
  </sheetData>
  <sheetProtection password="8067" sheet="1" objects="1" scenarios="1" selectLockedCells="1" autoFilter="0"/>
  <mergeCells count="43">
    <mergeCell ref="B61:S63"/>
    <mergeCell ref="B50:F50"/>
    <mergeCell ref="L50:M50"/>
    <mergeCell ref="R50:S50"/>
    <mergeCell ref="P31:S31"/>
    <mergeCell ref="P33:S33"/>
    <mergeCell ref="F35:O36"/>
    <mergeCell ref="P35:S35"/>
    <mergeCell ref="F37:S38"/>
    <mergeCell ref="B25:E33"/>
    <mergeCell ref="P25:S25"/>
    <mergeCell ref="P27:S27"/>
    <mergeCell ref="B35:E38"/>
    <mergeCell ref="B43:S45"/>
    <mergeCell ref="P23:S23"/>
    <mergeCell ref="I19:L19"/>
    <mergeCell ref="P19:S19"/>
    <mergeCell ref="P21:S21"/>
    <mergeCell ref="P29:S29"/>
    <mergeCell ref="P1:T1"/>
    <mergeCell ref="P2:T2"/>
    <mergeCell ref="H7:S7"/>
    <mergeCell ref="H9:S9"/>
    <mergeCell ref="I17:L17"/>
    <mergeCell ref="P17:S17"/>
    <mergeCell ref="H11:S11"/>
    <mergeCell ref="P13:S13"/>
    <mergeCell ref="P15:S15"/>
    <mergeCell ref="M68:O68"/>
    <mergeCell ref="B81:S82"/>
    <mergeCell ref="M69:O69"/>
    <mergeCell ref="P69:S69"/>
    <mergeCell ref="B70:L71"/>
    <mergeCell ref="M70:O70"/>
    <mergeCell ref="P70:S70"/>
    <mergeCell ref="M71:O71"/>
    <mergeCell ref="P71:S71"/>
    <mergeCell ref="M73:O73"/>
    <mergeCell ref="P73:S73"/>
    <mergeCell ref="P75:S75"/>
    <mergeCell ref="P77:S77"/>
    <mergeCell ref="P79:S79"/>
    <mergeCell ref="P68:S68"/>
  </mergeCells>
  <conditionalFormatting sqref="P1">
    <cfRule type="cellIs" dxfId="5" priority="5" stopIfTrue="1" operator="equal">
      <formula>0</formula>
    </cfRule>
  </conditionalFormatting>
  <conditionalFormatting sqref="P17:S17">
    <cfRule type="expression" dxfId="4" priority="4" stopIfTrue="1">
      <formula>$I$17="ja"</formula>
    </cfRule>
  </conditionalFormatting>
  <conditionalFormatting sqref="L50:M50">
    <cfRule type="expression" dxfId="3" priority="1" stopIfTrue="1">
      <formula>$H$50="Bitte erläutern!"</formula>
    </cfRule>
    <cfRule type="expression" dxfId="2" priority="3" stopIfTrue="1">
      <formula>$H$50=0</formula>
    </cfRule>
  </conditionalFormatting>
  <conditionalFormatting sqref="R50:S50">
    <cfRule type="expression" dxfId="1" priority="2" stopIfTrue="1">
      <formula>$N$50=0</formula>
    </cfRule>
  </conditionalFormatting>
  <dataValidations count="5">
    <dataValidation type="list" allowBlank="1" showErrorMessage="1" errorTitle="Ergebnis" error="Bitte auswählen!" sqref="B50:F50">
      <formula1>$B$51:$B$57</formula1>
    </dataValidation>
    <dataValidation type="list" allowBlank="1" showErrorMessage="1" errorTitle="Ergebnis" error="Bitte auswählen!" sqref="P25:S25">
      <formula1>"Bitte auswählen!,ledig,geschieden,verheiratet,verwitwet"</formula1>
    </dataValidation>
    <dataValidation type="list" allowBlank="1" showErrorMessage="1" errorTitle="Ergebnis" error="Bitte auswählen!" sqref="I17:L17 P35:S35 P31:S31 P33:S33">
      <formula1>"Bitte auswählen!,ja,nein"</formula1>
    </dataValidation>
    <dataValidation type="custom" allowBlank="1" showErrorMessage="1" errorTitle="Betrag" error="Bitte geben Sie max. 2 Nachkommastellen an!" sqref="P75:S75 M69:S71 M73:S73 P79:S79">
      <formula1>MOD(ROUND(M69*10^2,10),1)=0</formula1>
    </dataValidation>
    <dataValidation type="list" allowBlank="1" showErrorMessage="1" errorTitle="Haushaltsjahr" error="Bitte auswählen!" sqref="P2:T2">
      <formula1>HHJ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zoomScaleNormal="100" zoomScaleSheetLayoutView="100" workbookViewId="0">
      <selection activeCell="O1" sqref="O1:R1"/>
    </sheetView>
  </sheetViews>
  <sheetFormatPr baseColWidth="10" defaultRowHeight="12" x14ac:dyDescent="0.2"/>
  <cols>
    <col min="1" max="6" width="5.140625" style="355" customWidth="1"/>
    <col min="7" max="18" width="5.140625" style="376" customWidth="1"/>
    <col min="19" max="16384" width="11.42578125" style="376"/>
  </cols>
  <sheetData>
    <row r="1" spans="1:18" s="355" customFormat="1" ht="15" customHeight="1" x14ac:dyDescent="0.2">
      <c r="A1" s="355" t="s">
        <v>494</v>
      </c>
      <c r="C1" s="356" t="s">
        <v>477</v>
      </c>
      <c r="N1" s="357" t="str">
        <f>'Seite 1'!$K$21</f>
        <v xml:space="preserve">ID/Aktenzeichen: </v>
      </c>
      <c r="O1" s="890">
        <f>'Seite 1'!$O$21</f>
        <v>0</v>
      </c>
      <c r="P1" s="891"/>
      <c r="Q1" s="891"/>
      <c r="R1" s="892"/>
    </row>
    <row r="2" spans="1:18" s="355" customFormat="1" ht="15" customHeight="1" x14ac:dyDescent="0.2">
      <c r="R2" s="302" t="str">
        <f>'Seite 1'!$A$63</f>
        <v>Antrag Armutsprävention</v>
      </c>
    </row>
    <row r="3" spans="1:18" s="355" customFormat="1" ht="15" customHeight="1" x14ac:dyDescent="0.2">
      <c r="G3" s="358"/>
      <c r="H3" s="359"/>
      <c r="R3" s="303" t="str">
        <f>'Seite 1'!$A$64</f>
        <v>Formularversion: V 1.9 vom 18.05.21</v>
      </c>
    </row>
    <row r="4" spans="1:18" s="355" customFormat="1" ht="12" customHeight="1" x14ac:dyDescent="0.2">
      <c r="G4" s="358"/>
      <c r="H4" s="359"/>
      <c r="Q4" s="360"/>
    </row>
    <row r="5" spans="1:18" s="355" customFormat="1" ht="18" customHeight="1" x14ac:dyDescent="0.2">
      <c r="A5" s="361" t="s">
        <v>478</v>
      </c>
      <c r="B5" s="362"/>
      <c r="C5" s="362"/>
      <c r="D5" s="362"/>
      <c r="E5" s="362"/>
      <c r="F5" s="362"/>
      <c r="G5" s="363"/>
      <c r="H5" s="359"/>
      <c r="I5" s="362"/>
      <c r="J5" s="362"/>
      <c r="K5" s="362"/>
      <c r="L5" s="362"/>
      <c r="M5" s="362"/>
      <c r="N5" s="362"/>
      <c r="O5" s="362"/>
      <c r="P5" s="362"/>
      <c r="Q5" s="364"/>
      <c r="R5" s="362"/>
    </row>
    <row r="6" spans="1:18" s="355" customFormat="1" ht="12" customHeight="1" x14ac:dyDescent="0.2">
      <c r="G6" s="358"/>
      <c r="H6" s="359"/>
      <c r="Q6" s="360"/>
    </row>
    <row r="7" spans="1:18" s="355" customFormat="1" ht="18" customHeight="1" x14ac:dyDescent="0.2">
      <c r="A7" s="365" t="s">
        <v>26</v>
      </c>
      <c r="B7" s="366" t="s">
        <v>479</v>
      </c>
      <c r="C7" s="367"/>
      <c r="D7" s="367"/>
      <c r="E7" s="367"/>
      <c r="F7" s="367"/>
      <c r="G7" s="368"/>
      <c r="H7" s="369"/>
      <c r="I7" s="367"/>
      <c r="J7" s="367"/>
      <c r="K7" s="367"/>
      <c r="L7" s="367"/>
      <c r="M7" s="367"/>
      <c r="N7" s="367"/>
      <c r="O7" s="367"/>
      <c r="P7" s="367"/>
      <c r="Q7" s="367"/>
      <c r="R7" s="370"/>
    </row>
    <row r="8" spans="1:18" ht="12" customHeight="1" x14ac:dyDescent="0.2">
      <c r="A8" s="371"/>
      <c r="B8" s="372"/>
      <c r="C8" s="372"/>
      <c r="D8" s="372"/>
      <c r="E8" s="372"/>
      <c r="F8" s="372"/>
      <c r="G8" s="373"/>
      <c r="H8" s="372"/>
      <c r="I8" s="374"/>
      <c r="J8" s="374"/>
      <c r="K8" s="374"/>
      <c r="L8" s="374"/>
      <c r="M8" s="374"/>
      <c r="N8" s="374"/>
      <c r="O8" s="374"/>
      <c r="P8" s="374"/>
      <c r="Q8" s="374"/>
      <c r="R8" s="375"/>
    </row>
    <row r="9" spans="1:18" ht="18" customHeight="1" x14ac:dyDescent="0.2">
      <c r="A9" s="377"/>
      <c r="B9" s="121"/>
      <c r="C9" s="378" t="s">
        <v>480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9"/>
      <c r="R9" s="380"/>
    </row>
    <row r="10" spans="1:18" ht="5.0999999999999996" customHeight="1" x14ac:dyDescent="0.2">
      <c r="A10" s="377"/>
      <c r="B10" s="381"/>
      <c r="C10" s="362"/>
      <c r="D10" s="362"/>
      <c r="E10" s="362"/>
      <c r="F10" s="362"/>
      <c r="G10" s="362"/>
      <c r="H10" s="362"/>
      <c r="I10" s="381"/>
      <c r="J10" s="381"/>
      <c r="K10" s="381"/>
      <c r="L10" s="381"/>
      <c r="M10" s="381"/>
      <c r="N10" s="381"/>
      <c r="O10" s="381"/>
      <c r="P10" s="381"/>
      <c r="Q10" s="381"/>
      <c r="R10" s="380"/>
    </row>
    <row r="11" spans="1:18" ht="18" customHeight="1" x14ac:dyDescent="0.2">
      <c r="A11" s="377"/>
      <c r="B11" s="342"/>
      <c r="C11" s="886" t="s">
        <v>481</v>
      </c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7"/>
      <c r="R11" s="380"/>
    </row>
    <row r="12" spans="1:18" ht="12" customHeight="1" x14ac:dyDescent="0.2">
      <c r="A12" s="377"/>
      <c r="B12" s="382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9"/>
      <c r="R12" s="380"/>
    </row>
    <row r="13" spans="1:18" ht="5.0999999999999996" customHeight="1" x14ac:dyDescent="0.2">
      <c r="A13" s="377"/>
      <c r="B13" s="381"/>
      <c r="C13" s="362"/>
      <c r="D13" s="362"/>
      <c r="E13" s="362"/>
      <c r="F13" s="362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0"/>
    </row>
    <row r="14" spans="1:18" ht="18" customHeight="1" x14ac:dyDescent="0.2">
      <c r="A14" s="377"/>
      <c r="B14" s="121"/>
      <c r="C14" s="378" t="s">
        <v>482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9"/>
      <c r="R14" s="380"/>
    </row>
    <row r="15" spans="1:18" ht="12" customHeight="1" x14ac:dyDescent="0.2">
      <c r="A15" s="383"/>
      <c r="B15" s="384"/>
      <c r="C15" s="384"/>
      <c r="D15" s="384"/>
      <c r="E15" s="384"/>
      <c r="F15" s="384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6"/>
    </row>
    <row r="17" spans="1:18" s="355" customFormat="1" ht="15" customHeight="1" x14ac:dyDescent="0.2">
      <c r="A17" s="387" t="s">
        <v>28</v>
      </c>
      <c r="B17" s="893" t="s">
        <v>483</v>
      </c>
      <c r="C17" s="893"/>
      <c r="D17" s="893"/>
      <c r="E17" s="893"/>
      <c r="F17" s="893"/>
      <c r="G17" s="893"/>
      <c r="H17" s="893"/>
      <c r="I17" s="893"/>
      <c r="J17" s="893"/>
      <c r="K17" s="893"/>
      <c r="L17" s="893"/>
      <c r="M17" s="893"/>
      <c r="N17" s="893"/>
      <c r="O17" s="893"/>
      <c r="P17" s="893"/>
      <c r="Q17" s="893"/>
      <c r="R17" s="388"/>
    </row>
    <row r="18" spans="1:18" ht="15" customHeight="1" x14ac:dyDescent="0.2">
      <c r="A18" s="389"/>
      <c r="B18" s="894"/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  <c r="P18" s="894"/>
      <c r="Q18" s="894"/>
      <c r="R18" s="390"/>
    </row>
    <row r="19" spans="1:18" ht="5.0999999999999996" customHeight="1" x14ac:dyDescent="0.2">
      <c r="A19" s="391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5"/>
    </row>
    <row r="20" spans="1:18" ht="12" customHeight="1" x14ac:dyDescent="0.2">
      <c r="A20" s="392"/>
      <c r="B20" s="895" t="s">
        <v>484</v>
      </c>
      <c r="C20" s="895"/>
      <c r="D20" s="895"/>
      <c r="E20" s="895"/>
      <c r="F20" s="895"/>
      <c r="G20" s="895"/>
      <c r="H20" s="895"/>
      <c r="I20" s="895"/>
      <c r="J20" s="895"/>
      <c r="K20" s="895"/>
      <c r="L20" s="895"/>
      <c r="M20" s="895"/>
      <c r="N20" s="895"/>
      <c r="O20" s="895"/>
      <c r="P20" s="895"/>
      <c r="Q20" s="895"/>
      <c r="R20" s="380"/>
    </row>
    <row r="21" spans="1:18" ht="12" customHeight="1" x14ac:dyDescent="0.2">
      <c r="A21" s="392"/>
      <c r="B21" s="895"/>
      <c r="C21" s="895"/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380"/>
    </row>
    <row r="22" spans="1:18" ht="12" customHeight="1" x14ac:dyDescent="0.2">
      <c r="A22" s="392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380"/>
    </row>
    <row r="23" spans="1:18" x14ac:dyDescent="0.2">
      <c r="A23" s="377"/>
      <c r="B23" s="362"/>
      <c r="C23" s="362"/>
      <c r="D23" s="362"/>
      <c r="E23" s="362"/>
      <c r="F23" s="362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0"/>
    </row>
    <row r="24" spans="1:18" ht="18" customHeight="1" x14ac:dyDescent="0.2">
      <c r="A24" s="377"/>
      <c r="B24" s="342"/>
      <c r="C24" s="886" t="s">
        <v>485</v>
      </c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7"/>
      <c r="R24" s="380"/>
    </row>
    <row r="25" spans="1:18" ht="12" customHeight="1" x14ac:dyDescent="0.2">
      <c r="A25" s="377"/>
      <c r="B25" s="382"/>
      <c r="C25" s="888"/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9"/>
      <c r="R25" s="380"/>
    </row>
    <row r="26" spans="1:18" ht="5.0999999999999996" customHeight="1" x14ac:dyDescent="0.2">
      <c r="A26" s="377"/>
      <c r="B26" s="381"/>
      <c r="C26" s="362"/>
      <c r="D26" s="362"/>
      <c r="E26" s="362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0"/>
    </row>
    <row r="27" spans="1:18" ht="18" customHeight="1" x14ac:dyDescent="0.2">
      <c r="A27" s="377"/>
      <c r="B27" s="121"/>
      <c r="C27" s="378" t="s">
        <v>486</v>
      </c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R27" s="380"/>
    </row>
    <row r="28" spans="1:18" ht="5.0999999999999996" customHeight="1" x14ac:dyDescent="0.2">
      <c r="A28" s="377"/>
      <c r="B28" s="381"/>
      <c r="C28" s="362"/>
      <c r="D28" s="362"/>
      <c r="E28" s="362"/>
      <c r="F28" s="362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0"/>
    </row>
    <row r="29" spans="1:18" ht="18" customHeight="1" x14ac:dyDescent="0.2">
      <c r="A29" s="377"/>
      <c r="B29" s="121"/>
      <c r="C29" s="378" t="s">
        <v>487</v>
      </c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9"/>
      <c r="R29" s="380"/>
    </row>
    <row r="30" spans="1:18" ht="5.0999999999999996" customHeight="1" x14ac:dyDescent="0.2">
      <c r="A30" s="377"/>
      <c r="B30" s="381"/>
      <c r="C30" s="362"/>
      <c r="D30" s="362"/>
      <c r="E30" s="362"/>
      <c r="F30" s="362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0"/>
    </row>
    <row r="31" spans="1:18" ht="18" customHeight="1" x14ac:dyDescent="0.2">
      <c r="A31" s="377"/>
      <c r="B31" s="342"/>
      <c r="C31" s="886" t="s">
        <v>488</v>
      </c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7"/>
      <c r="R31" s="380"/>
    </row>
    <row r="32" spans="1:18" ht="12" customHeight="1" x14ac:dyDescent="0.2">
      <c r="A32" s="377"/>
      <c r="B32" s="382"/>
      <c r="C32" s="888"/>
      <c r="D32" s="888"/>
      <c r="E32" s="888"/>
      <c r="F32" s="888"/>
      <c r="G32" s="888"/>
      <c r="H32" s="888"/>
      <c r="I32" s="888"/>
      <c r="J32" s="888"/>
      <c r="K32" s="888"/>
      <c r="L32" s="888"/>
      <c r="M32" s="888"/>
      <c r="N32" s="888"/>
      <c r="O32" s="888"/>
      <c r="P32" s="888"/>
      <c r="Q32" s="889"/>
      <c r="R32" s="380"/>
    </row>
    <row r="33" spans="1:18" ht="5.0999999999999996" customHeight="1" x14ac:dyDescent="0.2">
      <c r="A33" s="377"/>
      <c r="B33" s="381"/>
      <c r="C33" s="362"/>
      <c r="D33" s="362"/>
      <c r="E33" s="362"/>
      <c r="F33" s="362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0"/>
    </row>
    <row r="34" spans="1:18" ht="18" customHeight="1" x14ac:dyDescent="0.2">
      <c r="A34" s="377"/>
      <c r="B34" s="342"/>
      <c r="C34" s="886" t="s">
        <v>489</v>
      </c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7"/>
      <c r="R34" s="380"/>
    </row>
    <row r="35" spans="1:18" ht="12" customHeight="1" x14ac:dyDescent="0.2">
      <c r="A35" s="377"/>
      <c r="B35" s="382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9"/>
      <c r="R35" s="380"/>
    </row>
    <row r="36" spans="1:18" ht="5.0999999999999996" customHeight="1" x14ac:dyDescent="0.2">
      <c r="A36" s="377"/>
      <c r="B36" s="381"/>
      <c r="C36" s="362"/>
      <c r="D36" s="362"/>
      <c r="E36" s="362"/>
      <c r="F36" s="362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0"/>
    </row>
    <row r="37" spans="1:18" ht="18" customHeight="1" x14ac:dyDescent="0.2">
      <c r="A37" s="377"/>
      <c r="B37" s="121"/>
      <c r="C37" s="378" t="s">
        <v>490</v>
      </c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9"/>
      <c r="R37" s="380"/>
    </row>
    <row r="38" spans="1:18" ht="5.0999999999999996" customHeight="1" x14ac:dyDescent="0.2">
      <c r="A38" s="377"/>
      <c r="B38" s="381"/>
      <c r="C38" s="362"/>
      <c r="D38" s="362"/>
      <c r="E38" s="362"/>
      <c r="F38" s="362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0"/>
    </row>
    <row r="39" spans="1:18" ht="18" customHeight="1" x14ac:dyDescent="0.2">
      <c r="A39" s="377"/>
      <c r="B39" s="121"/>
      <c r="C39" s="378" t="s">
        <v>491</v>
      </c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9"/>
      <c r="R39" s="380"/>
    </row>
    <row r="40" spans="1:18" ht="5.0999999999999996" customHeight="1" x14ac:dyDescent="0.2">
      <c r="A40" s="377"/>
      <c r="B40" s="381"/>
      <c r="C40" s="362"/>
      <c r="D40" s="362"/>
      <c r="E40" s="362"/>
      <c r="F40" s="362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0"/>
    </row>
    <row r="41" spans="1:18" ht="18" customHeight="1" x14ac:dyDescent="0.2">
      <c r="A41" s="377"/>
      <c r="B41" s="121"/>
      <c r="C41" s="378" t="s">
        <v>492</v>
      </c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9"/>
      <c r="R41" s="380"/>
    </row>
    <row r="42" spans="1:18" ht="5.0999999999999996" customHeight="1" x14ac:dyDescent="0.2">
      <c r="A42" s="377"/>
      <c r="B42" s="381"/>
      <c r="C42" s="362"/>
      <c r="D42" s="362"/>
      <c r="E42" s="362"/>
      <c r="F42" s="362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0"/>
    </row>
    <row r="43" spans="1:18" ht="18" customHeight="1" x14ac:dyDescent="0.2">
      <c r="A43" s="377"/>
      <c r="B43" s="121"/>
      <c r="C43" s="378" t="s">
        <v>493</v>
      </c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9"/>
      <c r="R43" s="380"/>
    </row>
    <row r="44" spans="1:18" x14ac:dyDescent="0.2">
      <c r="A44" s="383"/>
      <c r="B44" s="384"/>
      <c r="C44" s="384"/>
      <c r="D44" s="384"/>
      <c r="E44" s="384"/>
      <c r="F44" s="384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6"/>
    </row>
  </sheetData>
  <sheetProtection password="8067" sheet="1" objects="1" scenarios="1" selectLockedCells="1" autoFilter="0"/>
  <mergeCells count="7">
    <mergeCell ref="C34:Q35"/>
    <mergeCell ref="O1:R1"/>
    <mergeCell ref="C11:Q12"/>
    <mergeCell ref="B17:Q18"/>
    <mergeCell ref="B20:Q22"/>
    <mergeCell ref="C24:Q25"/>
    <mergeCell ref="C31:Q32"/>
  </mergeCells>
  <conditionalFormatting sqref="O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9525</xdr:rowOff>
                  </from>
                  <to>
                    <xdr:col>1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4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9525</xdr:rowOff>
                  </from>
                  <to>
                    <xdr:col>1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5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323850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6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1</xdr:col>
                    <xdr:colOff>323850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7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1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8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1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9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9525</xdr:rowOff>
                  </from>
                  <to>
                    <xdr:col>1</xdr:col>
                    <xdr:colOff>323850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0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1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1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9525</xdr:rowOff>
                  </from>
                  <to>
                    <xdr:col>1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2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1</xdr:col>
                    <xdr:colOff>323850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3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4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R73"/>
  <sheetViews>
    <sheetView showGridLines="0" zoomScaleNormal="125" workbookViewId="0">
      <selection activeCell="R1" sqref="R1"/>
    </sheetView>
  </sheetViews>
  <sheetFormatPr baseColWidth="10" defaultRowHeight="11.25" customHeight="1" x14ac:dyDescent="0.2"/>
  <cols>
    <col min="1" max="1" width="5.140625" style="81" customWidth="1"/>
    <col min="2" max="2" width="5.140625" style="77" customWidth="1"/>
    <col min="3" max="18" width="5.140625" style="78" customWidth="1"/>
    <col min="19" max="16384" width="11.42578125" style="78"/>
  </cols>
  <sheetData>
    <row r="1" spans="1:18" ht="11.25" customHeight="1" x14ac:dyDescent="0.2">
      <c r="A1" s="76" t="s">
        <v>71</v>
      </c>
      <c r="R1" s="79" t="s">
        <v>42</v>
      </c>
    </row>
    <row r="3" spans="1:18" ht="11.25" customHeight="1" x14ac:dyDescent="0.2">
      <c r="A3" s="76" t="s">
        <v>16</v>
      </c>
      <c r="B3" s="80"/>
    </row>
    <row r="4" spans="1:18" ht="11.25" customHeight="1" x14ac:dyDescent="0.2">
      <c r="A4" s="76" t="s">
        <v>72</v>
      </c>
      <c r="B4" s="80"/>
    </row>
    <row r="5" spans="1:18" ht="11.25" customHeight="1" x14ac:dyDescent="0.2">
      <c r="A5" s="81" t="s">
        <v>17</v>
      </c>
      <c r="B5" s="77" t="s">
        <v>73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1.25" customHeight="1" x14ac:dyDescent="0.2">
      <c r="B6" s="82" t="s">
        <v>26</v>
      </c>
      <c r="C6" s="77" t="s">
        <v>74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11.25" customHeight="1" x14ac:dyDescent="0.2">
      <c r="C7" s="77" t="s">
        <v>75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11.25" customHeight="1" x14ac:dyDescent="0.2">
      <c r="C8" s="77" t="s">
        <v>76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11.25" customHeight="1" x14ac:dyDescent="0.2">
      <c r="B9" s="82" t="s">
        <v>28</v>
      </c>
      <c r="C9" s="77" t="s">
        <v>77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1.25" customHeight="1" x14ac:dyDescent="0.2">
      <c r="C10" s="77" t="s">
        <v>78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1.25" customHeight="1" x14ac:dyDescent="0.2">
      <c r="B11" s="82" t="s">
        <v>29</v>
      </c>
      <c r="C11" s="77" t="s">
        <v>79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1.25" customHeight="1" x14ac:dyDescent="0.2">
      <c r="C12" s="77" t="s">
        <v>80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1.25" customHeight="1" x14ac:dyDescent="0.2">
      <c r="B13" s="82" t="s">
        <v>30</v>
      </c>
      <c r="C13" s="77" t="s">
        <v>81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1.25" customHeight="1" x14ac:dyDescent="0.2">
      <c r="C14" s="77" t="s">
        <v>82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ht="11.25" customHeight="1" x14ac:dyDescent="0.2">
      <c r="A15" s="81" t="s">
        <v>19</v>
      </c>
      <c r="B15" s="77" t="s">
        <v>83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ht="11.25" customHeight="1" x14ac:dyDescent="0.2">
      <c r="B16" s="77" t="s">
        <v>84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ht="11.25" customHeight="1" x14ac:dyDescent="0.2">
      <c r="B17" s="82" t="s">
        <v>26</v>
      </c>
      <c r="C17" s="77" t="s">
        <v>85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11.25" customHeight="1" x14ac:dyDescent="0.2">
      <c r="C18" s="77" t="s">
        <v>86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ht="11.25" customHeight="1" x14ac:dyDescent="0.2">
      <c r="B19" s="82" t="s">
        <v>28</v>
      </c>
      <c r="C19" s="77" t="s">
        <v>87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1.25" customHeight="1" x14ac:dyDescent="0.2">
      <c r="B20" s="82" t="s">
        <v>29</v>
      </c>
      <c r="C20" s="77" t="s">
        <v>88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11.25" customHeight="1" x14ac:dyDescent="0.2">
      <c r="A21" s="81" t="s">
        <v>20</v>
      </c>
      <c r="B21" s="77" t="s">
        <v>89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1.25" customHeight="1" x14ac:dyDescent="0.2">
      <c r="A22" s="81" t="s">
        <v>21</v>
      </c>
      <c r="B22" s="77" t="s">
        <v>90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1.25" customHeight="1" x14ac:dyDescent="0.2">
      <c r="B23" s="77" t="s">
        <v>91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11.25" customHeight="1" x14ac:dyDescent="0.2">
      <c r="A24" s="81" t="s">
        <v>22</v>
      </c>
      <c r="B24" s="77" t="s">
        <v>92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11.25" customHeight="1" x14ac:dyDescent="0.2">
      <c r="B25" s="77" t="s">
        <v>93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11.25" customHeight="1" x14ac:dyDescent="0.2">
      <c r="B26" s="77" t="s">
        <v>94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11.25" customHeight="1" x14ac:dyDescent="0.2">
      <c r="A27" s="81" t="s">
        <v>23</v>
      </c>
      <c r="B27" s="77" t="s">
        <v>95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11.25" customHeight="1" x14ac:dyDescent="0.2">
      <c r="B28" s="77" t="s">
        <v>96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11.25" customHeight="1" x14ac:dyDescent="0.2">
      <c r="B29" s="77" t="s">
        <v>97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1.25" customHeight="1" x14ac:dyDescent="0.2">
      <c r="A30" s="81" t="s">
        <v>24</v>
      </c>
      <c r="B30" s="77" t="s">
        <v>98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1.25" customHeight="1" x14ac:dyDescent="0.2">
      <c r="B31" s="82" t="s">
        <v>26</v>
      </c>
      <c r="C31" s="77" t="s">
        <v>99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ht="11.25" customHeight="1" x14ac:dyDescent="0.2">
      <c r="B32" s="78"/>
      <c r="C32" s="77" t="s">
        <v>100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1.25" customHeight="1" x14ac:dyDescent="0.2">
      <c r="B33" s="83" t="s">
        <v>5</v>
      </c>
      <c r="C33" s="77" t="s">
        <v>101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1.25" customHeight="1" x14ac:dyDescent="0.2">
      <c r="B34" s="83" t="s">
        <v>6</v>
      </c>
      <c r="C34" s="77" t="s">
        <v>102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11.25" customHeight="1" x14ac:dyDescent="0.2">
      <c r="B35" s="82" t="s">
        <v>28</v>
      </c>
      <c r="C35" s="77" t="s">
        <v>103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11.25" customHeight="1" x14ac:dyDescent="0.2">
      <c r="C36" s="77" t="s">
        <v>104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ht="11.25" customHeight="1" x14ac:dyDescent="0.2">
      <c r="B37" s="78"/>
      <c r="C37" s="77" t="s">
        <v>105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ht="11.25" customHeight="1" x14ac:dyDescent="0.2">
      <c r="A38" s="81" t="s">
        <v>25</v>
      </c>
      <c r="B38" s="77" t="s">
        <v>106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1.25" customHeight="1" x14ac:dyDescent="0.2">
      <c r="B39" s="82" t="s">
        <v>26</v>
      </c>
      <c r="C39" s="77" t="s">
        <v>107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1.25" customHeight="1" x14ac:dyDescent="0.2">
      <c r="B40" s="82"/>
      <c r="C40" s="77" t="s">
        <v>108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1.25" customHeight="1" x14ac:dyDescent="0.2">
      <c r="B41" s="82" t="s">
        <v>28</v>
      </c>
      <c r="C41" s="77" t="s">
        <v>109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1.25" customHeight="1" x14ac:dyDescent="0.2">
      <c r="C42" s="77" t="s">
        <v>110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4" spans="1:18" ht="11.25" customHeight="1" x14ac:dyDescent="0.2">
      <c r="A44" s="76" t="s">
        <v>111</v>
      </c>
      <c r="B44" s="80"/>
    </row>
    <row r="45" spans="1:18" ht="11.25" customHeight="1" x14ac:dyDescent="0.2">
      <c r="A45" s="81" t="s">
        <v>17</v>
      </c>
      <c r="B45" s="77" t="s">
        <v>112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1.25" customHeight="1" x14ac:dyDescent="0.2">
      <c r="B46" s="77" t="s">
        <v>113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ht="11.25" customHeight="1" x14ac:dyDescent="0.2">
      <c r="B47" s="77" t="s">
        <v>114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ht="11.25" customHeight="1" x14ac:dyDescent="0.2">
      <c r="B48" s="77" t="s">
        <v>115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ht="11.25" customHeight="1" x14ac:dyDescent="0.2">
      <c r="A49" s="81" t="s">
        <v>19</v>
      </c>
      <c r="B49" s="77" t="s">
        <v>116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ht="11.25" customHeight="1" x14ac:dyDescent="0.2">
      <c r="B50" s="77" t="s">
        <v>117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ht="11.25" customHeight="1" x14ac:dyDescent="0.2">
      <c r="B51" s="77" t="s">
        <v>118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3" spans="1:18" ht="11.25" customHeight="1" x14ac:dyDescent="0.2">
      <c r="A53" s="76" t="s">
        <v>119</v>
      </c>
      <c r="B53" s="80"/>
    </row>
    <row r="54" spans="1:18" ht="11.25" customHeight="1" x14ac:dyDescent="0.2">
      <c r="A54" s="81" t="s">
        <v>17</v>
      </c>
      <c r="B54" s="77" t="s">
        <v>120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ht="11.25" customHeight="1" x14ac:dyDescent="0.2">
      <c r="B55" s="77" t="s">
        <v>121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ht="11.25" customHeight="1" x14ac:dyDescent="0.2">
      <c r="B56" s="77" t="s">
        <v>122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1.25" customHeight="1" x14ac:dyDescent="0.2">
      <c r="B57" s="77" t="s">
        <v>123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ht="11.25" customHeight="1" x14ac:dyDescent="0.2">
      <c r="A58" s="81" t="s">
        <v>19</v>
      </c>
      <c r="B58" s="77" t="s">
        <v>124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ht="11.25" customHeight="1" x14ac:dyDescent="0.2">
      <c r="B59" s="77" t="s">
        <v>125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ht="11.25" customHeight="1" x14ac:dyDescent="0.2">
      <c r="B60" s="77" t="s">
        <v>126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1:18" ht="11.25" customHeight="1" x14ac:dyDescent="0.2">
      <c r="B61" s="77" t="s">
        <v>127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ht="11.25" customHeight="1" x14ac:dyDescent="0.2">
      <c r="B62" s="77" t="s">
        <v>128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1.25" customHeight="1" x14ac:dyDescent="0.2">
      <c r="B63" s="77" t="s">
        <v>129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1.25" customHeight="1" x14ac:dyDescent="0.2">
      <c r="B64" s="77" t="s">
        <v>130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6" spans="1:18" ht="11.25" customHeight="1" x14ac:dyDescent="0.2">
      <c r="A66" s="76" t="s">
        <v>131</v>
      </c>
      <c r="B66" s="80"/>
    </row>
    <row r="67" spans="1:18" ht="11.25" customHeight="1" x14ac:dyDescent="0.2">
      <c r="A67" s="81" t="s">
        <v>17</v>
      </c>
      <c r="B67" s="77" t="s">
        <v>116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1.25" customHeight="1" x14ac:dyDescent="0.2">
      <c r="B68" s="77" t="s">
        <v>132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1.25" customHeight="1" x14ac:dyDescent="0.2">
      <c r="B69" s="77" t="s">
        <v>133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1.25" customHeight="1" x14ac:dyDescent="0.2">
      <c r="A70" s="81" t="s">
        <v>19</v>
      </c>
      <c r="B70" s="77" t="s">
        <v>134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1.25" customHeight="1" x14ac:dyDescent="0.2">
      <c r="B71" s="77" t="s">
        <v>135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1.25" customHeight="1" x14ac:dyDescent="0.2">
      <c r="B72" s="77" t="s">
        <v>136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1.25" customHeight="1" x14ac:dyDescent="0.2">
      <c r="A73" s="81" t="s">
        <v>20</v>
      </c>
      <c r="B73" s="77" t="s">
        <v>137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</sheetData>
  <sheetProtection password="8067" sheet="1" objects="1" scenarios="1" autoFilter="0"/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U64"/>
  <sheetViews>
    <sheetView showGridLines="0" tabSelected="1" zoomScaleNormal="100" zoomScaleSheetLayoutView="130" workbookViewId="0">
      <selection activeCell="E25" sqref="E25:R26"/>
    </sheetView>
  </sheetViews>
  <sheetFormatPr baseColWidth="10" defaultRowHeight="12" x14ac:dyDescent="0.2"/>
  <cols>
    <col min="1" max="1" width="5.85546875" style="20" customWidth="1"/>
    <col min="2" max="18" width="5.140625" style="20" customWidth="1"/>
    <col min="19" max="19" width="0.85546875" style="20" customWidth="1"/>
    <col min="20" max="20" width="11.42578125" style="20" hidden="1" customWidth="1"/>
    <col min="21" max="16384" width="11.42578125" style="20"/>
  </cols>
  <sheetData>
    <row r="1" spans="1:19" s="6" customFormat="1" ht="15" customHeight="1" x14ac:dyDescent="0.2"/>
    <row r="2" spans="1:19" s="6" customFormat="1" ht="15" customHeight="1" x14ac:dyDescent="0.2"/>
    <row r="3" spans="1:19" s="6" customFormat="1" ht="15" customHeight="1" x14ac:dyDescent="0.2"/>
    <row r="4" spans="1:19" s="7" customFormat="1" ht="15" customHeight="1" x14ac:dyDescent="0.2"/>
    <row r="5" spans="1:19" s="7" customFormat="1" ht="15" customHeight="1" x14ac:dyDescent="0.2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9" s="7" customFormat="1" ht="15" customHeight="1" x14ac:dyDescent="0.2">
      <c r="A6" s="532" t="s">
        <v>394</v>
      </c>
      <c r="B6" s="532"/>
      <c r="C6" s="532"/>
      <c r="D6" s="532"/>
      <c r="E6" s="532"/>
      <c r="F6" s="532"/>
      <c r="G6" s="532"/>
      <c r="H6" s="532"/>
      <c r="I6" s="532"/>
      <c r="J6" s="532"/>
      <c r="K6" s="1"/>
      <c r="L6" s="1"/>
      <c r="M6" s="1"/>
      <c r="N6" s="31"/>
      <c r="O6" s="31"/>
      <c r="P6" s="31"/>
      <c r="Q6" s="31"/>
      <c r="R6" s="31"/>
      <c r="S6" s="32"/>
    </row>
    <row r="7" spans="1:19" s="7" customFormat="1" ht="15" customHeight="1" x14ac:dyDescent="0.2">
      <c r="A7" s="532"/>
      <c r="B7" s="532"/>
      <c r="C7" s="532"/>
      <c r="D7" s="532"/>
      <c r="E7" s="532"/>
      <c r="F7" s="532"/>
      <c r="G7" s="532"/>
      <c r="H7" s="532"/>
      <c r="I7" s="532"/>
      <c r="J7" s="532"/>
      <c r="K7" s="1"/>
      <c r="L7" s="1"/>
      <c r="M7" s="1"/>
      <c r="N7" s="31"/>
      <c r="O7" s="31"/>
      <c r="P7" s="31"/>
      <c r="Q7" s="31"/>
      <c r="R7" s="31"/>
      <c r="S7" s="32"/>
    </row>
    <row r="8" spans="1:19" s="7" customFormat="1" ht="15" customHeight="1" x14ac:dyDescent="0.2">
      <c r="A8" s="532"/>
      <c r="B8" s="532"/>
      <c r="C8" s="532"/>
      <c r="D8" s="532"/>
      <c r="E8" s="532"/>
      <c r="F8" s="532"/>
      <c r="G8" s="532"/>
      <c r="H8" s="532"/>
      <c r="I8" s="532"/>
      <c r="J8" s="532"/>
      <c r="K8" s="1"/>
      <c r="L8" s="1"/>
      <c r="M8" s="1"/>
      <c r="N8" s="31"/>
      <c r="O8" s="31"/>
      <c r="P8" s="31"/>
      <c r="Q8" s="31"/>
      <c r="R8" s="31"/>
      <c r="S8" s="32"/>
    </row>
    <row r="9" spans="1:19" s="7" customFormat="1" ht="15" customHeight="1" x14ac:dyDescent="0.2">
      <c r="A9" s="532"/>
      <c r="B9" s="532"/>
      <c r="C9" s="532"/>
      <c r="D9" s="532"/>
      <c r="E9" s="532"/>
      <c r="F9" s="532"/>
      <c r="G9" s="532"/>
      <c r="H9" s="532"/>
      <c r="I9" s="532"/>
      <c r="J9" s="532"/>
      <c r="K9" s="1"/>
      <c r="L9" s="1"/>
      <c r="M9" s="1"/>
      <c r="N9" s="31"/>
      <c r="O9" s="31"/>
      <c r="P9" s="31"/>
      <c r="Q9" s="31"/>
      <c r="R9" s="31"/>
      <c r="S9" s="32"/>
    </row>
    <row r="10" spans="1:19" s="7" customFormat="1" ht="15" customHeight="1" x14ac:dyDescent="0.2">
      <c r="A10" s="532"/>
      <c r="B10" s="532"/>
      <c r="C10" s="532"/>
      <c r="D10" s="532"/>
      <c r="E10" s="532"/>
      <c r="F10" s="532"/>
      <c r="G10" s="532"/>
      <c r="H10" s="532"/>
      <c r="I10" s="532"/>
      <c r="J10" s="532"/>
      <c r="K10" s="1"/>
      <c r="L10" s="1"/>
      <c r="M10" s="1"/>
      <c r="N10" s="31"/>
      <c r="O10" s="31"/>
      <c r="P10" s="31"/>
      <c r="Q10" s="31"/>
      <c r="R10" s="31"/>
      <c r="S10" s="32"/>
    </row>
    <row r="11" spans="1:19" s="7" customFormat="1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1"/>
      <c r="O11" s="31"/>
      <c r="P11" s="31"/>
      <c r="Q11" s="31"/>
      <c r="R11" s="31"/>
      <c r="S11" s="32"/>
    </row>
    <row r="12" spans="1:19" s="10" customFormat="1" ht="15" customHeight="1" x14ac:dyDescent="0.2">
      <c r="A12" s="35" t="s">
        <v>35</v>
      </c>
      <c r="B12" s="9"/>
      <c r="C12" s="9"/>
      <c r="D12" s="9"/>
      <c r="E12" s="9"/>
      <c r="F12" s="9"/>
      <c r="G12" s="9"/>
      <c r="H12" s="9"/>
      <c r="K12" s="164" t="s">
        <v>164</v>
      </c>
      <c r="L12" s="165"/>
      <c r="M12" s="165"/>
      <c r="N12" s="165"/>
      <c r="O12" s="165"/>
      <c r="P12" s="165"/>
      <c r="Q12" s="165"/>
      <c r="R12" s="165"/>
      <c r="S12" s="166"/>
    </row>
    <row r="13" spans="1:19" s="10" customFormat="1" ht="15" customHeight="1" x14ac:dyDescent="0.2">
      <c r="A13" s="35" t="s">
        <v>36</v>
      </c>
      <c r="B13" s="9"/>
      <c r="C13" s="9"/>
      <c r="D13" s="9"/>
      <c r="E13" s="9"/>
      <c r="F13" s="9"/>
      <c r="G13" s="9"/>
      <c r="H13" s="9"/>
      <c r="J13" s="9"/>
      <c r="K13" s="167"/>
      <c r="L13" s="168"/>
      <c r="M13" s="168"/>
      <c r="N13" s="168"/>
      <c r="O13" s="168"/>
      <c r="P13" s="168"/>
      <c r="Q13" s="168"/>
      <c r="R13" s="168"/>
      <c r="S13" s="169"/>
    </row>
    <row r="14" spans="1:19" s="10" customFormat="1" ht="15" customHeight="1" x14ac:dyDescent="0.2">
      <c r="A14" s="35" t="s">
        <v>37</v>
      </c>
      <c r="B14" s="9"/>
      <c r="C14" s="9"/>
      <c r="D14" s="9"/>
      <c r="E14" s="9"/>
      <c r="F14" s="9"/>
      <c r="G14" s="9"/>
      <c r="H14" s="9"/>
      <c r="I14" s="9"/>
      <c r="J14" s="9"/>
      <c r="K14" s="167"/>
      <c r="L14" s="168"/>
      <c r="M14" s="168"/>
      <c r="N14" s="168"/>
      <c r="O14" s="168"/>
      <c r="P14" s="168"/>
      <c r="Q14" s="168"/>
      <c r="R14" s="168"/>
      <c r="S14" s="169"/>
    </row>
    <row r="15" spans="1:19" s="10" customFormat="1" ht="15" customHeight="1" x14ac:dyDescent="0.2">
      <c r="A15" s="35" t="s">
        <v>38</v>
      </c>
      <c r="B15" s="9"/>
      <c r="C15" s="9"/>
      <c r="D15" s="9"/>
      <c r="E15" s="9"/>
      <c r="F15" s="9"/>
      <c r="G15" s="9"/>
      <c r="H15" s="9"/>
      <c r="I15" s="9"/>
      <c r="J15" s="9"/>
      <c r="K15" s="167"/>
      <c r="L15" s="168"/>
      <c r="M15" s="168"/>
      <c r="N15" s="168"/>
      <c r="O15" s="168"/>
      <c r="P15" s="168"/>
      <c r="Q15" s="168"/>
      <c r="R15" s="168"/>
      <c r="S15" s="169"/>
    </row>
    <row r="16" spans="1:19" s="10" customFormat="1" ht="1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170"/>
      <c r="L16" s="171"/>
      <c r="M16" s="171"/>
      <c r="N16" s="171"/>
      <c r="O16" s="171"/>
      <c r="P16" s="171"/>
      <c r="Q16" s="171"/>
      <c r="R16" s="171"/>
      <c r="S16" s="172"/>
    </row>
    <row r="17" spans="1:20" s="8" customFormat="1" ht="18" customHeight="1" x14ac:dyDescent="0.2">
      <c r="D17" s="9"/>
      <c r="E17" s="9"/>
      <c r="F17" s="9"/>
      <c r="G17" s="9"/>
      <c r="H17" s="9"/>
      <c r="I17" s="10"/>
      <c r="J17" s="9"/>
      <c r="K17" s="229" t="s">
        <v>43</v>
      </c>
      <c r="L17" s="11"/>
      <c r="M17" s="11"/>
      <c r="N17" s="12"/>
      <c r="O17" s="539" t="s">
        <v>376</v>
      </c>
      <c r="P17" s="540"/>
      <c r="Q17" s="540"/>
      <c r="R17" s="540"/>
      <c r="S17" s="541"/>
      <c r="T17" s="491" t="b">
        <v>0</v>
      </c>
    </row>
    <row r="18" spans="1:20" s="8" customFormat="1" ht="18" customHeight="1" x14ac:dyDescent="0.2">
      <c r="D18" s="9"/>
      <c r="E18" s="9"/>
      <c r="F18" s="9"/>
      <c r="G18" s="9"/>
      <c r="H18" s="9"/>
      <c r="I18" s="10"/>
      <c r="J18" s="9"/>
      <c r="K18" s="229" t="s">
        <v>0</v>
      </c>
      <c r="L18" s="11"/>
      <c r="M18" s="11"/>
      <c r="N18" s="12"/>
      <c r="O18" s="542"/>
      <c r="P18" s="543"/>
      <c r="Q18" s="543"/>
      <c r="R18" s="543"/>
      <c r="S18" s="544"/>
      <c r="T18" s="491" t="b">
        <v>0</v>
      </c>
    </row>
    <row r="19" spans="1:20" s="8" customFormat="1" ht="18" customHeight="1" x14ac:dyDescent="0.2">
      <c r="D19" s="9"/>
      <c r="E19" s="9"/>
      <c r="F19" s="9"/>
      <c r="G19" s="9"/>
      <c r="H19" s="9"/>
      <c r="I19" s="10"/>
      <c r="J19" s="9"/>
      <c r="K19" s="229" t="s">
        <v>165</v>
      </c>
      <c r="L19" s="11"/>
      <c r="M19" s="11"/>
      <c r="N19" s="12"/>
      <c r="O19" s="545"/>
      <c r="P19" s="546"/>
      <c r="Q19" s="546"/>
      <c r="R19" s="546"/>
      <c r="S19" s="547"/>
      <c r="T19" s="491" t="b">
        <v>0</v>
      </c>
    </row>
    <row r="20" spans="1:20" s="8" customFormat="1" ht="18" customHeight="1" x14ac:dyDescent="0.2">
      <c r="A20" s="10"/>
      <c r="B20" s="10"/>
      <c r="C20" s="10"/>
      <c r="D20" s="10"/>
      <c r="E20" s="10"/>
      <c r="F20" s="9"/>
      <c r="G20" s="9"/>
      <c r="H20" s="9"/>
      <c r="I20" s="9"/>
      <c r="J20" s="9"/>
      <c r="K20" s="230" t="s">
        <v>44</v>
      </c>
      <c r="L20" s="13"/>
      <c r="M20" s="13"/>
      <c r="N20" s="14"/>
      <c r="O20" s="559">
        <f ca="1">TODAY()</f>
        <v>44334</v>
      </c>
      <c r="P20" s="560"/>
      <c r="Q20" s="560"/>
      <c r="R20" s="560"/>
      <c r="S20" s="561"/>
      <c r="T20" s="491"/>
    </row>
    <row r="21" spans="1:20" s="8" customFormat="1" ht="18" customHeight="1" x14ac:dyDescent="0.2">
      <c r="A21" s="10"/>
      <c r="B21" s="10"/>
      <c r="C21" s="10"/>
      <c r="D21" s="10"/>
      <c r="E21" s="10"/>
      <c r="F21" s="9"/>
      <c r="G21" s="9"/>
      <c r="H21" s="9"/>
      <c r="I21" s="9"/>
      <c r="J21" s="9"/>
      <c r="K21" s="231" t="str">
        <f>IF(T17=TRUE,"Antragsnummer: ",IF(T18=TRUE,"Aktenzeichen: ","ID/Aktenzeichen: "))</f>
        <v xml:space="preserve">ID/Aktenzeichen: </v>
      </c>
      <c r="L21" s="15"/>
      <c r="M21" s="15"/>
      <c r="N21" s="16"/>
      <c r="O21" s="517"/>
      <c r="P21" s="518"/>
      <c r="Q21" s="518"/>
      <c r="R21" s="518"/>
      <c r="S21" s="519"/>
      <c r="T21" s="491"/>
    </row>
    <row r="22" spans="1:20" s="7" customFormat="1" ht="12" customHeight="1" x14ac:dyDescent="0.2"/>
    <row r="23" spans="1:20" ht="15" customHeight="1" x14ac:dyDescent="0.2">
      <c r="A23" s="17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20" s="7" customFormat="1" ht="5.0999999999999996" customHeight="1" x14ac:dyDescent="0.2">
      <c r="A24" s="63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4"/>
    </row>
    <row r="25" spans="1:20" s="8" customFormat="1" ht="15" customHeight="1" x14ac:dyDescent="0.2">
      <c r="A25" s="533" t="s">
        <v>375</v>
      </c>
      <c r="B25" s="534"/>
      <c r="C25" s="534"/>
      <c r="D25" s="535"/>
      <c r="E25" s="523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5"/>
      <c r="S25" s="52"/>
    </row>
    <row r="26" spans="1:20" s="8" customFormat="1" ht="15" customHeight="1" x14ac:dyDescent="0.2">
      <c r="A26" s="533"/>
      <c r="B26" s="534"/>
      <c r="C26" s="534"/>
      <c r="D26" s="535"/>
      <c r="E26" s="526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8"/>
      <c r="S26" s="52"/>
    </row>
    <row r="27" spans="1:20" s="10" customFormat="1" ht="5.0999999999999996" customHeight="1" x14ac:dyDescent="0.2">
      <c r="A27" s="263"/>
      <c r="B27" s="262"/>
      <c r="C27" s="262"/>
      <c r="D27" s="26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264"/>
      <c r="S27" s="37"/>
    </row>
    <row r="28" spans="1:20" s="8" customFormat="1" ht="18" customHeight="1" x14ac:dyDescent="0.2">
      <c r="A28" s="53" t="s">
        <v>220</v>
      </c>
      <c r="B28" s="9"/>
      <c r="C28" s="9"/>
      <c r="D28" s="37"/>
      <c r="E28" s="520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2"/>
      <c r="S28" s="52"/>
    </row>
    <row r="29" spans="1:20" s="10" customFormat="1" ht="5.0999999999999996" customHeight="1" x14ac:dyDescent="0.2">
      <c r="A29" s="51"/>
      <c r="B29" s="9"/>
      <c r="C29" s="9"/>
      <c r="D29" s="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0"/>
      <c r="S29" s="37"/>
    </row>
    <row r="30" spans="1:20" s="8" customFormat="1" ht="18" customHeight="1" x14ac:dyDescent="0.2">
      <c r="A30" s="53" t="s">
        <v>141</v>
      </c>
      <c r="B30" s="9"/>
      <c r="C30" s="9"/>
      <c r="D30" s="9"/>
      <c r="E30" s="551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3"/>
      <c r="S30" s="52"/>
    </row>
    <row r="31" spans="1:20" s="8" customFormat="1" ht="9.9499999999999993" customHeight="1" x14ac:dyDescent="0.2">
      <c r="A31" s="51"/>
      <c r="B31" s="9"/>
      <c r="C31" s="9"/>
      <c r="D31" s="9"/>
      <c r="E31" s="177" t="s">
        <v>143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52"/>
    </row>
    <row r="32" spans="1:20" s="8" customFormat="1" ht="18" customHeight="1" x14ac:dyDescent="0.2">
      <c r="A32" s="65"/>
      <c r="B32" s="38"/>
      <c r="C32" s="38"/>
      <c r="D32" s="38"/>
      <c r="E32" s="566"/>
      <c r="F32" s="567"/>
      <c r="G32" s="563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5"/>
      <c r="S32" s="52"/>
    </row>
    <row r="33" spans="1:21" s="8" customFormat="1" ht="9.9499999999999993" customHeight="1" x14ac:dyDescent="0.2">
      <c r="A33" s="65"/>
      <c r="B33" s="38"/>
      <c r="C33" s="38"/>
      <c r="D33" s="38"/>
      <c r="E33" s="180" t="s">
        <v>45</v>
      </c>
      <c r="F33" s="181"/>
      <c r="G33" s="182" t="s">
        <v>46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52"/>
    </row>
    <row r="34" spans="1:21" s="10" customFormat="1" ht="5.0999999999999996" customHeight="1" x14ac:dyDescent="0.2">
      <c r="A34" s="65"/>
      <c r="B34" s="38"/>
      <c r="C34" s="38"/>
      <c r="D34" s="38"/>
      <c r="E34" s="39"/>
      <c r="F34" s="39"/>
      <c r="G34" s="39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40"/>
    </row>
    <row r="35" spans="1:21" s="8" customFormat="1" ht="18" customHeight="1" x14ac:dyDescent="0.2">
      <c r="A35" s="53" t="s">
        <v>142</v>
      </c>
      <c r="B35" s="38"/>
      <c r="C35" s="38"/>
      <c r="D35" s="54"/>
      <c r="E35" s="568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70"/>
      <c r="S35" s="52"/>
    </row>
    <row r="36" spans="1:21" s="8" customFormat="1" ht="5.0999999999999996" customHeight="1" x14ac:dyDescent="0.2">
      <c r="A36" s="55"/>
      <c r="B36" s="34"/>
      <c r="C36" s="34"/>
      <c r="D36" s="54"/>
      <c r="E36" s="54"/>
      <c r="F36" s="9"/>
      <c r="G36" s="9"/>
      <c r="H36" s="9"/>
      <c r="I36" s="9"/>
      <c r="J36" s="54"/>
      <c r="K36" s="9"/>
      <c r="L36" s="9"/>
      <c r="M36" s="9"/>
      <c r="N36" s="9"/>
      <c r="O36" s="9"/>
      <c r="P36" s="9"/>
      <c r="Q36" s="9"/>
      <c r="R36" s="9"/>
      <c r="S36" s="37"/>
    </row>
    <row r="37" spans="1:21" s="8" customFormat="1" ht="18" customHeight="1" x14ac:dyDescent="0.2">
      <c r="A37" s="53" t="s">
        <v>219</v>
      </c>
      <c r="B37" s="34"/>
      <c r="C37" s="34"/>
      <c r="D37" s="54"/>
      <c r="E37" s="548"/>
      <c r="F37" s="549"/>
      <c r="G37" s="549"/>
      <c r="H37" s="549"/>
      <c r="I37" s="549"/>
      <c r="J37" s="550"/>
      <c r="K37" s="54"/>
      <c r="L37" s="174" t="s">
        <v>39</v>
      </c>
      <c r="M37" s="529"/>
      <c r="N37" s="530"/>
      <c r="O37" s="530"/>
      <c r="P37" s="530"/>
      <c r="Q37" s="530"/>
      <c r="R37" s="531"/>
      <c r="S37" s="52"/>
    </row>
    <row r="38" spans="1:21" s="8" customFormat="1" ht="5.0999999999999996" customHeight="1" x14ac:dyDescent="0.2">
      <c r="A38" s="55"/>
      <c r="B38" s="34"/>
      <c r="C38" s="34"/>
      <c r="D38" s="54"/>
      <c r="E38" s="54"/>
      <c r="F38" s="9"/>
      <c r="G38" s="9"/>
      <c r="H38" s="54"/>
      <c r="I38" s="54"/>
      <c r="J38" s="54"/>
      <c r="K38" s="69"/>
      <c r="L38" s="54"/>
      <c r="M38" s="9"/>
      <c r="N38" s="9"/>
      <c r="O38" s="9"/>
      <c r="P38" s="9"/>
      <c r="Q38" s="9"/>
      <c r="R38" s="9"/>
      <c r="S38" s="37"/>
    </row>
    <row r="39" spans="1:21" s="73" customFormat="1" ht="18" customHeight="1" x14ac:dyDescent="0.2">
      <c r="A39" s="53" t="s">
        <v>166</v>
      </c>
      <c r="B39" s="34"/>
      <c r="C39" s="34"/>
      <c r="D39" s="54"/>
      <c r="E39" s="548"/>
      <c r="F39" s="549"/>
      <c r="G39" s="549"/>
      <c r="H39" s="549"/>
      <c r="I39" s="549"/>
      <c r="J39" s="550"/>
      <c r="K39" s="173"/>
      <c r="L39" s="174" t="s">
        <v>40</v>
      </c>
      <c r="M39" s="529"/>
      <c r="N39" s="530"/>
      <c r="O39" s="530"/>
      <c r="P39" s="530"/>
      <c r="Q39" s="530"/>
      <c r="R39" s="531"/>
      <c r="S39" s="88"/>
    </row>
    <row r="40" spans="1:21" s="7" customFormat="1" ht="5.0999999999999996" customHeight="1" x14ac:dyDescent="0.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</row>
    <row r="41" spans="1:21" s="7" customFormat="1" ht="12" customHeight="1" x14ac:dyDescent="0.2">
      <c r="A41" s="33"/>
      <c r="B41" s="34"/>
      <c r="C41" s="34"/>
      <c r="D41" s="34"/>
    </row>
    <row r="42" spans="1:21" ht="15" customHeight="1" x14ac:dyDescent="0.2">
      <c r="A42" s="17" t="s">
        <v>15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1:21" ht="5.0999999999999996" customHeight="1" x14ac:dyDescent="0.2">
      <c r="A43" s="56"/>
      <c r="B43" s="57"/>
      <c r="C43" s="57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</row>
    <row r="44" spans="1:21" s="8" customFormat="1" ht="15" customHeight="1" x14ac:dyDescent="0.2">
      <c r="A44" s="53" t="s">
        <v>41</v>
      </c>
      <c r="B44" s="9"/>
      <c r="C44" s="9"/>
      <c r="D44" s="44"/>
      <c r="E44" s="523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5"/>
      <c r="S44" s="52"/>
    </row>
    <row r="45" spans="1:21" s="8" customFormat="1" ht="15" customHeight="1" x14ac:dyDescent="0.2">
      <c r="A45" s="53"/>
      <c r="B45" s="9"/>
      <c r="C45" s="9"/>
      <c r="D45" s="44"/>
      <c r="E45" s="536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8"/>
      <c r="S45" s="52"/>
    </row>
    <row r="46" spans="1:21" s="8" customFormat="1" ht="15" customHeight="1" x14ac:dyDescent="0.2">
      <c r="A46" s="51"/>
      <c r="B46" s="9"/>
      <c r="C46" s="9"/>
      <c r="D46" s="9"/>
      <c r="E46" s="526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8"/>
      <c r="S46" s="52"/>
    </row>
    <row r="47" spans="1:21" s="8" customFormat="1" ht="5.0999999999999996" customHeight="1" x14ac:dyDescent="0.2">
      <c r="A47" s="5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7"/>
      <c r="T47" s="10"/>
      <c r="U47" s="10"/>
    </row>
    <row r="48" spans="1:21" s="10" customFormat="1" ht="18" customHeight="1" x14ac:dyDescent="0.2">
      <c r="A48" s="53" t="s">
        <v>139</v>
      </c>
      <c r="B48" s="44"/>
      <c r="C48" s="44"/>
      <c r="D48" s="44"/>
      <c r="E48" s="571"/>
      <c r="F48" s="572"/>
      <c r="G48" s="573"/>
      <c r="H48" s="9"/>
      <c r="I48" s="9" t="s">
        <v>140</v>
      </c>
      <c r="J48" s="9"/>
      <c r="K48" s="9"/>
      <c r="L48" s="9"/>
      <c r="M48" s="571"/>
      <c r="N48" s="572"/>
      <c r="O48" s="573"/>
      <c r="P48" s="9"/>
      <c r="Q48" s="9"/>
      <c r="R48" s="9"/>
      <c r="S48" s="37"/>
    </row>
    <row r="49" spans="1:19" s="10" customFormat="1" ht="5.0999999999999996" customHeight="1" x14ac:dyDescent="0.2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2"/>
    </row>
    <row r="50" spans="1:19" s="10" customFormat="1" ht="12" customHeight="1" x14ac:dyDescent="0.2"/>
    <row r="51" spans="1:19" s="7" customFormat="1" ht="15" customHeight="1" x14ac:dyDescent="0.2">
      <c r="A51" s="17" t="s">
        <v>47</v>
      </c>
      <c r="B51" s="18"/>
      <c r="C51" s="18"/>
      <c r="D51" s="18"/>
      <c r="E51" s="496"/>
      <c r="F51" s="496"/>
      <c r="G51" s="496"/>
      <c r="H51" s="496"/>
      <c r="I51" s="516" t="str">
        <f>'Seite 5'!O5</f>
        <v/>
      </c>
      <c r="J51" s="516"/>
      <c r="K51" s="516" t="str">
        <f>'Seite 5'!R5</f>
        <v/>
      </c>
      <c r="L51" s="516"/>
      <c r="M51" s="516" t="str">
        <f>'Seite 5'!U5</f>
        <v/>
      </c>
      <c r="N51" s="516"/>
      <c r="O51" s="516" t="str">
        <f>'Seite 5'!X5</f>
        <v/>
      </c>
      <c r="P51" s="516"/>
      <c r="Q51" s="516" t="str">
        <f>'Seite 5'!AA5</f>
        <v/>
      </c>
      <c r="R51" s="516"/>
      <c r="S51" s="19"/>
    </row>
    <row r="52" spans="1:19" s="10" customFormat="1" ht="5.0999999999999996" customHeight="1" x14ac:dyDescent="0.2">
      <c r="A52" s="41"/>
      <c r="B52" s="42"/>
      <c r="C52" s="42"/>
      <c r="D52" s="42"/>
      <c r="E52" s="42"/>
      <c r="F52" s="42"/>
      <c r="G52" s="42"/>
      <c r="H52" s="42"/>
      <c r="I52" s="44"/>
      <c r="J52" s="44"/>
      <c r="K52" s="42"/>
      <c r="L52" s="44"/>
      <c r="M52" s="42"/>
      <c r="N52" s="44"/>
      <c r="O52" s="42"/>
      <c r="P52" s="44"/>
      <c r="S52" s="43"/>
    </row>
    <row r="53" spans="1:19" s="10" customFormat="1" ht="18" customHeight="1" x14ac:dyDescent="0.2">
      <c r="A53" s="51"/>
      <c r="B53" s="44"/>
      <c r="C53" s="44"/>
      <c r="D53" s="44"/>
      <c r="E53" s="554">
        <f>SUM(I53:R53)</f>
        <v>0</v>
      </c>
      <c r="F53" s="555"/>
      <c r="G53" s="555"/>
      <c r="H53" s="556"/>
      <c r="I53" s="557">
        <f>IF(I51="",0,ROUND('Seite 5'!O33,2))</f>
        <v>0</v>
      </c>
      <c r="J53" s="558"/>
      <c r="K53" s="562">
        <f>IF(K51="",0,ROUND('Seite 5'!R33,2))</f>
        <v>0</v>
      </c>
      <c r="L53" s="558"/>
      <c r="M53" s="562">
        <f>IF(M51="",0,ROUND('Seite 5'!U33,2))</f>
        <v>0</v>
      </c>
      <c r="N53" s="558"/>
      <c r="O53" s="562">
        <f>IF(O51="",0,ROUND('Seite 5'!X33,2))</f>
        <v>0</v>
      </c>
      <c r="P53" s="558"/>
      <c r="Q53" s="562">
        <f>IF(Q51="",0,ROUND('Seite 5'!AA33,2))</f>
        <v>0</v>
      </c>
      <c r="R53" s="558"/>
      <c r="S53" s="45"/>
    </row>
    <row r="54" spans="1:19" s="10" customFormat="1" ht="5.0999999999999996" customHeight="1" x14ac:dyDescent="0.2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</row>
    <row r="55" spans="1:19" s="10" customFormat="1" ht="12" customHeight="1" x14ac:dyDescent="0.2">
      <c r="A55" s="4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s="22" customFormat="1" ht="5.0999999999999996" customHeight="1" x14ac:dyDescent="0.2">
      <c r="A56" s="21"/>
      <c r="B56" s="21"/>
      <c r="C56" s="21"/>
    </row>
    <row r="57" spans="1:19" s="7" customFormat="1" ht="12" customHeight="1" x14ac:dyDescent="0.2">
      <c r="A57" s="23" t="s">
        <v>138</v>
      </c>
      <c r="B57" s="24" t="s">
        <v>48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s="7" customFormat="1" ht="12" customHeight="1" x14ac:dyDescent="0.2">
      <c r="A58" s="25"/>
      <c r="B58" s="24" t="s">
        <v>49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s="7" customFormat="1" ht="12" customHeight="1" x14ac:dyDescent="0.2">
      <c r="A59" s="25"/>
      <c r="B59" s="24" t="s">
        <v>50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s="7" customFormat="1" ht="12" customHeight="1" x14ac:dyDescent="0.2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s="7" customFormat="1" ht="12" customHeight="1" x14ac:dyDescent="0.2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22" customFormat="1" ht="12" customHeight="1" x14ac:dyDescent="0.2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22" customFormat="1" ht="12" customHeight="1" x14ac:dyDescent="0.2">
      <c r="A63" s="50" t="str">
        <f>Änderungsdoku!$A$5</f>
        <v>Antrag Armutsprävention</v>
      </c>
      <c r="B63" s="27"/>
      <c r="C63" s="27"/>
      <c r="D63" s="27"/>
      <c r="E63" s="27"/>
      <c r="F63" s="27"/>
      <c r="G63" s="27"/>
      <c r="H63" s="27"/>
    </row>
    <row r="64" spans="1:19" s="22" customFormat="1" ht="12" customHeight="1" x14ac:dyDescent="0.2">
      <c r="A64" s="50" t="str">
        <f>CONCATENATE("Formularversion: ",LOOKUP(2,1/(Änderungsdoku!$A$1:$A$1000&lt;&gt;""),Änderungsdoku!A:A)," vom ",TEXT(VLOOKUP(LOOKUP(2,1/(Änderungsdoku!$A$1:$A$1000&lt;&gt;""),Änderungsdoku!A:A),Änderungsdoku!$A$1:$B$1000,2,FALSE),"TT.MM.JJ"))</f>
        <v>Formularversion: V 1.9 vom 18.05.21</v>
      </c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</row>
  </sheetData>
  <sheetProtection password="8067" sheet="1" objects="1" scenarios="1" selectLockedCells="1" autoFilter="0"/>
  <mergeCells count="29">
    <mergeCell ref="E53:H53"/>
    <mergeCell ref="I53:J53"/>
    <mergeCell ref="O20:S20"/>
    <mergeCell ref="K53:L53"/>
    <mergeCell ref="M53:N53"/>
    <mergeCell ref="G32:R32"/>
    <mergeCell ref="O53:P53"/>
    <mergeCell ref="E37:J37"/>
    <mergeCell ref="E32:F32"/>
    <mergeCell ref="E35:R35"/>
    <mergeCell ref="Q51:R51"/>
    <mergeCell ref="Q53:R53"/>
    <mergeCell ref="E48:G48"/>
    <mergeCell ref="M48:O48"/>
    <mergeCell ref="A6:J10"/>
    <mergeCell ref="A25:D26"/>
    <mergeCell ref="E44:R46"/>
    <mergeCell ref="O17:S19"/>
    <mergeCell ref="E39:J39"/>
    <mergeCell ref="M39:R39"/>
    <mergeCell ref="E30:R30"/>
    <mergeCell ref="K51:L51"/>
    <mergeCell ref="O21:S21"/>
    <mergeCell ref="E28:R28"/>
    <mergeCell ref="E25:R26"/>
    <mergeCell ref="M51:N51"/>
    <mergeCell ref="O51:P51"/>
    <mergeCell ref="I51:J51"/>
    <mergeCell ref="M37:R37"/>
  </mergeCells>
  <phoneticPr fontId="7" type="noConversion"/>
  <conditionalFormatting sqref="E53:R53">
    <cfRule type="cellIs" dxfId="2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0" r:id="rId4" name="Check Box 86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" name="Check Box 8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" name="Check Box 201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T214"/>
  <sheetViews>
    <sheetView showGridLines="0" zoomScaleNormal="100" workbookViewId="0">
      <selection activeCell="E5" sqref="E5:R5"/>
    </sheetView>
  </sheetViews>
  <sheetFormatPr baseColWidth="10" defaultRowHeight="12" x14ac:dyDescent="0.2"/>
  <cols>
    <col min="1" max="1" width="5.85546875" style="7" customWidth="1"/>
    <col min="2" max="4" width="5.140625" style="7" customWidth="1"/>
    <col min="5" max="18" width="5.140625" style="20" customWidth="1"/>
    <col min="19" max="19" width="0.85546875" style="20" customWidth="1"/>
    <col min="20" max="16384" width="11.42578125" style="20"/>
  </cols>
  <sheetData>
    <row r="1" spans="1:19" ht="15" customHeight="1" x14ac:dyDescent="0.2">
      <c r="E1" s="7"/>
      <c r="F1" s="7"/>
      <c r="G1" s="7"/>
      <c r="H1" s="7"/>
      <c r="I1" s="7"/>
      <c r="J1" s="7"/>
      <c r="K1" s="7"/>
      <c r="L1" s="7"/>
      <c r="M1" s="7"/>
      <c r="N1" s="91" t="str">
        <f>'Seite 1'!$K$21</f>
        <v xml:space="preserve">ID/Aktenzeichen: </v>
      </c>
      <c r="O1" s="626">
        <f>'Seite 1'!$O$21</f>
        <v>0</v>
      </c>
      <c r="P1" s="627"/>
      <c r="Q1" s="627"/>
      <c r="R1" s="627"/>
      <c r="S1" s="628"/>
    </row>
    <row r="2" spans="1:19" ht="12" customHeight="1" x14ac:dyDescent="0.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 x14ac:dyDescent="0.2">
      <c r="A3" s="17" t="s">
        <v>145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7" customFormat="1" ht="5.0999999999999996" customHeight="1" x14ac:dyDescent="0.2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8"/>
      <c r="P4" s="138"/>
      <c r="Q4" s="138"/>
      <c r="R4" s="138"/>
      <c r="S4" s="139"/>
    </row>
    <row r="5" spans="1:19" s="7" customFormat="1" ht="18" customHeight="1" x14ac:dyDescent="0.2">
      <c r="A5" s="106" t="s">
        <v>466</v>
      </c>
      <c r="B5" s="34"/>
      <c r="C5" s="34"/>
      <c r="D5" s="34"/>
      <c r="E5" s="620" t="s">
        <v>3</v>
      </c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2"/>
      <c r="S5" s="185"/>
    </row>
    <row r="6" spans="1:19" s="7" customFormat="1" ht="12" hidden="1" customHeight="1" x14ac:dyDescent="0.2">
      <c r="A6" s="183"/>
      <c r="B6" s="34"/>
      <c r="C6" s="34"/>
      <c r="D6" s="34"/>
      <c r="E6" s="195" t="s">
        <v>3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5"/>
    </row>
    <row r="7" spans="1:19" s="7" customFormat="1" ht="12" hidden="1" customHeight="1" x14ac:dyDescent="0.2">
      <c r="A7" s="183"/>
      <c r="B7" s="34"/>
      <c r="C7" s="34"/>
      <c r="D7" s="34"/>
      <c r="E7" s="195" t="s">
        <v>467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5"/>
    </row>
    <row r="8" spans="1:19" s="7" customFormat="1" ht="12" hidden="1" customHeight="1" x14ac:dyDescent="0.2">
      <c r="A8" s="183"/>
      <c r="B8" s="34"/>
      <c r="C8" s="34"/>
      <c r="D8" s="34"/>
      <c r="E8" s="195" t="s">
        <v>468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5"/>
    </row>
    <row r="9" spans="1:19" s="7" customFormat="1" ht="12" hidden="1" customHeight="1" x14ac:dyDescent="0.2">
      <c r="A9" s="183"/>
      <c r="B9" s="34"/>
      <c r="C9" s="34"/>
      <c r="D9" s="34"/>
      <c r="E9" s="195" t="s">
        <v>469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5"/>
    </row>
    <row r="10" spans="1:19" s="7" customFormat="1" ht="12" hidden="1" customHeight="1" x14ac:dyDescent="0.2">
      <c r="A10" s="183"/>
      <c r="B10" s="34"/>
      <c r="C10" s="34"/>
      <c r="D10" s="34"/>
      <c r="E10" s="195" t="s">
        <v>470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5"/>
    </row>
    <row r="11" spans="1:19" s="7" customFormat="1" ht="12" hidden="1" customHeight="1" x14ac:dyDescent="0.2">
      <c r="A11" s="183"/>
      <c r="B11" s="34"/>
      <c r="C11" s="34"/>
      <c r="D11" s="34"/>
      <c r="E11" s="195" t="s">
        <v>167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5"/>
    </row>
    <row r="12" spans="1:19" s="7" customFormat="1" ht="12" hidden="1" customHeight="1" x14ac:dyDescent="0.2">
      <c r="A12" s="183"/>
      <c r="B12" s="34"/>
      <c r="C12" s="34"/>
      <c r="D12" s="34"/>
      <c r="E12" s="195" t="s">
        <v>471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5"/>
    </row>
    <row r="13" spans="1:19" s="7" customFormat="1" ht="12" hidden="1" customHeight="1" x14ac:dyDescent="0.2">
      <c r="A13" s="183"/>
      <c r="B13" s="34"/>
      <c r="C13" s="34"/>
      <c r="D13" s="34"/>
      <c r="E13" s="195" t="s">
        <v>168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5"/>
    </row>
    <row r="14" spans="1:19" s="7" customFormat="1" ht="5.0999999999999996" customHeight="1" x14ac:dyDescent="0.2">
      <c r="A14" s="18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88"/>
      <c r="P14" s="188"/>
      <c r="Q14" s="188"/>
      <c r="R14" s="188"/>
      <c r="S14" s="185"/>
    </row>
    <row r="15" spans="1:19" s="7" customFormat="1" ht="18" customHeight="1" x14ac:dyDescent="0.2">
      <c r="A15" s="106" t="s">
        <v>169</v>
      </c>
      <c r="B15" s="34"/>
      <c r="C15" s="34"/>
      <c r="D15" s="34"/>
      <c r="E15" s="620" t="s">
        <v>3</v>
      </c>
      <c r="F15" s="621"/>
      <c r="G15" s="621"/>
      <c r="H15" s="621"/>
      <c r="I15" s="621"/>
      <c r="J15" s="631" t="str">
        <f>IF(E15="Sonstige","welche:","")</f>
        <v/>
      </c>
      <c r="K15" s="631"/>
      <c r="L15" s="632"/>
      <c r="M15" s="632"/>
      <c r="N15" s="632"/>
      <c r="O15" s="632"/>
      <c r="P15" s="632"/>
      <c r="Q15" s="632"/>
      <c r="R15" s="633"/>
      <c r="S15" s="185"/>
    </row>
    <row r="16" spans="1:19" s="7" customFormat="1" ht="12" hidden="1" customHeight="1" x14ac:dyDescent="0.2">
      <c r="A16" s="183"/>
      <c r="B16" s="34"/>
      <c r="C16" s="34"/>
      <c r="D16" s="34"/>
      <c r="E16" s="196" t="s">
        <v>3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85"/>
    </row>
    <row r="17" spans="1:19" s="7" customFormat="1" ht="12" hidden="1" customHeight="1" x14ac:dyDescent="0.2">
      <c r="A17" s="183"/>
      <c r="B17" s="34"/>
      <c r="C17" s="34"/>
      <c r="D17" s="34"/>
      <c r="E17" s="195" t="s">
        <v>170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85"/>
    </row>
    <row r="18" spans="1:19" s="7" customFormat="1" ht="12" hidden="1" customHeight="1" x14ac:dyDescent="0.2">
      <c r="A18" s="183"/>
      <c r="B18" s="34"/>
      <c r="C18" s="34"/>
      <c r="D18" s="34"/>
      <c r="E18" s="195" t="s">
        <v>171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S18" s="185"/>
    </row>
    <row r="19" spans="1:19" s="7" customFormat="1" ht="12" hidden="1" customHeight="1" x14ac:dyDescent="0.2">
      <c r="A19" s="183"/>
      <c r="B19" s="34"/>
      <c r="C19" s="34"/>
      <c r="D19" s="34"/>
      <c r="E19" s="195" t="s">
        <v>172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0"/>
      <c r="S19" s="185"/>
    </row>
    <row r="20" spans="1:19" s="7" customFormat="1" ht="12" hidden="1" customHeight="1" x14ac:dyDescent="0.2">
      <c r="A20" s="183"/>
      <c r="B20" s="34"/>
      <c r="C20" s="34"/>
      <c r="D20" s="34"/>
      <c r="E20" s="195" t="s">
        <v>173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85"/>
    </row>
    <row r="21" spans="1:19" s="7" customFormat="1" ht="12" hidden="1" customHeight="1" x14ac:dyDescent="0.2">
      <c r="A21" s="183"/>
      <c r="B21" s="34"/>
      <c r="C21" s="34"/>
      <c r="D21" s="34"/>
      <c r="E21" s="195" t="s">
        <v>174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85"/>
    </row>
    <row r="22" spans="1:19" s="7" customFormat="1" ht="12" hidden="1" customHeight="1" x14ac:dyDescent="0.2">
      <c r="A22" s="183"/>
      <c r="B22" s="34"/>
      <c r="C22" s="34"/>
      <c r="D22" s="34"/>
      <c r="E22" s="195" t="s">
        <v>175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  <c r="S22" s="185"/>
    </row>
    <row r="23" spans="1:19" s="7" customFormat="1" ht="12" hidden="1" customHeight="1" x14ac:dyDescent="0.2">
      <c r="A23" s="183"/>
      <c r="B23" s="34"/>
      <c r="C23" s="34"/>
      <c r="D23" s="34"/>
      <c r="E23" s="195" t="s">
        <v>176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85"/>
    </row>
    <row r="24" spans="1:19" s="7" customFormat="1" ht="5.0999999999999996" customHeight="1" x14ac:dyDescent="0.2">
      <c r="A24" s="18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88"/>
      <c r="P24" s="188"/>
      <c r="Q24" s="188"/>
      <c r="R24" s="188"/>
      <c r="S24" s="185"/>
    </row>
    <row r="25" spans="1:19" s="7" customFormat="1" ht="18" customHeight="1" x14ac:dyDescent="0.2">
      <c r="A25" s="106" t="s">
        <v>185</v>
      </c>
      <c r="B25" s="34"/>
      <c r="C25" s="34"/>
      <c r="D25" s="34"/>
      <c r="E25" s="620" t="s">
        <v>3</v>
      </c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30"/>
      <c r="S25" s="185"/>
    </row>
    <row r="26" spans="1:19" s="7" customFormat="1" ht="12" hidden="1" customHeight="1" x14ac:dyDescent="0.2">
      <c r="A26" s="183"/>
      <c r="B26" s="34"/>
      <c r="C26" s="34"/>
      <c r="D26" s="34"/>
      <c r="E26" s="196" t="s">
        <v>3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85"/>
    </row>
    <row r="27" spans="1:19" s="7" customFormat="1" ht="12" hidden="1" customHeight="1" x14ac:dyDescent="0.2">
      <c r="A27" s="183"/>
      <c r="B27" s="34"/>
      <c r="C27" s="34"/>
      <c r="D27" s="34"/>
      <c r="E27" s="195" t="s">
        <v>235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90"/>
      <c r="S27" s="185"/>
    </row>
    <row r="28" spans="1:19" s="7" customFormat="1" ht="12" hidden="1" customHeight="1" x14ac:dyDescent="0.2">
      <c r="A28" s="183"/>
      <c r="B28" s="34"/>
      <c r="C28" s="34"/>
      <c r="D28" s="34"/>
      <c r="E28" s="195" t="s">
        <v>236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90"/>
      <c r="S28" s="185"/>
    </row>
    <row r="29" spans="1:19" s="7" customFormat="1" ht="12" hidden="1" customHeight="1" x14ac:dyDescent="0.2">
      <c r="A29" s="183"/>
      <c r="B29" s="34"/>
      <c r="C29" s="34"/>
      <c r="D29" s="34"/>
      <c r="E29" s="195" t="s">
        <v>237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/>
      <c r="S29" s="185"/>
    </row>
    <row r="30" spans="1:19" s="7" customFormat="1" ht="12" hidden="1" customHeight="1" x14ac:dyDescent="0.2">
      <c r="A30" s="183"/>
      <c r="B30" s="34"/>
      <c r="C30" s="34"/>
      <c r="D30" s="34"/>
      <c r="E30" s="195" t="s">
        <v>238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85"/>
    </row>
    <row r="31" spans="1:19" s="7" customFormat="1" ht="12" hidden="1" customHeight="1" x14ac:dyDescent="0.2">
      <c r="A31" s="183"/>
      <c r="B31" s="34"/>
      <c r="C31" s="34"/>
      <c r="D31" s="34"/>
      <c r="E31" s="195" t="s">
        <v>239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85"/>
    </row>
    <row r="32" spans="1:19" s="7" customFormat="1" ht="12" hidden="1" customHeight="1" x14ac:dyDescent="0.2">
      <c r="A32" s="183"/>
      <c r="B32" s="34"/>
      <c r="C32" s="34"/>
      <c r="D32" s="34"/>
      <c r="E32" s="195" t="s">
        <v>240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90"/>
      <c r="S32" s="185"/>
    </row>
    <row r="33" spans="1:19" s="7" customFormat="1" ht="12" hidden="1" customHeight="1" x14ac:dyDescent="0.2">
      <c r="A33" s="183"/>
      <c r="B33" s="34"/>
      <c r="C33" s="34"/>
      <c r="D33" s="34"/>
      <c r="E33" s="195" t="s">
        <v>241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0"/>
      <c r="S33" s="185"/>
    </row>
    <row r="34" spans="1:19" s="7" customFormat="1" ht="12" hidden="1" customHeight="1" x14ac:dyDescent="0.2">
      <c r="A34" s="183"/>
      <c r="B34" s="34"/>
      <c r="C34" s="34"/>
      <c r="D34" s="34"/>
      <c r="E34" s="195" t="s">
        <v>242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  <c r="S34" s="185"/>
    </row>
    <row r="35" spans="1:19" s="7" customFormat="1" ht="12" hidden="1" customHeight="1" x14ac:dyDescent="0.2">
      <c r="A35" s="183"/>
      <c r="B35" s="34"/>
      <c r="C35" s="34"/>
      <c r="D35" s="34"/>
      <c r="E35" s="195" t="s">
        <v>243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90"/>
      <c r="S35" s="185"/>
    </row>
    <row r="36" spans="1:19" s="7" customFormat="1" ht="12" hidden="1" customHeight="1" x14ac:dyDescent="0.2">
      <c r="A36" s="183"/>
      <c r="B36" s="34"/>
      <c r="C36" s="34"/>
      <c r="D36" s="34"/>
      <c r="E36" s="195" t="s">
        <v>244</v>
      </c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90"/>
      <c r="S36" s="185"/>
    </row>
    <row r="37" spans="1:19" s="7" customFormat="1" ht="12" hidden="1" customHeight="1" x14ac:dyDescent="0.2">
      <c r="A37" s="183"/>
      <c r="B37" s="34"/>
      <c r="C37" s="34"/>
      <c r="D37" s="34"/>
      <c r="E37" s="195" t="s">
        <v>245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90"/>
      <c r="S37" s="185"/>
    </row>
    <row r="38" spans="1:19" s="7" customFormat="1" ht="12" hidden="1" customHeight="1" x14ac:dyDescent="0.2">
      <c r="A38" s="183"/>
      <c r="B38" s="34"/>
      <c r="C38" s="34"/>
      <c r="D38" s="34"/>
      <c r="E38" s="195" t="s">
        <v>246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185"/>
    </row>
    <row r="39" spans="1:19" s="7" customFormat="1" ht="12" hidden="1" customHeight="1" x14ac:dyDescent="0.2">
      <c r="A39" s="183"/>
      <c r="B39" s="34"/>
      <c r="C39" s="34"/>
      <c r="D39" s="34"/>
      <c r="E39" s="195" t="s">
        <v>247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/>
      <c r="S39" s="185"/>
    </row>
    <row r="40" spans="1:19" s="7" customFormat="1" ht="12" hidden="1" customHeight="1" x14ac:dyDescent="0.2">
      <c r="A40" s="183"/>
      <c r="B40" s="34"/>
      <c r="C40" s="34"/>
      <c r="D40" s="34"/>
      <c r="E40" s="195" t="s">
        <v>248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0"/>
      <c r="S40" s="185"/>
    </row>
    <row r="41" spans="1:19" s="7" customFormat="1" ht="12" hidden="1" customHeight="1" x14ac:dyDescent="0.2">
      <c r="A41" s="183"/>
      <c r="B41" s="34"/>
      <c r="C41" s="34"/>
      <c r="D41" s="34"/>
      <c r="E41" s="195" t="s">
        <v>249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90"/>
      <c r="S41" s="185"/>
    </row>
    <row r="42" spans="1:19" s="7" customFormat="1" ht="12" hidden="1" customHeight="1" x14ac:dyDescent="0.2">
      <c r="A42" s="183"/>
      <c r="B42" s="34"/>
      <c r="C42" s="34"/>
      <c r="D42" s="34"/>
      <c r="E42" s="195" t="s">
        <v>250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185"/>
    </row>
    <row r="43" spans="1:19" s="7" customFormat="1" ht="12" hidden="1" customHeight="1" x14ac:dyDescent="0.2">
      <c r="A43" s="183"/>
      <c r="B43" s="34"/>
      <c r="C43" s="34"/>
      <c r="D43" s="34"/>
      <c r="E43" s="195" t="s">
        <v>251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90"/>
      <c r="S43" s="185"/>
    </row>
    <row r="44" spans="1:19" s="7" customFormat="1" ht="12" hidden="1" customHeight="1" x14ac:dyDescent="0.2">
      <c r="A44" s="183"/>
      <c r="B44" s="34"/>
      <c r="C44" s="34"/>
      <c r="D44" s="34"/>
      <c r="E44" s="195" t="s">
        <v>252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S44" s="185"/>
    </row>
    <row r="45" spans="1:19" s="7" customFormat="1" ht="12" hidden="1" customHeight="1" x14ac:dyDescent="0.2">
      <c r="A45" s="183"/>
      <c r="B45" s="34"/>
      <c r="C45" s="34"/>
      <c r="D45" s="34"/>
      <c r="E45" s="195" t="s">
        <v>253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85"/>
    </row>
    <row r="46" spans="1:19" s="7" customFormat="1" ht="12" hidden="1" customHeight="1" x14ac:dyDescent="0.2">
      <c r="A46" s="183"/>
      <c r="B46" s="34"/>
      <c r="C46" s="34"/>
      <c r="D46" s="34"/>
      <c r="E46" s="195" t="s">
        <v>254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/>
      <c r="S46" s="185"/>
    </row>
    <row r="47" spans="1:19" s="7" customFormat="1" ht="12" hidden="1" customHeight="1" x14ac:dyDescent="0.2">
      <c r="A47" s="183"/>
      <c r="B47" s="34"/>
      <c r="C47" s="34"/>
      <c r="D47" s="34"/>
      <c r="E47" s="195" t="s">
        <v>255</v>
      </c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/>
      <c r="S47" s="185"/>
    </row>
    <row r="48" spans="1:19" s="7" customFormat="1" ht="12" hidden="1" customHeight="1" x14ac:dyDescent="0.2">
      <c r="A48" s="183"/>
      <c r="B48" s="34"/>
      <c r="C48" s="34"/>
      <c r="D48" s="34"/>
      <c r="E48" s="195" t="s">
        <v>256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/>
      <c r="S48" s="185"/>
    </row>
    <row r="49" spans="1:19" s="7" customFormat="1" ht="12" hidden="1" customHeight="1" x14ac:dyDescent="0.2">
      <c r="A49" s="183"/>
      <c r="B49" s="34"/>
      <c r="C49" s="34"/>
      <c r="D49" s="34"/>
      <c r="E49" s="195" t="s">
        <v>257</v>
      </c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90"/>
      <c r="S49" s="185"/>
    </row>
    <row r="50" spans="1:19" s="7" customFormat="1" ht="12" hidden="1" customHeight="1" x14ac:dyDescent="0.2">
      <c r="A50" s="183"/>
      <c r="B50" s="34"/>
      <c r="C50" s="34"/>
      <c r="D50" s="34"/>
      <c r="E50" s="195" t="s">
        <v>258</v>
      </c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90"/>
      <c r="S50" s="185"/>
    </row>
    <row r="51" spans="1:19" s="7" customFormat="1" ht="12" hidden="1" customHeight="1" x14ac:dyDescent="0.2">
      <c r="A51" s="183"/>
      <c r="B51" s="34"/>
      <c r="C51" s="34"/>
      <c r="D51" s="34"/>
      <c r="E51" s="195" t="s">
        <v>259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90"/>
      <c r="S51" s="185"/>
    </row>
    <row r="52" spans="1:19" s="7" customFormat="1" ht="12" hidden="1" customHeight="1" x14ac:dyDescent="0.2">
      <c r="A52" s="183"/>
      <c r="B52" s="34"/>
      <c r="C52" s="34"/>
      <c r="D52" s="34"/>
      <c r="E52" s="195" t="s">
        <v>260</v>
      </c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90"/>
      <c r="S52" s="185"/>
    </row>
    <row r="53" spans="1:19" s="7" customFormat="1" ht="12" hidden="1" customHeight="1" x14ac:dyDescent="0.2">
      <c r="A53" s="183"/>
      <c r="B53" s="34"/>
      <c r="C53" s="34"/>
      <c r="D53" s="34"/>
      <c r="E53" s="195" t="s">
        <v>261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/>
      <c r="S53" s="185"/>
    </row>
    <row r="54" spans="1:19" s="7" customFormat="1" ht="12" hidden="1" customHeight="1" x14ac:dyDescent="0.2">
      <c r="A54" s="183"/>
      <c r="B54" s="34"/>
      <c r="C54" s="34"/>
      <c r="D54" s="34"/>
      <c r="E54" s="195" t="s">
        <v>262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90"/>
      <c r="S54" s="185"/>
    </row>
    <row r="55" spans="1:19" s="7" customFormat="1" ht="12" hidden="1" customHeight="1" x14ac:dyDescent="0.2">
      <c r="A55" s="183"/>
      <c r="B55" s="34"/>
      <c r="C55" s="34"/>
      <c r="D55" s="34"/>
      <c r="E55" s="195" t="s">
        <v>263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90"/>
      <c r="S55" s="185"/>
    </row>
    <row r="56" spans="1:19" s="7" customFormat="1" ht="12" hidden="1" customHeight="1" x14ac:dyDescent="0.2">
      <c r="A56" s="183"/>
      <c r="B56" s="34"/>
      <c r="C56" s="34"/>
      <c r="D56" s="34"/>
      <c r="E56" s="195" t="s">
        <v>264</v>
      </c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90"/>
      <c r="S56" s="185"/>
    </row>
    <row r="57" spans="1:19" s="7" customFormat="1" ht="12" hidden="1" customHeight="1" x14ac:dyDescent="0.2">
      <c r="A57" s="183"/>
      <c r="B57" s="34"/>
      <c r="C57" s="34"/>
      <c r="D57" s="34"/>
      <c r="E57" s="195" t="s">
        <v>265</v>
      </c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90"/>
      <c r="S57" s="185"/>
    </row>
    <row r="58" spans="1:19" s="7" customFormat="1" ht="12" hidden="1" customHeight="1" x14ac:dyDescent="0.2">
      <c r="A58" s="183"/>
      <c r="B58" s="34"/>
      <c r="C58" s="34"/>
      <c r="D58" s="34"/>
      <c r="E58" s="195" t="s">
        <v>266</v>
      </c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90"/>
      <c r="S58" s="185"/>
    </row>
    <row r="59" spans="1:19" s="7" customFormat="1" ht="12" hidden="1" customHeight="1" x14ac:dyDescent="0.2">
      <c r="A59" s="183"/>
      <c r="B59" s="34"/>
      <c r="C59" s="34"/>
      <c r="D59" s="34"/>
      <c r="E59" s="195" t="s">
        <v>267</v>
      </c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90"/>
      <c r="S59" s="185"/>
    </row>
    <row r="60" spans="1:19" s="7" customFormat="1" ht="12" hidden="1" customHeight="1" x14ac:dyDescent="0.2">
      <c r="A60" s="183"/>
      <c r="B60" s="34"/>
      <c r="C60" s="34"/>
      <c r="D60" s="34"/>
      <c r="E60" s="195" t="s">
        <v>268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/>
      <c r="S60" s="185"/>
    </row>
    <row r="61" spans="1:19" s="7" customFormat="1" ht="12" hidden="1" customHeight="1" x14ac:dyDescent="0.2">
      <c r="A61" s="183"/>
      <c r="B61" s="34"/>
      <c r="C61" s="34"/>
      <c r="D61" s="34"/>
      <c r="E61" s="195" t="s">
        <v>269</v>
      </c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90"/>
      <c r="S61" s="185"/>
    </row>
    <row r="62" spans="1:19" s="7" customFormat="1" ht="4.5" customHeight="1" x14ac:dyDescent="0.2">
      <c r="A62" s="18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88"/>
      <c r="P62" s="188"/>
      <c r="Q62" s="188"/>
      <c r="R62" s="188"/>
      <c r="S62" s="185"/>
    </row>
    <row r="63" spans="1:19" s="2" customFormat="1" ht="18" customHeight="1" x14ac:dyDescent="0.2">
      <c r="A63" s="254"/>
      <c r="B63" s="238"/>
      <c r="C63" s="242"/>
      <c r="D63" s="238"/>
      <c r="E63" s="121"/>
      <c r="F63" s="235" t="s">
        <v>370</v>
      </c>
      <c r="G63" s="122"/>
      <c r="H63" s="122"/>
      <c r="I63" s="125"/>
      <c r="J63" s="238"/>
      <c r="K63" s="238"/>
      <c r="L63" s="238"/>
      <c r="M63" s="238"/>
      <c r="N63" s="238"/>
      <c r="O63" s="238"/>
      <c r="P63" s="238"/>
      <c r="Q63" s="238"/>
      <c r="R63" s="238"/>
      <c r="S63" s="239"/>
    </row>
    <row r="64" spans="1:19" s="7" customFormat="1" ht="5.0999999999999996" customHeight="1" x14ac:dyDescent="0.2">
      <c r="A64" s="18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88"/>
      <c r="P64" s="188"/>
      <c r="Q64" s="188"/>
      <c r="R64" s="188"/>
      <c r="S64" s="185"/>
    </row>
    <row r="65" spans="1:19" s="7" customFormat="1" ht="18" customHeight="1" x14ac:dyDescent="0.2">
      <c r="A65" s="183"/>
      <c r="B65" s="34"/>
      <c r="C65" s="34"/>
      <c r="D65" s="34"/>
      <c r="E65" s="121"/>
      <c r="F65" s="235" t="s">
        <v>371</v>
      </c>
      <c r="G65" s="122"/>
      <c r="H65" s="122"/>
      <c r="I65" s="125"/>
      <c r="J65" s="34"/>
      <c r="K65" s="34"/>
      <c r="L65" s="34"/>
      <c r="M65" s="34"/>
      <c r="N65" s="34"/>
      <c r="O65" s="188"/>
      <c r="P65" s="188"/>
      <c r="Q65" s="188"/>
      <c r="R65" s="188"/>
      <c r="S65" s="185"/>
    </row>
    <row r="66" spans="1:19" s="7" customFormat="1" ht="5.0999999999999996" customHeight="1" x14ac:dyDescent="0.2">
      <c r="A66" s="18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188"/>
      <c r="P66" s="188"/>
      <c r="Q66" s="188"/>
      <c r="R66" s="188"/>
      <c r="S66" s="185"/>
    </row>
    <row r="67" spans="1:19" s="7" customFormat="1" ht="18" customHeight="1" x14ac:dyDescent="0.2">
      <c r="A67" s="106" t="s">
        <v>184</v>
      </c>
      <c r="B67" s="34"/>
      <c r="C67" s="34"/>
      <c r="D67" s="34"/>
      <c r="E67" s="620"/>
      <c r="F67" s="621"/>
      <c r="G67" s="621"/>
      <c r="H67" s="621"/>
      <c r="I67" s="621"/>
      <c r="J67" s="621"/>
      <c r="K67" s="621"/>
      <c r="L67" s="621"/>
      <c r="M67" s="621"/>
      <c r="N67" s="621"/>
      <c r="O67" s="621"/>
      <c r="P67" s="621"/>
      <c r="Q67" s="621"/>
      <c r="R67" s="622"/>
      <c r="S67" s="185"/>
    </row>
    <row r="68" spans="1:19" s="7" customFormat="1" ht="5.0999999999999996" customHeight="1" x14ac:dyDescent="0.2">
      <c r="A68" s="18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188"/>
      <c r="P68" s="188"/>
      <c r="Q68" s="188"/>
      <c r="R68" s="188"/>
      <c r="S68" s="185"/>
    </row>
    <row r="69" spans="1:19" s="7" customFormat="1" ht="18" customHeight="1" x14ac:dyDescent="0.2">
      <c r="A69" s="106" t="s">
        <v>183</v>
      </c>
      <c r="B69" s="34"/>
      <c r="C69" s="34"/>
      <c r="D69" s="34"/>
      <c r="E69" s="623" t="s">
        <v>3</v>
      </c>
      <c r="F69" s="624"/>
      <c r="G69" s="624"/>
      <c r="H69" s="624"/>
      <c r="I69" s="625"/>
      <c r="J69" s="34"/>
      <c r="K69" s="34" t="s">
        <v>182</v>
      </c>
      <c r="L69" s="34"/>
      <c r="M69" s="34"/>
      <c r="N69" s="623"/>
      <c r="O69" s="624"/>
      <c r="P69" s="624"/>
      <c r="Q69" s="624"/>
      <c r="R69" s="625"/>
      <c r="S69" s="185"/>
    </row>
    <row r="70" spans="1:19" s="7" customFormat="1" ht="12" hidden="1" customHeight="1" x14ac:dyDescent="0.2">
      <c r="A70" s="183"/>
      <c r="B70" s="34"/>
      <c r="C70" s="34"/>
      <c r="D70" s="34"/>
      <c r="E70" s="196" t="s">
        <v>3</v>
      </c>
      <c r="F70" s="189"/>
      <c r="G70" s="189"/>
      <c r="H70" s="189"/>
      <c r="I70" s="189"/>
      <c r="J70" s="189"/>
      <c r="K70" s="189"/>
      <c r="L70" s="189"/>
      <c r="M70" s="189"/>
      <c r="N70" s="190"/>
      <c r="O70" s="190"/>
      <c r="P70" s="190"/>
      <c r="Q70" s="190"/>
      <c r="R70" s="190"/>
      <c r="S70" s="185"/>
    </row>
    <row r="71" spans="1:19" s="7" customFormat="1" ht="12" hidden="1" customHeight="1" x14ac:dyDescent="0.2">
      <c r="A71" s="183"/>
      <c r="B71" s="34"/>
      <c r="C71" s="34"/>
      <c r="D71" s="34"/>
      <c r="E71" s="195" t="s">
        <v>177</v>
      </c>
      <c r="F71" s="189"/>
      <c r="G71" s="189"/>
      <c r="H71" s="189"/>
      <c r="I71" s="189"/>
      <c r="J71" s="189"/>
      <c r="K71" s="189"/>
      <c r="L71" s="189"/>
      <c r="M71" s="189"/>
      <c r="N71" s="190"/>
      <c r="O71" s="190"/>
      <c r="P71" s="190"/>
      <c r="Q71" s="190"/>
      <c r="R71" s="190"/>
      <c r="S71" s="185"/>
    </row>
    <row r="72" spans="1:19" s="7" customFormat="1" ht="12" hidden="1" customHeight="1" x14ac:dyDescent="0.2">
      <c r="A72" s="183"/>
      <c r="B72" s="34"/>
      <c r="C72" s="34"/>
      <c r="D72" s="34"/>
      <c r="E72" s="195" t="s">
        <v>178</v>
      </c>
      <c r="F72" s="189"/>
      <c r="G72" s="189"/>
      <c r="H72" s="189"/>
      <c r="I72" s="189"/>
      <c r="J72" s="189"/>
      <c r="K72" s="189"/>
      <c r="L72" s="189"/>
      <c r="M72" s="189"/>
      <c r="N72" s="190"/>
      <c r="O72" s="190"/>
      <c r="P72" s="190"/>
      <c r="Q72" s="190"/>
      <c r="R72" s="190"/>
      <c r="S72" s="185"/>
    </row>
    <row r="73" spans="1:19" s="7" customFormat="1" ht="12" hidden="1" customHeight="1" x14ac:dyDescent="0.2">
      <c r="A73" s="183"/>
      <c r="B73" s="34"/>
      <c r="C73" s="34"/>
      <c r="D73" s="34"/>
      <c r="E73" s="195" t="s">
        <v>179</v>
      </c>
      <c r="F73" s="189"/>
      <c r="G73" s="189"/>
      <c r="H73" s="189"/>
      <c r="I73" s="189"/>
      <c r="J73" s="189"/>
      <c r="K73" s="189"/>
      <c r="L73" s="189"/>
      <c r="M73" s="189"/>
      <c r="N73" s="190"/>
      <c r="O73" s="190"/>
      <c r="P73" s="190"/>
      <c r="Q73" s="190"/>
      <c r="R73" s="190"/>
      <c r="S73" s="185"/>
    </row>
    <row r="74" spans="1:19" s="7" customFormat="1" ht="12" hidden="1" customHeight="1" x14ac:dyDescent="0.2">
      <c r="A74" s="183"/>
      <c r="B74" s="34"/>
      <c r="C74" s="34"/>
      <c r="D74" s="34"/>
      <c r="E74" s="195" t="s">
        <v>180</v>
      </c>
      <c r="F74" s="189"/>
      <c r="G74" s="189"/>
      <c r="H74" s="189"/>
      <c r="I74" s="189"/>
      <c r="J74" s="189"/>
      <c r="K74" s="189"/>
      <c r="L74" s="189"/>
      <c r="M74" s="189"/>
      <c r="N74" s="190"/>
      <c r="O74" s="190"/>
      <c r="P74" s="190"/>
      <c r="Q74" s="190"/>
      <c r="R74" s="190"/>
      <c r="S74" s="185"/>
    </row>
    <row r="75" spans="1:19" s="7" customFormat="1" ht="12" hidden="1" customHeight="1" x14ac:dyDescent="0.2">
      <c r="A75" s="183"/>
      <c r="B75" s="34"/>
      <c r="C75" s="34"/>
      <c r="D75" s="34"/>
      <c r="E75" s="195" t="s">
        <v>181</v>
      </c>
      <c r="F75" s="189"/>
      <c r="G75" s="189"/>
      <c r="H75" s="189"/>
      <c r="I75" s="189"/>
      <c r="J75" s="189"/>
      <c r="K75" s="189"/>
      <c r="L75" s="189"/>
      <c r="M75" s="189"/>
      <c r="N75" s="190"/>
      <c r="O75" s="190"/>
      <c r="P75" s="190"/>
      <c r="Q75" s="190"/>
      <c r="R75" s="190"/>
      <c r="S75" s="185"/>
    </row>
    <row r="76" spans="1:19" s="7" customFormat="1" ht="5.0999999999999996" customHeight="1" x14ac:dyDescent="0.2">
      <c r="A76" s="18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188"/>
      <c r="O76" s="188"/>
      <c r="P76" s="188"/>
      <c r="Q76" s="188"/>
      <c r="R76" s="188"/>
      <c r="S76" s="185"/>
    </row>
    <row r="77" spans="1:19" s="7" customFormat="1" ht="18" customHeight="1" x14ac:dyDescent="0.2">
      <c r="A77" s="580" t="s">
        <v>279</v>
      </c>
      <c r="B77" s="581"/>
      <c r="C77" s="581"/>
      <c r="D77" s="581"/>
      <c r="E77" s="582" t="s">
        <v>3</v>
      </c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4"/>
      <c r="S77" s="89"/>
    </row>
    <row r="78" spans="1:19" s="7" customFormat="1" ht="18" customHeight="1" x14ac:dyDescent="0.2">
      <c r="A78" s="580"/>
      <c r="B78" s="581"/>
      <c r="C78" s="581"/>
      <c r="D78" s="581"/>
      <c r="E78" s="585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7"/>
      <c r="S78" s="89"/>
    </row>
    <row r="79" spans="1:19" s="34" customFormat="1" ht="12" hidden="1" customHeight="1" x14ac:dyDescent="0.2">
      <c r="A79" s="257"/>
      <c r="B79" s="258"/>
      <c r="C79" s="258"/>
      <c r="E79" s="191" t="s">
        <v>3</v>
      </c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259"/>
      <c r="R79" s="259"/>
      <c r="S79" s="89"/>
    </row>
    <row r="80" spans="1:19" s="34" customFormat="1" ht="12" hidden="1" customHeight="1" x14ac:dyDescent="0.2">
      <c r="A80" s="257"/>
      <c r="B80" s="258"/>
      <c r="C80" s="258"/>
      <c r="E80" s="191" t="s">
        <v>280</v>
      </c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260"/>
      <c r="S80" s="89"/>
    </row>
    <row r="81" spans="1:19" s="34" customFormat="1" ht="12" hidden="1" customHeight="1" x14ac:dyDescent="0.2">
      <c r="A81" s="257"/>
      <c r="B81" s="258"/>
      <c r="C81" s="258"/>
      <c r="E81" s="191" t="s">
        <v>281</v>
      </c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260"/>
      <c r="S81" s="89"/>
    </row>
    <row r="82" spans="1:19" s="34" customFormat="1" ht="12" hidden="1" customHeight="1" x14ac:dyDescent="0.2">
      <c r="A82" s="257"/>
      <c r="B82" s="258"/>
      <c r="C82" s="258"/>
      <c r="E82" s="191" t="s">
        <v>282</v>
      </c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260"/>
      <c r="S82" s="89"/>
    </row>
    <row r="83" spans="1:19" s="34" customFormat="1" ht="12" hidden="1" customHeight="1" x14ac:dyDescent="0.2">
      <c r="A83" s="257"/>
      <c r="B83" s="258"/>
      <c r="C83" s="258"/>
      <c r="E83" s="191" t="s">
        <v>283</v>
      </c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260"/>
      <c r="S83" s="89"/>
    </row>
    <row r="84" spans="1:19" s="34" customFormat="1" ht="12" hidden="1" customHeight="1" x14ac:dyDescent="0.2">
      <c r="A84" s="257"/>
      <c r="B84" s="258"/>
      <c r="C84" s="258"/>
      <c r="E84" s="191" t="s">
        <v>284</v>
      </c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260"/>
      <c r="S84" s="89"/>
    </row>
    <row r="85" spans="1:19" s="34" customFormat="1" ht="12" hidden="1" customHeight="1" x14ac:dyDescent="0.2">
      <c r="A85" s="257"/>
      <c r="B85" s="258"/>
      <c r="C85" s="258"/>
      <c r="E85" s="191" t="s">
        <v>285</v>
      </c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260"/>
      <c r="S85" s="89"/>
    </row>
    <row r="86" spans="1:19" s="34" customFormat="1" ht="12" hidden="1" customHeight="1" x14ac:dyDescent="0.2">
      <c r="A86" s="257"/>
      <c r="B86" s="258"/>
      <c r="C86" s="258"/>
      <c r="E86" s="191" t="s">
        <v>286</v>
      </c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260"/>
      <c r="S86" s="89"/>
    </row>
    <row r="87" spans="1:19" s="34" customFormat="1" ht="12" hidden="1" customHeight="1" x14ac:dyDescent="0.2">
      <c r="A87" s="257"/>
      <c r="B87" s="258"/>
      <c r="C87" s="258"/>
      <c r="E87" s="191" t="s">
        <v>287</v>
      </c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260"/>
      <c r="S87" s="89"/>
    </row>
    <row r="88" spans="1:19" s="34" customFormat="1" ht="12" hidden="1" customHeight="1" x14ac:dyDescent="0.2">
      <c r="A88" s="257"/>
      <c r="B88" s="258"/>
      <c r="C88" s="258"/>
      <c r="E88" s="191" t="s">
        <v>288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260"/>
      <c r="S88" s="89"/>
    </row>
    <row r="89" spans="1:19" s="34" customFormat="1" ht="12" hidden="1" customHeight="1" x14ac:dyDescent="0.2">
      <c r="A89" s="257"/>
      <c r="B89" s="258"/>
      <c r="C89" s="258"/>
      <c r="E89" s="191" t="s">
        <v>289</v>
      </c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260"/>
      <c r="S89" s="89"/>
    </row>
    <row r="90" spans="1:19" s="34" customFormat="1" ht="12" hidden="1" customHeight="1" x14ac:dyDescent="0.2">
      <c r="A90" s="257"/>
      <c r="B90" s="258"/>
      <c r="C90" s="258"/>
      <c r="E90" s="191" t="s">
        <v>290</v>
      </c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260"/>
      <c r="S90" s="89"/>
    </row>
    <row r="91" spans="1:19" s="34" customFormat="1" ht="12" hidden="1" customHeight="1" x14ac:dyDescent="0.2">
      <c r="A91" s="257"/>
      <c r="B91" s="258"/>
      <c r="C91" s="258"/>
      <c r="E91" s="191" t="s">
        <v>291</v>
      </c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260"/>
      <c r="S91" s="89"/>
    </row>
    <row r="92" spans="1:19" s="34" customFormat="1" ht="12" hidden="1" customHeight="1" x14ac:dyDescent="0.2">
      <c r="A92" s="257"/>
      <c r="B92" s="258"/>
      <c r="C92" s="258"/>
      <c r="E92" s="191" t="s">
        <v>292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260"/>
      <c r="S92" s="89"/>
    </row>
    <row r="93" spans="1:19" s="34" customFormat="1" ht="12" hidden="1" customHeight="1" x14ac:dyDescent="0.2">
      <c r="A93" s="257"/>
      <c r="B93" s="258"/>
      <c r="C93" s="258"/>
      <c r="E93" s="191" t="s">
        <v>293</v>
      </c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260"/>
      <c r="S93" s="89"/>
    </row>
    <row r="94" spans="1:19" s="34" customFormat="1" ht="12" hidden="1" customHeight="1" x14ac:dyDescent="0.2">
      <c r="A94" s="257"/>
      <c r="B94" s="258"/>
      <c r="C94" s="258"/>
      <c r="E94" s="191" t="s">
        <v>294</v>
      </c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260"/>
      <c r="S94" s="89"/>
    </row>
    <row r="95" spans="1:19" s="34" customFormat="1" ht="12" hidden="1" customHeight="1" x14ac:dyDescent="0.2">
      <c r="A95" s="257"/>
      <c r="B95" s="258"/>
      <c r="C95" s="258"/>
      <c r="E95" s="191" t="s">
        <v>295</v>
      </c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260"/>
      <c r="S95" s="89"/>
    </row>
    <row r="96" spans="1:19" s="34" customFormat="1" ht="12" hidden="1" customHeight="1" x14ac:dyDescent="0.2">
      <c r="A96" s="257"/>
      <c r="B96" s="258"/>
      <c r="C96" s="258"/>
      <c r="E96" s="191" t="s">
        <v>296</v>
      </c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260"/>
      <c r="S96" s="89"/>
    </row>
    <row r="97" spans="1:19" s="34" customFormat="1" ht="12" hidden="1" customHeight="1" x14ac:dyDescent="0.2">
      <c r="A97" s="257"/>
      <c r="B97" s="258"/>
      <c r="C97" s="258"/>
      <c r="E97" s="191" t="s">
        <v>297</v>
      </c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260"/>
      <c r="S97" s="89"/>
    </row>
    <row r="98" spans="1:19" s="34" customFormat="1" ht="12" hidden="1" customHeight="1" x14ac:dyDescent="0.2">
      <c r="A98" s="257"/>
      <c r="B98" s="258"/>
      <c r="C98" s="258"/>
      <c r="E98" s="191" t="s">
        <v>298</v>
      </c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260"/>
      <c r="S98" s="89"/>
    </row>
    <row r="99" spans="1:19" s="34" customFormat="1" ht="12" hidden="1" customHeight="1" x14ac:dyDescent="0.2">
      <c r="A99" s="257"/>
      <c r="B99" s="258"/>
      <c r="C99" s="258"/>
      <c r="E99" s="191" t="s">
        <v>299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260"/>
      <c r="S99" s="89"/>
    </row>
    <row r="100" spans="1:19" s="34" customFormat="1" ht="12" hidden="1" customHeight="1" x14ac:dyDescent="0.2">
      <c r="A100" s="257"/>
      <c r="B100" s="258"/>
      <c r="C100" s="258"/>
      <c r="E100" s="191" t="s">
        <v>300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260"/>
      <c r="S100" s="89"/>
    </row>
    <row r="101" spans="1:19" s="34" customFormat="1" ht="12" hidden="1" customHeight="1" x14ac:dyDescent="0.2">
      <c r="A101" s="257"/>
      <c r="B101" s="258"/>
      <c r="C101" s="258"/>
      <c r="E101" s="191" t="s">
        <v>301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260"/>
      <c r="S101" s="89"/>
    </row>
    <row r="102" spans="1:19" s="34" customFormat="1" ht="12" hidden="1" customHeight="1" x14ac:dyDescent="0.2">
      <c r="A102" s="257"/>
      <c r="B102" s="258"/>
      <c r="C102" s="258"/>
      <c r="E102" s="191" t="s">
        <v>302</v>
      </c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260"/>
      <c r="S102" s="89"/>
    </row>
    <row r="103" spans="1:19" s="34" customFormat="1" ht="12" hidden="1" customHeight="1" x14ac:dyDescent="0.2">
      <c r="A103" s="257"/>
      <c r="B103" s="258"/>
      <c r="C103" s="258"/>
      <c r="E103" s="191" t="s">
        <v>303</v>
      </c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260"/>
      <c r="S103" s="89"/>
    </row>
    <row r="104" spans="1:19" s="34" customFormat="1" ht="12" hidden="1" customHeight="1" x14ac:dyDescent="0.2">
      <c r="A104" s="257"/>
      <c r="B104" s="258"/>
      <c r="C104" s="258"/>
      <c r="E104" s="191" t="s">
        <v>304</v>
      </c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260"/>
      <c r="S104" s="89"/>
    </row>
    <row r="105" spans="1:19" s="34" customFormat="1" ht="12" hidden="1" customHeight="1" x14ac:dyDescent="0.2">
      <c r="A105" s="257"/>
      <c r="B105" s="258"/>
      <c r="C105" s="258"/>
      <c r="E105" s="191" t="s">
        <v>305</v>
      </c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260"/>
      <c r="S105" s="89"/>
    </row>
    <row r="106" spans="1:19" s="34" customFormat="1" ht="12" hidden="1" customHeight="1" x14ac:dyDescent="0.2">
      <c r="A106" s="257"/>
      <c r="B106" s="258"/>
      <c r="C106" s="258"/>
      <c r="E106" s="191" t="s">
        <v>306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260"/>
      <c r="S106" s="89"/>
    </row>
    <row r="107" spans="1:19" s="34" customFormat="1" ht="12" hidden="1" customHeight="1" x14ac:dyDescent="0.2">
      <c r="A107" s="257"/>
      <c r="B107" s="258"/>
      <c r="C107" s="258"/>
      <c r="E107" s="191" t="s">
        <v>307</v>
      </c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260"/>
      <c r="S107" s="89"/>
    </row>
    <row r="108" spans="1:19" s="34" customFormat="1" ht="12" hidden="1" customHeight="1" x14ac:dyDescent="0.2">
      <c r="A108" s="257"/>
      <c r="B108" s="258"/>
      <c r="C108" s="258"/>
      <c r="E108" s="191" t="s">
        <v>308</v>
      </c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260"/>
      <c r="S108" s="89"/>
    </row>
    <row r="109" spans="1:19" s="34" customFormat="1" ht="12" hidden="1" customHeight="1" x14ac:dyDescent="0.2">
      <c r="A109" s="257"/>
      <c r="B109" s="258"/>
      <c r="C109" s="258"/>
      <c r="E109" s="191" t="s">
        <v>309</v>
      </c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260"/>
      <c r="S109" s="89"/>
    </row>
    <row r="110" spans="1:19" s="34" customFormat="1" ht="12" hidden="1" customHeight="1" x14ac:dyDescent="0.2">
      <c r="A110" s="257"/>
      <c r="B110" s="258"/>
      <c r="C110" s="258"/>
      <c r="E110" s="191" t="s">
        <v>310</v>
      </c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260"/>
      <c r="S110" s="89"/>
    </row>
    <row r="111" spans="1:19" s="34" customFormat="1" ht="12" hidden="1" customHeight="1" x14ac:dyDescent="0.2">
      <c r="A111" s="257"/>
      <c r="B111" s="258"/>
      <c r="C111" s="258"/>
      <c r="E111" s="191" t="s">
        <v>311</v>
      </c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260"/>
      <c r="S111" s="89"/>
    </row>
    <row r="112" spans="1:19" s="34" customFormat="1" ht="12" hidden="1" customHeight="1" x14ac:dyDescent="0.2">
      <c r="A112" s="257"/>
      <c r="B112" s="258"/>
      <c r="C112" s="258"/>
      <c r="E112" s="191" t="s">
        <v>312</v>
      </c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260"/>
      <c r="S112" s="89"/>
    </row>
    <row r="113" spans="1:19" s="34" customFormat="1" ht="12" hidden="1" customHeight="1" x14ac:dyDescent="0.2">
      <c r="A113" s="257"/>
      <c r="B113" s="258"/>
      <c r="C113" s="258"/>
      <c r="E113" s="191" t="s">
        <v>313</v>
      </c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260"/>
      <c r="S113" s="89"/>
    </row>
    <row r="114" spans="1:19" s="34" customFormat="1" ht="12" hidden="1" customHeight="1" x14ac:dyDescent="0.2">
      <c r="A114" s="257"/>
      <c r="B114" s="258"/>
      <c r="C114" s="258"/>
      <c r="E114" s="191" t="s">
        <v>314</v>
      </c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260"/>
      <c r="S114" s="89"/>
    </row>
    <row r="115" spans="1:19" s="34" customFormat="1" ht="12" hidden="1" customHeight="1" x14ac:dyDescent="0.2">
      <c r="A115" s="257"/>
      <c r="B115" s="258"/>
      <c r="C115" s="258"/>
      <c r="E115" s="191" t="s">
        <v>315</v>
      </c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260"/>
      <c r="S115" s="89"/>
    </row>
    <row r="116" spans="1:19" s="34" customFormat="1" ht="12" hidden="1" customHeight="1" x14ac:dyDescent="0.2">
      <c r="A116" s="257"/>
      <c r="B116" s="258"/>
      <c r="C116" s="258"/>
      <c r="E116" s="191" t="s">
        <v>316</v>
      </c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260"/>
      <c r="S116" s="89"/>
    </row>
    <row r="117" spans="1:19" s="34" customFormat="1" ht="12" hidden="1" customHeight="1" x14ac:dyDescent="0.2">
      <c r="A117" s="257"/>
      <c r="B117" s="258"/>
      <c r="C117" s="258"/>
      <c r="E117" s="191" t="s">
        <v>317</v>
      </c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260"/>
      <c r="S117" s="89"/>
    </row>
    <row r="118" spans="1:19" s="34" customFormat="1" ht="12" hidden="1" customHeight="1" x14ac:dyDescent="0.2">
      <c r="A118" s="257"/>
      <c r="B118" s="258"/>
      <c r="C118" s="258"/>
      <c r="E118" s="191" t="s">
        <v>318</v>
      </c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260"/>
      <c r="S118" s="89"/>
    </row>
    <row r="119" spans="1:19" s="34" customFormat="1" ht="12" hidden="1" customHeight="1" x14ac:dyDescent="0.2">
      <c r="A119" s="257"/>
      <c r="B119" s="258"/>
      <c r="C119" s="258"/>
      <c r="E119" s="191" t="s">
        <v>319</v>
      </c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260"/>
      <c r="S119" s="89"/>
    </row>
    <row r="120" spans="1:19" s="34" customFormat="1" ht="12" hidden="1" customHeight="1" x14ac:dyDescent="0.2">
      <c r="A120" s="257"/>
      <c r="B120" s="258"/>
      <c r="C120" s="258"/>
      <c r="E120" s="191" t="s">
        <v>320</v>
      </c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260"/>
      <c r="S120" s="89"/>
    </row>
    <row r="121" spans="1:19" s="34" customFormat="1" ht="12" hidden="1" customHeight="1" x14ac:dyDescent="0.2">
      <c r="A121" s="257"/>
      <c r="B121" s="258"/>
      <c r="C121" s="258"/>
      <c r="E121" s="191" t="s">
        <v>321</v>
      </c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260"/>
      <c r="S121" s="89"/>
    </row>
    <row r="122" spans="1:19" s="34" customFormat="1" ht="12" hidden="1" customHeight="1" x14ac:dyDescent="0.2">
      <c r="A122" s="257"/>
      <c r="B122" s="258"/>
      <c r="C122" s="258"/>
      <c r="E122" s="191" t="s">
        <v>322</v>
      </c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260"/>
      <c r="S122" s="89"/>
    </row>
    <row r="123" spans="1:19" s="34" customFormat="1" ht="12" hidden="1" customHeight="1" x14ac:dyDescent="0.2">
      <c r="A123" s="257"/>
      <c r="B123" s="258"/>
      <c r="C123" s="258"/>
      <c r="E123" s="191" t="s">
        <v>323</v>
      </c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260"/>
      <c r="S123" s="89"/>
    </row>
    <row r="124" spans="1:19" s="34" customFormat="1" ht="12" hidden="1" customHeight="1" x14ac:dyDescent="0.2">
      <c r="A124" s="257"/>
      <c r="B124" s="258"/>
      <c r="C124" s="258"/>
      <c r="E124" s="191" t="s">
        <v>324</v>
      </c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260"/>
      <c r="S124" s="89"/>
    </row>
    <row r="125" spans="1:19" s="34" customFormat="1" ht="12" hidden="1" customHeight="1" x14ac:dyDescent="0.2">
      <c r="A125" s="257"/>
      <c r="B125" s="258"/>
      <c r="C125" s="258"/>
      <c r="E125" s="191" t="s">
        <v>325</v>
      </c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260"/>
      <c r="S125" s="89"/>
    </row>
    <row r="126" spans="1:19" s="34" customFormat="1" ht="12" hidden="1" customHeight="1" x14ac:dyDescent="0.2">
      <c r="A126" s="257"/>
      <c r="B126" s="258"/>
      <c r="C126" s="258"/>
      <c r="E126" s="191" t="s">
        <v>326</v>
      </c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260"/>
      <c r="S126" s="89"/>
    </row>
    <row r="127" spans="1:19" s="34" customFormat="1" ht="12" hidden="1" customHeight="1" x14ac:dyDescent="0.2">
      <c r="A127" s="257"/>
      <c r="B127" s="258"/>
      <c r="C127" s="258"/>
      <c r="E127" s="191" t="s">
        <v>327</v>
      </c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260"/>
      <c r="S127" s="89"/>
    </row>
    <row r="128" spans="1:19" s="34" customFormat="1" ht="12" hidden="1" customHeight="1" x14ac:dyDescent="0.2">
      <c r="A128" s="257"/>
      <c r="B128" s="258"/>
      <c r="C128" s="258"/>
      <c r="E128" s="191" t="s">
        <v>328</v>
      </c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260"/>
      <c r="S128" s="89"/>
    </row>
    <row r="129" spans="1:19" s="34" customFormat="1" ht="12" hidden="1" customHeight="1" x14ac:dyDescent="0.2">
      <c r="A129" s="257"/>
      <c r="B129" s="258"/>
      <c r="C129" s="258"/>
      <c r="E129" s="191" t="s">
        <v>329</v>
      </c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260"/>
      <c r="S129" s="89"/>
    </row>
    <row r="130" spans="1:19" s="34" customFormat="1" ht="12" hidden="1" customHeight="1" x14ac:dyDescent="0.2">
      <c r="A130" s="257"/>
      <c r="B130" s="258"/>
      <c r="C130" s="258"/>
      <c r="E130" s="191" t="s">
        <v>330</v>
      </c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260"/>
      <c r="S130" s="89"/>
    </row>
    <row r="131" spans="1:19" s="34" customFormat="1" ht="12" hidden="1" customHeight="1" x14ac:dyDescent="0.2">
      <c r="A131" s="257"/>
      <c r="B131" s="258"/>
      <c r="C131" s="258"/>
      <c r="E131" s="191" t="s">
        <v>331</v>
      </c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260"/>
      <c r="S131" s="89"/>
    </row>
    <row r="132" spans="1:19" s="34" customFormat="1" ht="12" hidden="1" customHeight="1" x14ac:dyDescent="0.2">
      <c r="A132" s="257"/>
      <c r="B132" s="258"/>
      <c r="C132" s="258"/>
      <c r="E132" s="191" t="s">
        <v>332</v>
      </c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260"/>
      <c r="S132" s="89"/>
    </row>
    <row r="133" spans="1:19" s="34" customFormat="1" ht="12" hidden="1" customHeight="1" x14ac:dyDescent="0.2">
      <c r="A133" s="257"/>
      <c r="B133" s="258"/>
      <c r="C133" s="258"/>
      <c r="E133" s="191" t="s">
        <v>333</v>
      </c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260"/>
      <c r="S133" s="89"/>
    </row>
    <row r="134" spans="1:19" s="34" customFormat="1" ht="12" hidden="1" customHeight="1" x14ac:dyDescent="0.2">
      <c r="A134" s="257"/>
      <c r="B134" s="258"/>
      <c r="C134" s="258"/>
      <c r="E134" s="191" t="s">
        <v>334</v>
      </c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260"/>
      <c r="S134" s="89"/>
    </row>
    <row r="135" spans="1:19" s="34" customFormat="1" ht="12" hidden="1" customHeight="1" x14ac:dyDescent="0.2">
      <c r="A135" s="257"/>
      <c r="B135" s="258"/>
      <c r="C135" s="258"/>
      <c r="E135" s="191" t="s">
        <v>335</v>
      </c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260"/>
      <c r="S135" s="89"/>
    </row>
    <row r="136" spans="1:19" s="34" customFormat="1" ht="12" hidden="1" customHeight="1" x14ac:dyDescent="0.2">
      <c r="A136" s="257"/>
      <c r="B136" s="258"/>
      <c r="C136" s="258"/>
      <c r="E136" s="191" t="s">
        <v>336</v>
      </c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260"/>
      <c r="S136" s="89"/>
    </row>
    <row r="137" spans="1:19" s="34" customFormat="1" ht="12" hidden="1" customHeight="1" x14ac:dyDescent="0.2">
      <c r="A137" s="257"/>
      <c r="B137" s="258"/>
      <c r="C137" s="258"/>
      <c r="E137" s="191" t="s">
        <v>337</v>
      </c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260"/>
      <c r="S137" s="89"/>
    </row>
    <row r="138" spans="1:19" s="34" customFormat="1" ht="12" hidden="1" customHeight="1" x14ac:dyDescent="0.2">
      <c r="A138" s="257"/>
      <c r="B138" s="258"/>
      <c r="C138" s="258"/>
      <c r="E138" s="191" t="s">
        <v>338</v>
      </c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260"/>
      <c r="S138" s="89"/>
    </row>
    <row r="139" spans="1:19" s="34" customFormat="1" ht="12" hidden="1" customHeight="1" x14ac:dyDescent="0.2">
      <c r="A139" s="257"/>
      <c r="B139" s="258"/>
      <c r="C139" s="258"/>
      <c r="E139" s="191" t="s">
        <v>339</v>
      </c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260"/>
      <c r="S139" s="89"/>
    </row>
    <row r="140" spans="1:19" s="34" customFormat="1" ht="12" hidden="1" customHeight="1" x14ac:dyDescent="0.2">
      <c r="A140" s="257"/>
      <c r="B140" s="258"/>
      <c r="C140" s="258"/>
      <c r="E140" s="191" t="s">
        <v>340</v>
      </c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260"/>
      <c r="S140" s="89"/>
    </row>
    <row r="141" spans="1:19" s="34" customFormat="1" ht="12" hidden="1" customHeight="1" x14ac:dyDescent="0.2">
      <c r="A141" s="257"/>
      <c r="B141" s="258"/>
      <c r="C141" s="258"/>
      <c r="E141" s="191" t="s">
        <v>341</v>
      </c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260"/>
      <c r="S141" s="89"/>
    </row>
    <row r="142" spans="1:19" s="34" customFormat="1" ht="12" hidden="1" customHeight="1" x14ac:dyDescent="0.2">
      <c r="A142" s="257"/>
      <c r="B142" s="258"/>
      <c r="C142" s="258"/>
      <c r="E142" s="191" t="s">
        <v>342</v>
      </c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260"/>
      <c r="S142" s="89"/>
    </row>
    <row r="143" spans="1:19" s="34" customFormat="1" ht="12" hidden="1" customHeight="1" x14ac:dyDescent="0.2">
      <c r="A143" s="257"/>
      <c r="B143" s="258"/>
      <c r="C143" s="258"/>
      <c r="E143" s="191" t="s">
        <v>343</v>
      </c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260"/>
      <c r="S143" s="89"/>
    </row>
    <row r="144" spans="1:19" s="34" customFormat="1" ht="12" hidden="1" customHeight="1" x14ac:dyDescent="0.2">
      <c r="A144" s="257"/>
      <c r="B144" s="258"/>
      <c r="C144" s="258"/>
      <c r="E144" s="191" t="s">
        <v>344</v>
      </c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260"/>
      <c r="S144" s="89"/>
    </row>
    <row r="145" spans="1:19" s="34" customFormat="1" ht="12" hidden="1" customHeight="1" x14ac:dyDescent="0.2">
      <c r="A145" s="257"/>
      <c r="B145" s="258"/>
      <c r="C145" s="258"/>
      <c r="E145" s="191" t="s">
        <v>345</v>
      </c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260"/>
      <c r="S145" s="89"/>
    </row>
    <row r="146" spans="1:19" s="34" customFormat="1" ht="12" hidden="1" customHeight="1" x14ac:dyDescent="0.2">
      <c r="A146" s="257"/>
      <c r="B146" s="258"/>
      <c r="C146" s="258"/>
      <c r="E146" s="191" t="s">
        <v>346</v>
      </c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260"/>
      <c r="S146" s="89"/>
    </row>
    <row r="147" spans="1:19" s="34" customFormat="1" ht="12" hidden="1" customHeight="1" x14ac:dyDescent="0.2">
      <c r="A147" s="257"/>
      <c r="B147" s="258"/>
      <c r="C147" s="258"/>
      <c r="E147" s="191" t="s">
        <v>347</v>
      </c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260"/>
      <c r="S147" s="89"/>
    </row>
    <row r="148" spans="1:19" s="34" customFormat="1" ht="12" hidden="1" customHeight="1" x14ac:dyDescent="0.2">
      <c r="A148" s="257"/>
      <c r="B148" s="258"/>
      <c r="C148" s="258"/>
      <c r="E148" s="191" t="s">
        <v>348</v>
      </c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260"/>
      <c r="S148" s="89"/>
    </row>
    <row r="149" spans="1:19" s="34" customFormat="1" ht="12" hidden="1" customHeight="1" x14ac:dyDescent="0.2">
      <c r="A149" s="257"/>
      <c r="B149" s="258"/>
      <c r="C149" s="258"/>
      <c r="E149" s="191" t="s">
        <v>349</v>
      </c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260"/>
      <c r="S149" s="89"/>
    </row>
    <row r="150" spans="1:19" s="34" customFormat="1" ht="12" hidden="1" customHeight="1" x14ac:dyDescent="0.2">
      <c r="A150" s="257"/>
      <c r="B150" s="258"/>
      <c r="C150" s="258"/>
      <c r="E150" s="191" t="s">
        <v>350</v>
      </c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260"/>
      <c r="S150" s="89"/>
    </row>
    <row r="151" spans="1:19" s="34" customFormat="1" ht="12" hidden="1" customHeight="1" x14ac:dyDescent="0.2">
      <c r="A151" s="257"/>
      <c r="B151" s="258"/>
      <c r="C151" s="258"/>
      <c r="E151" s="191" t="s">
        <v>351</v>
      </c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260"/>
      <c r="S151" s="89"/>
    </row>
    <row r="152" spans="1:19" s="34" customFormat="1" ht="12" hidden="1" customHeight="1" x14ac:dyDescent="0.2">
      <c r="A152" s="257"/>
      <c r="B152" s="258"/>
      <c r="C152" s="258"/>
      <c r="E152" s="191" t="s">
        <v>352</v>
      </c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260"/>
      <c r="S152" s="89"/>
    </row>
    <row r="153" spans="1:19" s="34" customFormat="1" ht="12" hidden="1" customHeight="1" x14ac:dyDescent="0.2">
      <c r="A153" s="257"/>
      <c r="B153" s="258"/>
      <c r="C153" s="258"/>
      <c r="E153" s="191" t="s">
        <v>353</v>
      </c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260"/>
      <c r="S153" s="89"/>
    </row>
    <row r="154" spans="1:19" s="34" customFormat="1" ht="12" hidden="1" customHeight="1" x14ac:dyDescent="0.2">
      <c r="A154" s="257"/>
      <c r="B154" s="258"/>
      <c r="C154" s="258"/>
      <c r="E154" s="191" t="s">
        <v>354</v>
      </c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260"/>
      <c r="S154" s="89"/>
    </row>
    <row r="155" spans="1:19" s="34" customFormat="1" ht="12" hidden="1" customHeight="1" x14ac:dyDescent="0.2">
      <c r="A155" s="257"/>
      <c r="B155" s="258"/>
      <c r="C155" s="258"/>
      <c r="E155" s="191" t="s">
        <v>355</v>
      </c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260"/>
      <c r="S155" s="89"/>
    </row>
    <row r="156" spans="1:19" s="34" customFormat="1" ht="12" hidden="1" customHeight="1" x14ac:dyDescent="0.2">
      <c r="A156" s="257"/>
      <c r="B156" s="258"/>
      <c r="C156" s="258"/>
      <c r="E156" s="191" t="s">
        <v>356</v>
      </c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260"/>
      <c r="S156" s="89"/>
    </row>
    <row r="157" spans="1:19" s="34" customFormat="1" ht="12" hidden="1" customHeight="1" x14ac:dyDescent="0.2">
      <c r="A157" s="257"/>
      <c r="B157" s="258"/>
      <c r="C157" s="258"/>
      <c r="E157" s="191" t="s">
        <v>357</v>
      </c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260"/>
      <c r="S157" s="89"/>
    </row>
    <row r="158" spans="1:19" s="34" customFormat="1" ht="12" hidden="1" customHeight="1" x14ac:dyDescent="0.2">
      <c r="A158" s="257"/>
      <c r="B158" s="258"/>
      <c r="C158" s="258"/>
      <c r="E158" s="191" t="s">
        <v>358</v>
      </c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260"/>
      <c r="S158" s="89"/>
    </row>
    <row r="159" spans="1:19" s="34" customFormat="1" ht="12" hidden="1" customHeight="1" x14ac:dyDescent="0.2">
      <c r="A159" s="257"/>
      <c r="B159" s="258"/>
      <c r="C159" s="258"/>
      <c r="E159" s="191" t="s">
        <v>359</v>
      </c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260"/>
      <c r="S159" s="89"/>
    </row>
    <row r="160" spans="1:19" s="34" customFormat="1" ht="12" hidden="1" customHeight="1" x14ac:dyDescent="0.2">
      <c r="A160" s="257"/>
      <c r="B160" s="258"/>
      <c r="C160" s="258"/>
      <c r="E160" s="191" t="s">
        <v>360</v>
      </c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260"/>
      <c r="S160" s="89"/>
    </row>
    <row r="161" spans="1:19" s="34" customFormat="1" ht="12" hidden="1" customHeight="1" x14ac:dyDescent="0.2">
      <c r="A161" s="257"/>
      <c r="B161" s="258"/>
      <c r="C161" s="258"/>
      <c r="E161" s="191" t="s">
        <v>361</v>
      </c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260"/>
      <c r="S161" s="89"/>
    </row>
    <row r="162" spans="1:19" s="34" customFormat="1" ht="12" hidden="1" customHeight="1" x14ac:dyDescent="0.2">
      <c r="A162" s="257"/>
      <c r="B162" s="258"/>
      <c r="C162" s="258"/>
      <c r="E162" s="191" t="s">
        <v>362</v>
      </c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260"/>
      <c r="S162" s="89"/>
    </row>
    <row r="163" spans="1:19" s="34" customFormat="1" ht="12" hidden="1" customHeight="1" x14ac:dyDescent="0.2">
      <c r="A163" s="257"/>
      <c r="B163" s="258"/>
      <c r="C163" s="258"/>
      <c r="E163" s="191" t="s">
        <v>363</v>
      </c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260"/>
      <c r="S163" s="89"/>
    </row>
    <row r="164" spans="1:19" s="34" customFormat="1" ht="12" hidden="1" customHeight="1" x14ac:dyDescent="0.2">
      <c r="A164" s="257"/>
      <c r="B164" s="258"/>
      <c r="C164" s="258"/>
      <c r="E164" s="191" t="s">
        <v>364</v>
      </c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260"/>
      <c r="S164" s="89"/>
    </row>
    <row r="165" spans="1:19" s="34" customFormat="1" ht="12" hidden="1" customHeight="1" x14ac:dyDescent="0.2">
      <c r="A165" s="257"/>
      <c r="B165" s="258"/>
      <c r="C165" s="258"/>
      <c r="E165" s="191" t="s">
        <v>365</v>
      </c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260"/>
      <c r="S165" s="89"/>
    </row>
    <row r="166" spans="1:19" s="34" customFormat="1" ht="12" hidden="1" customHeight="1" x14ac:dyDescent="0.2">
      <c r="A166" s="257"/>
      <c r="B166" s="258"/>
      <c r="C166" s="258"/>
      <c r="E166" s="191" t="s">
        <v>366</v>
      </c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260"/>
      <c r="S166" s="89"/>
    </row>
    <row r="167" spans="1:19" s="34" customFormat="1" ht="12" hidden="1" customHeight="1" x14ac:dyDescent="0.2">
      <c r="A167" s="257"/>
      <c r="B167" s="258"/>
      <c r="C167" s="258"/>
      <c r="E167" s="191" t="s">
        <v>367</v>
      </c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260"/>
      <c r="S167" s="89"/>
    </row>
    <row r="168" spans="1:19" s="225" customFormat="1" ht="5.0999999999999996" customHeight="1" x14ac:dyDescent="0.2">
      <c r="A168" s="243"/>
      <c r="B168" s="244"/>
      <c r="C168" s="244"/>
      <c r="D168" s="244"/>
      <c r="E168" s="244"/>
      <c r="F168" s="261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36"/>
    </row>
    <row r="169" spans="1:19" ht="18" customHeight="1" x14ac:dyDescent="0.2">
      <c r="A169" s="315" t="s">
        <v>395</v>
      </c>
      <c r="B169" s="316"/>
      <c r="C169" s="316"/>
      <c r="D169" s="316"/>
      <c r="E169" s="574" t="s">
        <v>3</v>
      </c>
      <c r="F169" s="575"/>
      <c r="G169" s="575"/>
      <c r="H169" s="575"/>
      <c r="I169" s="575"/>
      <c r="J169" s="575"/>
      <c r="K169" s="575"/>
      <c r="L169" s="575"/>
      <c r="M169" s="575"/>
      <c r="N169" s="575"/>
      <c r="O169" s="575"/>
      <c r="P169" s="575"/>
      <c r="Q169" s="575"/>
      <c r="R169" s="576"/>
      <c r="S169" s="88"/>
    </row>
    <row r="170" spans="1:19" s="225" customFormat="1" ht="12" customHeight="1" thickBot="1" x14ac:dyDescent="0.25">
      <c r="A170" s="268"/>
      <c r="B170" s="269"/>
      <c r="C170" s="269"/>
      <c r="D170" s="269"/>
      <c r="E170" s="269"/>
      <c r="F170" s="270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2"/>
    </row>
    <row r="171" spans="1:19" s="225" customFormat="1" ht="5.0999999999999996" customHeight="1" thickTop="1" x14ac:dyDescent="0.2">
      <c r="A171" s="243"/>
      <c r="B171" s="244"/>
      <c r="C171" s="244"/>
      <c r="D171" s="244"/>
      <c r="E171" s="244"/>
      <c r="F171" s="261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36"/>
    </row>
    <row r="172" spans="1:19" s="225" customFormat="1" ht="15" customHeight="1" x14ac:dyDescent="0.2">
      <c r="A172" s="588" t="s">
        <v>515</v>
      </c>
      <c r="B172" s="589"/>
      <c r="C172" s="589"/>
      <c r="D172" s="589"/>
      <c r="E172" s="589"/>
      <c r="F172" s="589"/>
      <c r="G172" s="589"/>
      <c r="H172" s="589"/>
      <c r="I172" s="589"/>
      <c r="J172" s="589"/>
      <c r="K172" s="589"/>
      <c r="L172" s="589"/>
      <c r="M172" s="589"/>
      <c r="N172" s="589"/>
      <c r="O172" s="589"/>
      <c r="P172" s="589"/>
      <c r="Q172" s="589"/>
      <c r="R172" s="589"/>
      <c r="S172" s="236"/>
    </row>
    <row r="173" spans="1:19" s="225" customFormat="1" ht="15" customHeight="1" x14ac:dyDescent="0.2">
      <c r="A173" s="588"/>
      <c r="B173" s="589"/>
      <c r="C173" s="589"/>
      <c r="D173" s="589"/>
      <c r="E173" s="589"/>
      <c r="F173" s="589"/>
      <c r="G173" s="589"/>
      <c r="H173" s="589"/>
      <c r="I173" s="589"/>
      <c r="J173" s="589"/>
      <c r="K173" s="589"/>
      <c r="L173" s="589"/>
      <c r="M173" s="589"/>
      <c r="N173" s="589"/>
      <c r="O173" s="589"/>
      <c r="P173" s="589"/>
      <c r="Q173" s="589"/>
      <c r="R173" s="589"/>
      <c r="S173" s="236"/>
    </row>
    <row r="174" spans="1:19" s="225" customFormat="1" ht="5.0999999999999996" customHeight="1" x14ac:dyDescent="0.2">
      <c r="A174" s="243"/>
      <c r="B174" s="244"/>
      <c r="C174" s="244"/>
      <c r="D174" s="244"/>
      <c r="E174" s="244"/>
      <c r="F174" s="261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36"/>
    </row>
    <row r="175" spans="1:19" s="225" customFormat="1" ht="18" customHeight="1" x14ac:dyDescent="0.2">
      <c r="A175" s="241" t="s">
        <v>495</v>
      </c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6"/>
    </row>
    <row r="176" spans="1:19" ht="5.0999999999999996" customHeight="1" x14ac:dyDescent="0.2">
      <c r="A176" s="237"/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6"/>
    </row>
    <row r="177" spans="1:19" ht="18" customHeight="1" x14ac:dyDescent="0.2">
      <c r="A177" s="108"/>
      <c r="B177" s="34"/>
      <c r="C177" s="34"/>
      <c r="D177" s="34"/>
      <c r="E177" s="266" t="s">
        <v>232</v>
      </c>
      <c r="F177" s="238"/>
      <c r="G177" s="238"/>
      <c r="H177" s="238"/>
      <c r="I177" s="238"/>
      <c r="J177" s="238"/>
      <c r="K177" s="238"/>
      <c r="L177" s="238"/>
      <c r="M177" s="238"/>
      <c r="N177" s="238"/>
      <c r="P177" s="590"/>
      <c r="Q177" s="591"/>
      <c r="R177" s="592"/>
      <c r="S177" s="236"/>
    </row>
    <row r="178" spans="1:19" ht="5.0999999999999996" customHeight="1" x14ac:dyDescent="0.2">
      <c r="A178" s="108"/>
      <c r="B178" s="34"/>
      <c r="C178" s="34"/>
      <c r="D178" s="34"/>
      <c r="E178" s="265"/>
      <c r="F178" s="240"/>
      <c r="G178" s="240"/>
      <c r="H178" s="240"/>
      <c r="I178" s="240"/>
      <c r="J178" s="240"/>
      <c r="K178" s="240"/>
      <c r="L178" s="240"/>
      <c r="M178" s="240"/>
      <c r="N178" s="240"/>
      <c r="O178" s="425"/>
      <c r="P178" s="240"/>
      <c r="Q178" s="240"/>
      <c r="R178" s="240"/>
      <c r="S178" s="236"/>
    </row>
    <row r="179" spans="1:19" ht="5.0999999999999996" customHeight="1" x14ac:dyDescent="0.2">
      <c r="A179" s="108"/>
      <c r="B179" s="34"/>
      <c r="C179" s="34"/>
      <c r="D179" s="34"/>
      <c r="E179" s="266"/>
      <c r="F179" s="238"/>
      <c r="G179" s="238"/>
      <c r="H179" s="238"/>
      <c r="I179" s="238"/>
      <c r="J179" s="238"/>
      <c r="K179" s="238"/>
      <c r="L179" s="238"/>
      <c r="M179" s="238"/>
      <c r="N179" s="238"/>
      <c r="P179" s="238"/>
      <c r="Q179" s="238"/>
      <c r="R179" s="238"/>
      <c r="S179" s="236"/>
    </row>
    <row r="180" spans="1:19" ht="17.25" customHeight="1" x14ac:dyDescent="0.2">
      <c r="A180" s="108"/>
      <c r="B180" s="34"/>
      <c r="C180" s="34"/>
      <c r="D180" s="34"/>
      <c r="E180" s="266" t="s">
        <v>233</v>
      </c>
      <c r="F180" s="238"/>
      <c r="G180" s="238"/>
      <c r="H180" s="238"/>
      <c r="I180" s="238"/>
      <c r="J180" s="238"/>
      <c r="K180" s="238"/>
      <c r="L180" s="238"/>
      <c r="M180" s="238"/>
      <c r="N180" s="238"/>
      <c r="P180" s="590"/>
      <c r="Q180" s="591"/>
      <c r="R180" s="592"/>
      <c r="S180" s="236"/>
    </row>
    <row r="181" spans="1:19" ht="5.0999999999999996" customHeight="1" x14ac:dyDescent="0.2">
      <c r="A181" s="108"/>
      <c r="B181" s="34"/>
      <c r="C181" s="34"/>
      <c r="D181" s="34"/>
      <c r="E181" s="265"/>
      <c r="F181" s="240"/>
      <c r="G181" s="240"/>
      <c r="H181" s="240"/>
      <c r="I181" s="240"/>
      <c r="J181" s="240"/>
      <c r="K181" s="240"/>
      <c r="L181" s="240"/>
      <c r="M181" s="240"/>
      <c r="N181" s="240"/>
      <c r="O181" s="425"/>
      <c r="P181" s="240"/>
      <c r="Q181" s="240"/>
      <c r="R181" s="240"/>
      <c r="S181" s="236"/>
    </row>
    <row r="182" spans="1:19" ht="5.0999999999999996" customHeight="1" x14ac:dyDescent="0.2">
      <c r="A182" s="108"/>
      <c r="B182" s="34"/>
      <c r="C182" s="34"/>
      <c r="D182" s="34"/>
      <c r="E182" s="266"/>
      <c r="F182" s="238"/>
      <c r="G182" s="238"/>
      <c r="H182" s="238"/>
      <c r="I182" s="238"/>
      <c r="J182" s="238"/>
      <c r="K182" s="238"/>
      <c r="L182" s="238"/>
      <c r="M182" s="238"/>
      <c r="N182" s="238"/>
      <c r="P182" s="238"/>
      <c r="Q182" s="238"/>
      <c r="R182" s="238"/>
      <c r="S182" s="236"/>
    </row>
    <row r="183" spans="1:19" ht="18" customHeight="1" x14ac:dyDescent="0.2">
      <c r="A183" s="108"/>
      <c r="B183" s="34"/>
      <c r="C183" s="34"/>
      <c r="D183" s="34"/>
      <c r="E183" s="420" t="s">
        <v>516</v>
      </c>
      <c r="G183" s="238"/>
      <c r="I183" s="238"/>
      <c r="J183" s="238"/>
      <c r="K183" s="238"/>
      <c r="L183" s="238"/>
      <c r="M183" s="238"/>
      <c r="N183" s="238"/>
      <c r="P183" s="590"/>
      <c r="Q183" s="591"/>
      <c r="R183" s="592"/>
      <c r="S183" s="236"/>
    </row>
    <row r="184" spans="1:19" ht="12" customHeight="1" x14ac:dyDescent="0.2">
      <c r="A184" s="108"/>
      <c r="B184" s="34"/>
      <c r="C184" s="34"/>
      <c r="D184" s="34"/>
      <c r="E184" s="593" t="s">
        <v>517</v>
      </c>
      <c r="F184" s="593"/>
      <c r="G184" s="593"/>
      <c r="H184" s="593"/>
      <c r="I184" s="593"/>
      <c r="J184" s="593"/>
      <c r="K184" s="593"/>
      <c r="L184" s="593"/>
      <c r="M184" s="593"/>
      <c r="N184" s="593"/>
      <c r="O184" s="238"/>
      <c r="P184" s="238"/>
      <c r="Q184" s="238"/>
      <c r="R184" s="238"/>
      <c r="S184" s="236"/>
    </row>
    <row r="185" spans="1:19" ht="12" customHeight="1" x14ac:dyDescent="0.2">
      <c r="A185" s="108"/>
      <c r="B185" s="34"/>
      <c r="C185" s="34"/>
      <c r="D185" s="34"/>
      <c r="E185" s="593"/>
      <c r="F185" s="593"/>
      <c r="G185" s="593"/>
      <c r="H185" s="593"/>
      <c r="I185" s="593"/>
      <c r="J185" s="593"/>
      <c r="K185" s="593"/>
      <c r="L185" s="593"/>
      <c r="M185" s="593"/>
      <c r="N185" s="593"/>
      <c r="O185" s="238"/>
      <c r="P185" s="238"/>
      <c r="Q185" s="238"/>
      <c r="R185" s="238"/>
      <c r="S185" s="236"/>
    </row>
    <row r="186" spans="1:19" ht="5.0999999999999996" customHeight="1" x14ac:dyDescent="0.2">
      <c r="A186" s="108"/>
      <c r="B186" s="34"/>
      <c r="C186" s="34"/>
      <c r="D186" s="34"/>
      <c r="E186" s="265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36"/>
    </row>
    <row r="187" spans="1:19" ht="5.0999999999999996" customHeight="1" x14ac:dyDescent="0.2">
      <c r="A187" s="108"/>
      <c r="B187" s="34"/>
      <c r="C187" s="34"/>
      <c r="D187" s="34"/>
      <c r="E187" s="266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6"/>
    </row>
    <row r="188" spans="1:19" ht="15" customHeight="1" x14ac:dyDescent="0.2">
      <c r="A188" s="108"/>
      <c r="B188" s="238"/>
      <c r="C188" s="238"/>
      <c r="D188" s="238"/>
      <c r="E188" s="594" t="s">
        <v>518</v>
      </c>
      <c r="F188" s="594"/>
      <c r="G188" s="594"/>
      <c r="H188" s="594"/>
      <c r="I188" s="594"/>
      <c r="J188" s="594"/>
      <c r="K188" s="594"/>
      <c r="L188" s="594"/>
      <c r="M188" s="594"/>
      <c r="N188" s="594"/>
      <c r="O188" s="238"/>
      <c r="P188" s="238"/>
      <c r="Q188" s="238"/>
      <c r="R188" s="238"/>
      <c r="S188" s="236"/>
    </row>
    <row r="189" spans="1:19" ht="15" customHeight="1" x14ac:dyDescent="0.2">
      <c r="A189" s="108"/>
      <c r="B189" s="238"/>
      <c r="C189" s="238"/>
      <c r="D189" s="238"/>
      <c r="E189" s="594"/>
      <c r="F189" s="594"/>
      <c r="G189" s="594"/>
      <c r="H189" s="594"/>
      <c r="I189" s="594"/>
      <c r="J189" s="594"/>
      <c r="K189" s="594"/>
      <c r="L189" s="594"/>
      <c r="M189" s="594"/>
      <c r="N189" s="594"/>
      <c r="O189" s="238"/>
      <c r="P189" s="238"/>
      <c r="Q189" s="238"/>
      <c r="R189" s="238"/>
      <c r="S189" s="236"/>
    </row>
    <row r="190" spans="1:19" ht="15" customHeight="1" x14ac:dyDescent="0.2">
      <c r="A190" s="108"/>
      <c r="B190" s="238"/>
      <c r="C190" s="238"/>
      <c r="D190" s="238"/>
      <c r="E190" s="594"/>
      <c r="F190" s="594"/>
      <c r="G190" s="594"/>
      <c r="H190" s="594"/>
      <c r="I190" s="594"/>
      <c r="J190" s="594"/>
      <c r="K190" s="594"/>
      <c r="L190" s="594"/>
      <c r="M190" s="594"/>
      <c r="N190" s="594"/>
      <c r="O190" s="238"/>
      <c r="P190" s="238"/>
      <c r="Q190" s="238"/>
      <c r="R190" s="238"/>
      <c r="S190" s="236"/>
    </row>
    <row r="191" spans="1:19" ht="15" customHeight="1" x14ac:dyDescent="0.2">
      <c r="A191" s="108"/>
      <c r="B191" s="238"/>
      <c r="C191" s="238"/>
      <c r="D191" s="238"/>
      <c r="E191" s="595"/>
      <c r="F191" s="595"/>
      <c r="G191" s="595"/>
      <c r="H191" s="595"/>
      <c r="I191" s="595"/>
      <c r="J191" s="595"/>
      <c r="K191" s="595"/>
      <c r="L191" s="595"/>
      <c r="M191" s="595"/>
      <c r="N191" s="595"/>
      <c r="O191" s="240"/>
      <c r="P191" s="240"/>
      <c r="Q191" s="240"/>
      <c r="R191" s="240"/>
      <c r="S191" s="236"/>
    </row>
    <row r="192" spans="1:19" ht="5.0999999999999996" customHeight="1" thickBot="1" x14ac:dyDescent="0.25">
      <c r="A192" s="428"/>
      <c r="B192" s="429"/>
      <c r="C192" s="429"/>
      <c r="D192" s="42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430"/>
    </row>
    <row r="193" spans="1:20" s="7" customFormat="1" ht="12" customHeight="1" thickTop="1" x14ac:dyDescent="0.2">
      <c r="A193" s="243"/>
      <c r="B193" s="244"/>
      <c r="C193" s="244"/>
      <c r="D193" s="244"/>
      <c r="E193" s="244"/>
      <c r="F193" s="245"/>
      <c r="G193" s="246"/>
      <c r="H193" s="245"/>
      <c r="I193" s="247"/>
      <c r="J193" s="245"/>
      <c r="K193" s="245"/>
      <c r="L193" s="245"/>
      <c r="M193" s="248"/>
      <c r="N193" s="248"/>
      <c r="O193" s="248"/>
      <c r="P193" s="248"/>
      <c r="Q193" s="248"/>
      <c r="R193" s="248"/>
      <c r="S193" s="236"/>
      <c r="T193" s="225"/>
    </row>
    <row r="194" spans="1:20" s="120" customFormat="1" ht="14.25" customHeight="1" x14ac:dyDescent="0.2">
      <c r="A194" s="605" t="s">
        <v>368</v>
      </c>
      <c r="B194" s="606"/>
      <c r="C194" s="606"/>
      <c r="D194" s="607"/>
      <c r="E194" s="608" t="s">
        <v>186</v>
      </c>
      <c r="F194" s="609"/>
      <c r="G194" s="609"/>
      <c r="H194" s="609"/>
      <c r="I194" s="609"/>
      <c r="J194" s="609"/>
      <c r="K194" s="610"/>
      <c r="L194" s="611" t="s">
        <v>188</v>
      </c>
      <c r="M194" s="612"/>
      <c r="N194" s="612"/>
      <c r="O194" s="612"/>
      <c r="P194" s="612"/>
      <c r="Q194" s="612"/>
      <c r="R194" s="613"/>
      <c r="S194" s="236"/>
      <c r="T194" s="225"/>
    </row>
    <row r="195" spans="1:20" s="7" customFormat="1" ht="15.75" customHeight="1" x14ac:dyDescent="0.2">
      <c r="A195" s="605"/>
      <c r="B195" s="606"/>
      <c r="C195" s="606"/>
      <c r="D195" s="607"/>
      <c r="E195" s="617" t="s">
        <v>187</v>
      </c>
      <c r="F195" s="618"/>
      <c r="G195" s="618"/>
      <c r="H195" s="618"/>
      <c r="I195" s="618"/>
      <c r="J195" s="618"/>
      <c r="K195" s="619"/>
      <c r="L195" s="614"/>
      <c r="M195" s="615"/>
      <c r="N195" s="615"/>
      <c r="O195" s="615"/>
      <c r="P195" s="615"/>
      <c r="Q195" s="615"/>
      <c r="R195" s="616"/>
      <c r="S195" s="107"/>
      <c r="T195" s="20"/>
    </row>
    <row r="196" spans="1:20" s="120" customFormat="1" ht="24" customHeight="1" x14ac:dyDescent="0.2">
      <c r="A196" s="605"/>
      <c r="B196" s="606"/>
      <c r="C196" s="606"/>
      <c r="D196" s="607"/>
      <c r="E196" s="577"/>
      <c r="F196" s="578"/>
      <c r="G196" s="578"/>
      <c r="H196" s="578"/>
      <c r="I196" s="578"/>
      <c r="J196" s="578"/>
      <c r="K196" s="579"/>
      <c r="L196" s="596"/>
      <c r="M196" s="597"/>
      <c r="N196" s="597"/>
      <c r="O196" s="597"/>
      <c r="P196" s="597"/>
      <c r="Q196" s="597"/>
      <c r="R196" s="598"/>
      <c r="S196" s="107"/>
      <c r="T196" s="20"/>
    </row>
    <row r="197" spans="1:20" s="120" customFormat="1" ht="25.5" customHeight="1" x14ac:dyDescent="0.2">
      <c r="A197" s="605"/>
      <c r="B197" s="606"/>
      <c r="C197" s="606"/>
      <c r="D197" s="607"/>
      <c r="E197" s="602"/>
      <c r="F197" s="603"/>
      <c r="G197" s="603"/>
      <c r="H197" s="603"/>
      <c r="I197" s="603"/>
      <c r="J197" s="603"/>
      <c r="K197" s="604"/>
      <c r="L197" s="599"/>
      <c r="M197" s="600"/>
      <c r="N197" s="600"/>
      <c r="O197" s="600"/>
      <c r="P197" s="600"/>
      <c r="Q197" s="600"/>
      <c r="R197" s="601"/>
      <c r="S197" s="107"/>
      <c r="T197" s="20"/>
    </row>
    <row r="198" spans="1:20" s="120" customFormat="1" ht="22.5" customHeight="1" x14ac:dyDescent="0.2">
      <c r="A198" s="605"/>
      <c r="B198" s="606"/>
      <c r="C198" s="606"/>
      <c r="D198" s="607"/>
      <c r="E198" s="577"/>
      <c r="F198" s="578"/>
      <c r="G198" s="578"/>
      <c r="H198" s="578"/>
      <c r="I198" s="578"/>
      <c r="J198" s="578"/>
      <c r="K198" s="579"/>
      <c r="L198" s="596"/>
      <c r="M198" s="597"/>
      <c r="N198" s="597"/>
      <c r="O198" s="597"/>
      <c r="P198" s="597"/>
      <c r="Q198" s="597"/>
      <c r="R198" s="598"/>
      <c r="S198" s="107"/>
      <c r="T198" s="20"/>
    </row>
    <row r="199" spans="1:20" ht="23.25" customHeight="1" x14ac:dyDescent="0.2">
      <c r="A199" s="605"/>
      <c r="B199" s="606"/>
      <c r="C199" s="606"/>
      <c r="D199" s="607"/>
      <c r="E199" s="602"/>
      <c r="F199" s="603"/>
      <c r="G199" s="603"/>
      <c r="H199" s="603"/>
      <c r="I199" s="603"/>
      <c r="J199" s="603"/>
      <c r="K199" s="604"/>
      <c r="L199" s="599"/>
      <c r="M199" s="600"/>
      <c r="N199" s="600"/>
      <c r="O199" s="600"/>
      <c r="P199" s="600"/>
      <c r="Q199" s="600"/>
      <c r="R199" s="601"/>
      <c r="S199" s="107"/>
    </row>
    <row r="200" spans="1:20" ht="26.25" customHeight="1" x14ac:dyDescent="0.2">
      <c r="A200" s="605"/>
      <c r="B200" s="606"/>
      <c r="C200" s="606"/>
      <c r="D200" s="607"/>
      <c r="E200" s="577"/>
      <c r="F200" s="578"/>
      <c r="G200" s="578"/>
      <c r="H200" s="578"/>
      <c r="I200" s="578"/>
      <c r="J200" s="578"/>
      <c r="K200" s="579"/>
      <c r="L200" s="596"/>
      <c r="M200" s="597"/>
      <c r="N200" s="597"/>
      <c r="O200" s="597"/>
      <c r="P200" s="597"/>
      <c r="Q200" s="597"/>
      <c r="R200" s="598"/>
      <c r="S200" s="107"/>
    </row>
    <row r="201" spans="1:20" ht="26.25" customHeight="1" x14ac:dyDescent="0.2">
      <c r="A201" s="605"/>
      <c r="B201" s="606"/>
      <c r="C201" s="606"/>
      <c r="D201" s="607"/>
      <c r="E201" s="602"/>
      <c r="F201" s="603"/>
      <c r="G201" s="603"/>
      <c r="H201" s="603"/>
      <c r="I201" s="603"/>
      <c r="J201" s="603"/>
      <c r="K201" s="604"/>
      <c r="L201" s="599"/>
      <c r="M201" s="600"/>
      <c r="N201" s="600"/>
      <c r="O201" s="600"/>
      <c r="P201" s="600"/>
      <c r="Q201" s="600"/>
      <c r="R201" s="601"/>
      <c r="S201" s="107"/>
    </row>
    <row r="202" spans="1:20" ht="12" customHeight="1" x14ac:dyDescent="0.2">
      <c r="A202" s="192"/>
      <c r="B202" s="67"/>
      <c r="C202" s="67"/>
      <c r="D202" s="67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4"/>
    </row>
    <row r="209" spans="1:20" s="92" customFormat="1" ht="5.0999999999999996" customHeight="1" x14ac:dyDescent="0.2">
      <c r="A209" s="176"/>
      <c r="B209" s="175"/>
      <c r="C209" s="175"/>
      <c r="D209" s="98"/>
      <c r="E209" s="98"/>
      <c r="F209" s="98"/>
      <c r="G209" s="98"/>
      <c r="H209" s="98"/>
      <c r="I209" s="98"/>
      <c r="O209" s="99"/>
    </row>
    <row r="210" spans="1:20" s="7" customFormat="1" ht="12" customHeight="1" x14ac:dyDescent="0.2">
      <c r="A210" s="23" t="s">
        <v>138</v>
      </c>
      <c r="B210" s="24" t="s">
        <v>1</v>
      </c>
      <c r="C210" s="23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</row>
    <row r="211" spans="1:20" s="92" customFormat="1" ht="5.0999999999999996" customHeight="1" x14ac:dyDescent="0.2">
      <c r="A211" s="100"/>
      <c r="B211" s="98"/>
      <c r="C211" s="98"/>
      <c r="D211" s="98"/>
      <c r="E211" s="98"/>
      <c r="F211" s="98"/>
      <c r="G211" s="98"/>
      <c r="H211" s="98"/>
      <c r="I211" s="98"/>
      <c r="O211" s="99"/>
    </row>
    <row r="212" spans="1:20" s="92" customFormat="1" x14ac:dyDescent="0.2">
      <c r="A212" s="3" t="str">
        <f>'Seite 1'!$A$63</f>
        <v>Antrag Armutsprävention</v>
      </c>
      <c r="D212" s="267"/>
      <c r="E212" s="267"/>
      <c r="F212" s="267"/>
      <c r="O212" s="99"/>
      <c r="S212" s="226" t="str">
        <f ca="1">CONCATENATE(IF('Seite 1'!$E$25=0,"Antragsteller",'Seite 1'!$E$25)," - Antrag vom ",IF('Seite 1'!$O$20="","……………..",TEXT('Seite 1'!$O$20,"TT.MM.JJ")))</f>
        <v>Antragsteller - Antrag vom 18.05.21</v>
      </c>
    </row>
    <row r="213" spans="1:20" s="92" customFormat="1" x14ac:dyDescent="0.2">
      <c r="A213" s="3" t="str">
        <f>'Seite 1'!$A$64</f>
        <v>Formularversion: V 1.9 vom 18.05.21</v>
      </c>
      <c r="O213" s="99"/>
      <c r="S213" s="227" t="str">
        <f ca="1">CONCATENATE("Ausdruck vom "&amp;TEXT(TODAY(),"TT.MM.JJ"))</f>
        <v>Ausdruck vom 18.05.21</v>
      </c>
    </row>
    <row r="214" spans="1:20" x14ac:dyDescent="0.2">
      <c r="E214" s="7"/>
      <c r="F214" s="7"/>
      <c r="G214" s="7"/>
    </row>
  </sheetData>
  <sheetProtection password="8067" sheet="1" objects="1" scenarios="1" selectLockedCells="1" autoFilter="0"/>
  <mergeCells count="31">
    <mergeCell ref="E67:R67"/>
    <mergeCell ref="E69:I69"/>
    <mergeCell ref="O1:S1"/>
    <mergeCell ref="E5:R5"/>
    <mergeCell ref="E25:R25"/>
    <mergeCell ref="J15:K15"/>
    <mergeCell ref="L15:R15"/>
    <mergeCell ref="E15:I15"/>
    <mergeCell ref="N69:R69"/>
    <mergeCell ref="E196:K196"/>
    <mergeCell ref="L196:R197"/>
    <mergeCell ref="E197:K197"/>
    <mergeCell ref="L200:R201"/>
    <mergeCell ref="E201:K201"/>
    <mergeCell ref="E200:K200"/>
    <mergeCell ref="E169:R169"/>
    <mergeCell ref="E198:K198"/>
    <mergeCell ref="A77:D78"/>
    <mergeCell ref="E77:R78"/>
    <mergeCell ref="A172:R173"/>
    <mergeCell ref="P177:R177"/>
    <mergeCell ref="P180:R180"/>
    <mergeCell ref="P183:R183"/>
    <mergeCell ref="E184:N185"/>
    <mergeCell ref="E188:N191"/>
    <mergeCell ref="L198:R199"/>
    <mergeCell ref="E199:K199"/>
    <mergeCell ref="A194:D201"/>
    <mergeCell ref="E194:K194"/>
    <mergeCell ref="L194:R195"/>
    <mergeCell ref="E195:K195"/>
  </mergeCells>
  <phoneticPr fontId="7" type="noConversion"/>
  <conditionalFormatting sqref="O1">
    <cfRule type="cellIs" dxfId="20" priority="8" stopIfTrue="1" operator="equal">
      <formula>0</formula>
    </cfRule>
  </conditionalFormatting>
  <conditionalFormatting sqref="L15">
    <cfRule type="expression" dxfId="19" priority="5" stopIfTrue="1">
      <formula>$E$15="Sonstige"</formula>
    </cfRule>
  </conditionalFormatting>
  <conditionalFormatting sqref="J15:K15">
    <cfRule type="expression" dxfId="18" priority="4" stopIfTrue="1">
      <formula>$E$15="Sonstige"</formula>
    </cfRule>
  </conditionalFormatting>
  <dataValidations xWindow="198" yWindow="274" count="6">
    <dataValidation type="list" allowBlank="1" showErrorMessage="1" errorTitle="Kammerzuordnung" error="Bitte auswählen!" sqref="E15:I15">
      <formula1>$E$16:$E$23</formula1>
    </dataValidation>
    <dataValidation type="list" allowBlank="1" showErrorMessage="1" errorTitle="Rechtsform" error="Bitte auswählen!" sqref="E25:R25">
      <formula1>$E$26:$E$61</formula1>
    </dataValidation>
    <dataValidation type="list" allowBlank="1" showErrorMessage="1" errorTitle="Register" error="Bitte auswählen!" sqref="E69:I69">
      <formula1>$E$70:$E$75</formula1>
    </dataValidation>
    <dataValidation type="list" allowBlank="1" showErrorMessage="1" errorTitle="Wirtschaftszweig" error="Bitte auswählen!" promptTitle="Wirtschaftszweig" prompt="Bitte auswählen!" sqref="E77:R78">
      <formula1>$E$79:$E$167</formula1>
    </dataValidation>
    <dataValidation type="list" allowBlank="1" showErrorMessage="1" errorTitle="Unternehmensgröße" error="Bitte auswählen!" sqref="E169:R169">
      <formula1>"Bitte auswählen!,1 bis 4 Beschäftigte,5 bis 19 Beschäftigte,20 bis 49 Beschäftigte,50 bis 99 Beschäftigte,100 bis 249 Beschäftigte,mehr als 249 Beschäftigte"</formula1>
    </dataValidation>
    <dataValidation type="list" allowBlank="1" showErrorMessage="1" errorTitle="Art des Trägers" error="Bitte auswählen!" sqref="E5:R5">
      <formula1>E6:E13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08" r:id="rId4" name="Check Box 236">
              <controlPr defaultSize="0" autoFill="0" autoLine="0" autoPict="0">
                <anchor moveWithCells="1">
                  <from>
                    <xdr:col>4</xdr:col>
                    <xdr:colOff>19050</xdr:colOff>
                    <xdr:row>62</xdr:row>
                    <xdr:rowOff>9525</xdr:rowOff>
                  </from>
                  <to>
                    <xdr:col>4</xdr:col>
                    <xdr:colOff>323850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9" r:id="rId5" name="Check Box 237">
              <controlPr defaultSize="0" autoFill="0" autoLine="0" autoPict="0">
                <anchor moveWithCells="1">
                  <from>
                    <xdr:col>4</xdr:col>
                    <xdr:colOff>19050</xdr:colOff>
                    <xdr:row>64</xdr:row>
                    <xdr:rowOff>9525</xdr:rowOff>
                  </from>
                  <to>
                    <xdr:col>4</xdr:col>
                    <xdr:colOff>323850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1" r:id="rId6" name="Check Box 239">
              <controlPr defaultSize="0" autoFill="0" autoLine="0" autoPict="0">
                <anchor moveWithCells="1">
                  <from>
                    <xdr:col>14</xdr:col>
                    <xdr:colOff>238125</xdr:colOff>
                    <xdr:row>189</xdr:row>
                    <xdr:rowOff>38100</xdr:rowOff>
                  </from>
                  <to>
                    <xdr:col>16</xdr:col>
                    <xdr:colOff>85725</xdr:colOff>
                    <xdr:row>190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2" r:id="rId7" name="Check Box 240">
              <controlPr defaultSize="0" autoFill="0" autoLine="0" autoPict="0">
                <anchor moveWithCells="1">
                  <from>
                    <xdr:col>16</xdr:col>
                    <xdr:colOff>133350</xdr:colOff>
                    <xdr:row>189</xdr:row>
                    <xdr:rowOff>38100</xdr:rowOff>
                  </from>
                  <to>
                    <xdr:col>17</xdr:col>
                    <xdr:colOff>323850</xdr:colOff>
                    <xdr:row>190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T66"/>
  <sheetViews>
    <sheetView showGridLines="0" zoomScaleNormal="100" zoomScaleSheetLayoutView="100" workbookViewId="0">
      <selection activeCell="E42" sqref="E42:R42"/>
    </sheetView>
  </sheetViews>
  <sheetFormatPr baseColWidth="10" defaultRowHeight="12" x14ac:dyDescent="0.2"/>
  <cols>
    <col min="1" max="1" width="5.85546875" style="92" customWidth="1"/>
    <col min="2" max="14" width="5.140625" style="92" customWidth="1"/>
    <col min="15" max="15" width="5.140625" style="99" customWidth="1"/>
    <col min="16" max="18" width="5.140625" style="92" customWidth="1"/>
    <col min="19" max="19" width="0.85546875" style="92" customWidth="1"/>
    <col min="20" max="20" width="10.7109375" style="92" hidden="1" customWidth="1"/>
    <col min="21" max="16384" width="11.42578125" style="92"/>
  </cols>
  <sheetData>
    <row r="1" spans="1:20" ht="15" customHeight="1" x14ac:dyDescent="0.2">
      <c r="A1" s="145"/>
      <c r="J1" s="98"/>
      <c r="K1" s="98"/>
      <c r="L1" s="98"/>
      <c r="N1" s="146" t="str">
        <f>'Seite 1'!$K$21</f>
        <v xml:space="preserve">ID/Aktenzeichen: </v>
      </c>
      <c r="O1" s="626">
        <f>'Seite 1'!$O$21</f>
        <v>0</v>
      </c>
      <c r="P1" s="627"/>
      <c r="Q1" s="627"/>
      <c r="R1" s="627"/>
      <c r="S1" s="645"/>
      <c r="T1" s="407"/>
    </row>
    <row r="2" spans="1:20" ht="12" customHeight="1" x14ac:dyDescent="0.2">
      <c r="A2" s="145"/>
      <c r="J2" s="147"/>
      <c r="K2" s="147"/>
      <c r="L2" s="147"/>
      <c r="M2" s="147"/>
      <c r="N2" s="147"/>
      <c r="T2" s="407"/>
    </row>
    <row r="3" spans="1:20" s="20" customFormat="1" ht="15" customHeight="1" x14ac:dyDescent="0.2">
      <c r="A3" s="17" t="s">
        <v>162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406"/>
    </row>
    <row r="4" spans="1:20" s="7" customFormat="1" ht="5.0999999999999996" customHeight="1" x14ac:dyDescent="0.2">
      <c r="A4" s="56"/>
      <c r="B4" s="57"/>
      <c r="C4" s="57"/>
      <c r="D4" s="57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406"/>
    </row>
    <row r="5" spans="1:20" s="144" customFormat="1" ht="18" customHeight="1" x14ac:dyDescent="0.2">
      <c r="A5" s="643" t="s">
        <v>231</v>
      </c>
      <c r="B5" s="644"/>
      <c r="C5" s="644"/>
      <c r="D5" s="644"/>
      <c r="E5" s="342"/>
      <c r="F5" s="648" t="s">
        <v>448</v>
      </c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9"/>
      <c r="S5" s="143"/>
      <c r="T5" s="408" t="b">
        <v>0</v>
      </c>
    </row>
    <row r="6" spans="1:20" s="144" customFormat="1" ht="12" customHeight="1" x14ac:dyDescent="0.2">
      <c r="A6" s="643"/>
      <c r="B6" s="644"/>
      <c r="C6" s="644"/>
      <c r="D6" s="644"/>
      <c r="E6" s="343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1"/>
      <c r="S6" s="143"/>
      <c r="T6" s="406"/>
    </row>
    <row r="7" spans="1:20" s="20" customFormat="1" ht="5.0999999999999996" customHeight="1" x14ac:dyDescent="0.2">
      <c r="A7" s="643"/>
      <c r="B7" s="644"/>
      <c r="C7" s="644"/>
      <c r="D7" s="64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07"/>
      <c r="T7" s="406"/>
    </row>
    <row r="8" spans="1:20" s="144" customFormat="1" ht="18" customHeight="1" x14ac:dyDescent="0.2">
      <c r="A8" s="641" t="str">
        <f>IF(COUNTIF(T5:T10,TRUE)&gt;1,"Bitte nur eine 
Auswahl treffen!","")</f>
        <v/>
      </c>
      <c r="B8" s="642"/>
      <c r="C8" s="642"/>
      <c r="D8" s="642"/>
      <c r="E8" s="121"/>
      <c r="F8" s="122" t="s">
        <v>369</v>
      </c>
      <c r="G8" s="122"/>
      <c r="H8" s="122"/>
      <c r="I8" s="122"/>
      <c r="J8" s="122"/>
      <c r="K8" s="122"/>
      <c r="L8" s="122"/>
      <c r="M8" s="123"/>
      <c r="N8" s="123"/>
      <c r="O8" s="123"/>
      <c r="P8" s="123"/>
      <c r="Q8" s="123"/>
      <c r="R8" s="124"/>
      <c r="S8" s="143"/>
      <c r="T8" s="408" t="b">
        <v>0</v>
      </c>
    </row>
    <row r="9" spans="1:20" s="20" customFormat="1" ht="5.0999999999999996" customHeight="1" x14ac:dyDescent="0.2">
      <c r="A9" s="641"/>
      <c r="B9" s="642"/>
      <c r="C9" s="642"/>
      <c r="D9" s="642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107"/>
      <c r="T9" s="406"/>
    </row>
    <row r="10" spans="1:20" s="144" customFormat="1" ht="18" customHeight="1" x14ac:dyDescent="0.2">
      <c r="A10" s="641"/>
      <c r="B10" s="642"/>
      <c r="C10" s="642"/>
      <c r="D10" s="642"/>
      <c r="E10" s="121"/>
      <c r="F10" s="122" t="s">
        <v>276</v>
      </c>
      <c r="G10" s="122"/>
      <c r="H10" s="122"/>
      <c r="I10" s="122"/>
      <c r="J10" s="122"/>
      <c r="K10" s="122"/>
      <c r="L10" s="122"/>
      <c r="M10" s="123"/>
      <c r="N10" s="123"/>
      <c r="O10" s="123"/>
      <c r="P10" s="123"/>
      <c r="Q10" s="123"/>
      <c r="R10" s="124"/>
      <c r="S10" s="143"/>
      <c r="T10" s="408" t="b">
        <v>0</v>
      </c>
    </row>
    <row r="11" spans="1:20" s="93" customFormat="1" ht="12" customHeight="1" x14ac:dyDescent="0.2">
      <c r="A11" s="393"/>
      <c r="B11" s="394"/>
      <c r="C11" s="394"/>
      <c r="D11" s="394"/>
      <c r="E11" s="94"/>
      <c r="F11" s="104"/>
      <c r="G11" s="105"/>
      <c r="H11" s="104"/>
      <c r="I11" s="102"/>
      <c r="J11" s="104"/>
      <c r="K11" s="104"/>
      <c r="L11" s="104"/>
      <c r="M11" s="101"/>
      <c r="N11" s="101"/>
      <c r="O11" s="101"/>
      <c r="P11" s="101"/>
      <c r="Q11" s="101"/>
      <c r="R11" s="101"/>
      <c r="S11" s="95"/>
      <c r="T11" s="409"/>
    </row>
    <row r="12" spans="1:20" s="20" customFormat="1" ht="12" customHeight="1" x14ac:dyDescent="0.2">
      <c r="A12" s="643" t="s">
        <v>554</v>
      </c>
      <c r="B12" s="644"/>
      <c r="C12" s="644"/>
      <c r="D12" s="644"/>
      <c r="E12" s="85"/>
      <c r="S12" s="142"/>
      <c r="T12" s="406"/>
    </row>
    <row r="13" spans="1:20" s="7" customFormat="1" ht="12" customHeight="1" x14ac:dyDescent="0.2">
      <c r="A13" s="643"/>
      <c r="B13" s="644"/>
      <c r="C13" s="644"/>
      <c r="D13" s="644"/>
      <c r="E13" s="34"/>
      <c r="S13" s="142"/>
      <c r="T13" s="406"/>
    </row>
    <row r="14" spans="1:20" s="144" customFormat="1" ht="12" customHeight="1" x14ac:dyDescent="0.2">
      <c r="A14" s="643"/>
      <c r="B14" s="644"/>
      <c r="C14" s="644"/>
      <c r="D14" s="644"/>
      <c r="E14" s="33"/>
      <c r="S14" s="143"/>
      <c r="T14" s="406"/>
    </row>
    <row r="15" spans="1:20" s="144" customFormat="1" ht="12" customHeight="1" x14ac:dyDescent="0.2">
      <c r="A15" s="643"/>
      <c r="B15" s="644"/>
      <c r="C15" s="644"/>
      <c r="D15" s="644"/>
      <c r="E15" s="33"/>
      <c r="S15" s="143"/>
      <c r="T15" s="406"/>
    </row>
    <row r="16" spans="1:20" s="144" customFormat="1" ht="12" customHeight="1" x14ac:dyDescent="0.2">
      <c r="A16" s="643"/>
      <c r="B16" s="644"/>
      <c r="C16" s="644"/>
      <c r="D16" s="644"/>
      <c r="E16" s="33"/>
      <c r="S16" s="143"/>
      <c r="T16" s="406"/>
    </row>
    <row r="17" spans="1:20" s="144" customFormat="1" ht="12" customHeight="1" x14ac:dyDescent="0.2">
      <c r="A17" s="643"/>
      <c r="B17" s="644"/>
      <c r="C17" s="644"/>
      <c r="D17" s="644"/>
      <c r="E17" s="33"/>
      <c r="S17" s="143"/>
      <c r="T17" s="406"/>
    </row>
    <row r="18" spans="1:20" s="144" customFormat="1" ht="12" customHeight="1" x14ac:dyDescent="0.2">
      <c r="A18" s="643"/>
      <c r="B18" s="644"/>
      <c r="C18" s="644"/>
      <c r="D18" s="644"/>
      <c r="E18" s="33"/>
      <c r="S18" s="143"/>
      <c r="T18" s="406"/>
    </row>
    <row r="19" spans="1:20" s="144" customFormat="1" ht="12" customHeight="1" x14ac:dyDescent="0.2">
      <c r="A19" s="643"/>
      <c r="B19" s="644"/>
      <c r="C19" s="644"/>
      <c r="D19" s="644"/>
      <c r="E19" s="33"/>
      <c r="S19" s="143"/>
      <c r="T19" s="406"/>
    </row>
    <row r="20" spans="1:20" s="144" customFormat="1" ht="12" customHeight="1" x14ac:dyDescent="0.2">
      <c r="A20" s="643"/>
      <c r="B20" s="644"/>
      <c r="C20" s="644"/>
      <c r="D20" s="644"/>
      <c r="E20" s="33"/>
      <c r="S20" s="143"/>
      <c r="T20" s="406"/>
    </row>
    <row r="21" spans="1:20" s="144" customFormat="1" ht="12" customHeight="1" x14ac:dyDescent="0.2">
      <c r="A21" s="643"/>
      <c r="B21" s="644"/>
      <c r="C21" s="644"/>
      <c r="D21" s="644"/>
      <c r="E21" s="33"/>
      <c r="S21" s="143"/>
      <c r="T21" s="406"/>
    </row>
    <row r="22" spans="1:20" s="144" customFormat="1" ht="12" customHeight="1" x14ac:dyDescent="0.2">
      <c r="A22" s="643"/>
      <c r="B22" s="644"/>
      <c r="C22" s="644"/>
      <c r="D22" s="644"/>
      <c r="E22" s="33"/>
      <c r="S22" s="143"/>
      <c r="T22" s="406"/>
    </row>
    <row r="23" spans="1:20" s="144" customFormat="1" ht="12" customHeight="1" x14ac:dyDescent="0.2">
      <c r="A23" s="643"/>
      <c r="B23" s="644"/>
      <c r="C23" s="644"/>
      <c r="D23" s="644"/>
      <c r="E23" s="33"/>
      <c r="S23" s="143"/>
      <c r="T23" s="406"/>
    </row>
    <row r="24" spans="1:20" s="144" customFormat="1" ht="12" customHeight="1" x14ac:dyDescent="0.2">
      <c r="A24" s="643"/>
      <c r="B24" s="644"/>
      <c r="C24" s="644"/>
      <c r="D24" s="644"/>
      <c r="E24" s="33"/>
      <c r="S24" s="143"/>
      <c r="T24" s="406"/>
    </row>
    <row r="25" spans="1:20" s="144" customFormat="1" ht="12" customHeight="1" x14ac:dyDescent="0.2">
      <c r="A25" s="643"/>
      <c r="B25" s="644"/>
      <c r="C25" s="644"/>
      <c r="D25" s="644"/>
      <c r="E25" s="33"/>
      <c r="S25" s="143"/>
      <c r="T25" s="406"/>
    </row>
    <row r="26" spans="1:20" s="144" customFormat="1" ht="12" customHeight="1" x14ac:dyDescent="0.2">
      <c r="A26" s="643"/>
      <c r="B26" s="644"/>
      <c r="C26" s="644"/>
      <c r="D26" s="644"/>
      <c r="E26" s="33"/>
      <c r="S26" s="143"/>
      <c r="T26" s="406"/>
    </row>
    <row r="27" spans="1:20" s="144" customFormat="1" ht="12" customHeight="1" x14ac:dyDescent="0.2">
      <c r="A27" s="643"/>
      <c r="B27" s="644"/>
      <c r="C27" s="644"/>
      <c r="D27" s="644"/>
      <c r="E27" s="33"/>
      <c r="S27" s="143"/>
      <c r="T27" s="406"/>
    </row>
    <row r="28" spans="1:20" s="144" customFormat="1" ht="12" customHeight="1" x14ac:dyDescent="0.2">
      <c r="A28" s="643"/>
      <c r="B28" s="644"/>
      <c r="C28" s="644"/>
      <c r="D28" s="644"/>
      <c r="E28" s="33"/>
      <c r="S28" s="143"/>
      <c r="T28" s="406"/>
    </row>
    <row r="29" spans="1:20" s="144" customFormat="1" ht="12" customHeight="1" x14ac:dyDescent="0.2">
      <c r="A29" s="643"/>
      <c r="B29" s="644"/>
      <c r="C29" s="644"/>
      <c r="D29" s="644"/>
      <c r="E29" s="33"/>
      <c r="S29" s="143"/>
      <c r="T29" s="406"/>
    </row>
    <row r="30" spans="1:20" s="144" customFormat="1" ht="12" customHeight="1" x14ac:dyDescent="0.2">
      <c r="A30" s="643"/>
      <c r="B30" s="644"/>
      <c r="C30" s="644"/>
      <c r="D30" s="644"/>
      <c r="E30" s="33"/>
      <c r="S30" s="143"/>
      <c r="T30" s="406"/>
    </row>
    <row r="31" spans="1:20" s="144" customFormat="1" ht="12" customHeight="1" x14ac:dyDescent="0.2">
      <c r="A31" s="643"/>
      <c r="B31" s="644"/>
      <c r="C31" s="644"/>
      <c r="D31" s="644"/>
      <c r="E31" s="33"/>
      <c r="S31" s="143"/>
      <c r="T31" s="406"/>
    </row>
    <row r="32" spans="1:20" s="144" customFormat="1" ht="12" customHeight="1" x14ac:dyDescent="0.2">
      <c r="A32" s="643"/>
      <c r="B32" s="644"/>
      <c r="C32" s="644"/>
      <c r="D32" s="644"/>
      <c r="E32" s="33"/>
      <c r="S32" s="143"/>
      <c r="T32" s="406"/>
    </row>
    <row r="33" spans="1:20" s="144" customFormat="1" ht="12" customHeight="1" x14ac:dyDescent="0.2">
      <c r="A33" s="643"/>
      <c r="B33" s="644"/>
      <c r="C33" s="644"/>
      <c r="D33" s="644"/>
      <c r="E33" s="33"/>
      <c r="S33" s="143"/>
      <c r="T33" s="406"/>
    </row>
    <row r="34" spans="1:20" s="144" customFormat="1" ht="12" customHeight="1" x14ac:dyDescent="0.2">
      <c r="A34" s="643"/>
      <c r="B34" s="644"/>
      <c r="C34" s="644"/>
      <c r="D34" s="644"/>
      <c r="E34" s="33"/>
      <c r="S34" s="143"/>
      <c r="T34" s="406"/>
    </row>
    <row r="35" spans="1:20" s="144" customFormat="1" ht="12" customHeight="1" x14ac:dyDescent="0.2">
      <c r="A35" s="643"/>
      <c r="B35" s="644"/>
      <c r="C35" s="644"/>
      <c r="D35" s="644"/>
      <c r="E35" s="33"/>
      <c r="S35" s="143"/>
      <c r="T35" s="406"/>
    </row>
    <row r="36" spans="1:20" s="144" customFormat="1" ht="12" customHeight="1" x14ac:dyDescent="0.2">
      <c r="A36" s="643"/>
      <c r="B36" s="644"/>
      <c r="C36" s="644"/>
      <c r="D36" s="644"/>
      <c r="E36" s="33"/>
      <c r="S36" s="143"/>
      <c r="T36" s="406"/>
    </row>
    <row r="37" spans="1:20" s="93" customFormat="1" ht="12" customHeight="1" x14ac:dyDescent="0.2">
      <c r="A37" s="253"/>
      <c r="B37" s="275"/>
      <c r="C37" s="275"/>
      <c r="D37" s="275"/>
      <c r="E37" s="110"/>
      <c r="F37" s="111"/>
      <c r="G37" s="112"/>
      <c r="H37" s="111"/>
      <c r="I37" s="103"/>
      <c r="J37" s="111"/>
      <c r="K37" s="111"/>
      <c r="L37" s="111"/>
      <c r="M37" s="113"/>
      <c r="N37" s="113"/>
      <c r="O37" s="101"/>
      <c r="P37" s="101"/>
      <c r="Q37" s="101"/>
      <c r="R37" s="113"/>
      <c r="S37" s="95"/>
      <c r="T37" s="409"/>
    </row>
    <row r="38" spans="1:20" s="93" customFormat="1" ht="18" customHeight="1" x14ac:dyDescent="0.2">
      <c r="A38" s="646" t="s">
        <v>275</v>
      </c>
      <c r="B38" s="647"/>
      <c r="C38" s="647"/>
      <c r="D38" s="647"/>
      <c r="E38" s="121"/>
      <c r="F38" s="122" t="s">
        <v>274</v>
      </c>
      <c r="G38" s="122"/>
      <c r="H38" s="197"/>
      <c r="I38" s="198"/>
      <c r="J38" s="197"/>
      <c r="K38" s="197"/>
      <c r="L38" s="197"/>
      <c r="M38" s="199"/>
      <c r="N38" s="199"/>
      <c r="O38" s="199"/>
      <c r="P38" s="199"/>
      <c r="Q38" s="199"/>
      <c r="R38" s="200"/>
      <c r="S38" s="95"/>
      <c r="T38" s="409"/>
    </row>
    <row r="39" spans="1:20" s="93" customFormat="1" ht="5.0999999999999996" customHeight="1" x14ac:dyDescent="0.2">
      <c r="A39" s="646"/>
      <c r="B39" s="647"/>
      <c r="C39" s="647"/>
      <c r="D39" s="647"/>
      <c r="E39" s="94"/>
      <c r="F39" s="104"/>
      <c r="G39" s="105"/>
      <c r="H39" s="104"/>
      <c r="I39" s="102"/>
      <c r="J39" s="104"/>
      <c r="K39" s="104"/>
      <c r="L39" s="104"/>
      <c r="M39" s="101"/>
      <c r="N39" s="101"/>
      <c r="O39" s="101"/>
      <c r="P39" s="101"/>
      <c r="Q39" s="101"/>
      <c r="R39" s="101"/>
      <c r="S39" s="95"/>
      <c r="T39" s="409"/>
    </row>
    <row r="40" spans="1:20" s="93" customFormat="1" ht="18" customHeight="1" x14ac:dyDescent="0.2">
      <c r="A40" s="646"/>
      <c r="B40" s="647"/>
      <c r="C40" s="647"/>
      <c r="D40" s="647"/>
      <c r="E40" s="121"/>
      <c r="F40" s="122" t="s">
        <v>189</v>
      </c>
      <c r="G40" s="122"/>
      <c r="H40" s="197"/>
      <c r="I40" s="198"/>
      <c r="J40" s="197"/>
      <c r="K40" s="197"/>
      <c r="L40" s="197"/>
      <c r="M40" s="199"/>
      <c r="N40" s="255"/>
      <c r="O40" s="199"/>
      <c r="P40" s="199"/>
      <c r="Q40" s="199"/>
      <c r="R40" s="200"/>
      <c r="S40" s="95"/>
      <c r="T40" s="409"/>
    </row>
    <row r="41" spans="1:20" s="93" customFormat="1" ht="12" customHeight="1" x14ac:dyDescent="0.2">
      <c r="A41" s="96"/>
      <c r="B41" s="94"/>
      <c r="C41" s="94"/>
      <c r="D41" s="94"/>
      <c r="E41" s="94"/>
      <c r="F41" s="104"/>
      <c r="G41" s="105"/>
      <c r="H41" s="104"/>
      <c r="I41" s="102"/>
      <c r="J41" s="104"/>
      <c r="K41" s="104"/>
      <c r="L41" s="104"/>
      <c r="M41" s="101"/>
      <c r="N41" s="101"/>
      <c r="O41" s="101"/>
      <c r="P41" s="101"/>
      <c r="Q41" s="101"/>
      <c r="R41" s="101"/>
      <c r="S41" s="95"/>
      <c r="T41" s="409"/>
    </row>
    <row r="42" spans="1:20" s="8" customFormat="1" ht="18" customHeight="1" x14ac:dyDescent="0.2">
      <c r="A42" s="643" t="s">
        <v>449</v>
      </c>
      <c r="B42" s="644"/>
      <c r="C42" s="644"/>
      <c r="D42" s="644"/>
      <c r="E42" s="551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3"/>
      <c r="S42" s="52"/>
      <c r="T42" s="410"/>
    </row>
    <row r="43" spans="1:20" s="8" customFormat="1" ht="18" customHeight="1" x14ac:dyDescent="0.2">
      <c r="A43" s="643"/>
      <c r="B43" s="644"/>
      <c r="C43" s="644"/>
      <c r="D43" s="644"/>
      <c r="E43" s="636"/>
      <c r="F43" s="637"/>
      <c r="G43" s="638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40"/>
      <c r="S43" s="52"/>
      <c r="T43" s="410"/>
    </row>
    <row r="44" spans="1:20" ht="5.0999999999999996" customHeight="1" x14ac:dyDescent="0.2">
      <c r="A44" s="643"/>
      <c r="B44" s="644"/>
      <c r="C44" s="644"/>
      <c r="D44" s="644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186"/>
      <c r="P44" s="98"/>
      <c r="Q44" s="98"/>
      <c r="R44" s="98"/>
      <c r="S44" s="109"/>
      <c r="T44" s="407"/>
    </row>
    <row r="45" spans="1:20" ht="18" customHeight="1" x14ac:dyDescent="0.2">
      <c r="A45" s="643"/>
      <c r="B45" s="644"/>
      <c r="C45" s="644"/>
      <c r="D45" s="644"/>
      <c r="E45" s="551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3"/>
      <c r="S45" s="109"/>
      <c r="T45" s="407"/>
    </row>
    <row r="46" spans="1:20" ht="18" customHeight="1" x14ac:dyDescent="0.2">
      <c r="A46" s="643"/>
      <c r="B46" s="644"/>
      <c r="C46" s="644"/>
      <c r="D46" s="644"/>
      <c r="E46" s="636"/>
      <c r="F46" s="637"/>
      <c r="G46" s="638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40"/>
      <c r="S46" s="109"/>
      <c r="T46" s="407"/>
    </row>
    <row r="47" spans="1:20" ht="5.0999999999999996" customHeight="1" x14ac:dyDescent="0.2">
      <c r="A47" s="643"/>
      <c r="B47" s="644"/>
      <c r="C47" s="644"/>
      <c r="D47" s="644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186"/>
      <c r="P47" s="98"/>
      <c r="Q47" s="98"/>
      <c r="R47" s="98"/>
      <c r="S47" s="109"/>
      <c r="T47" s="407"/>
    </row>
    <row r="48" spans="1:20" ht="18" customHeight="1" x14ac:dyDescent="0.2">
      <c r="A48" s="643"/>
      <c r="B48" s="644"/>
      <c r="C48" s="644"/>
      <c r="D48" s="644"/>
      <c r="E48" s="551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3"/>
      <c r="S48" s="109"/>
      <c r="T48" s="407"/>
    </row>
    <row r="49" spans="1:20" ht="18" customHeight="1" x14ac:dyDescent="0.2">
      <c r="A49" s="643"/>
      <c r="B49" s="644"/>
      <c r="C49" s="644"/>
      <c r="D49" s="644"/>
      <c r="E49" s="636"/>
      <c r="F49" s="637"/>
      <c r="G49" s="638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40"/>
      <c r="S49" s="109"/>
      <c r="T49" s="407"/>
    </row>
    <row r="50" spans="1:20" ht="12" customHeight="1" x14ac:dyDescent="0.2">
      <c r="A50" s="18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186"/>
      <c r="P50" s="98"/>
      <c r="Q50" s="98"/>
      <c r="R50" s="98"/>
      <c r="S50" s="109"/>
      <c r="T50" s="407"/>
    </row>
    <row r="51" spans="1:20" s="8" customFormat="1" ht="18" customHeight="1" x14ac:dyDescent="0.2">
      <c r="A51" s="634" t="s">
        <v>190</v>
      </c>
      <c r="B51" s="635"/>
      <c r="C51" s="635"/>
      <c r="D51" s="635"/>
      <c r="E51" s="551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3"/>
      <c r="S51" s="52"/>
      <c r="T51" s="410"/>
    </row>
    <row r="52" spans="1:20" s="8" customFormat="1" ht="18" customHeight="1" x14ac:dyDescent="0.2">
      <c r="A52" s="634"/>
      <c r="B52" s="635"/>
      <c r="C52" s="635"/>
      <c r="D52" s="635"/>
      <c r="E52" s="636"/>
      <c r="F52" s="637"/>
      <c r="G52" s="638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40"/>
      <c r="S52" s="52"/>
      <c r="T52" s="410"/>
    </row>
    <row r="53" spans="1:20" s="8" customFormat="1" ht="5.25" customHeight="1" x14ac:dyDescent="0.2">
      <c r="A53" s="634"/>
      <c r="B53" s="635"/>
      <c r="C53" s="635"/>
      <c r="D53" s="635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52"/>
      <c r="T53" s="410"/>
    </row>
    <row r="54" spans="1:20" s="8" customFormat="1" ht="18" customHeight="1" x14ac:dyDescent="0.2">
      <c r="A54" s="634"/>
      <c r="B54" s="635"/>
      <c r="C54" s="635"/>
      <c r="D54" s="635"/>
      <c r="E54" s="551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3"/>
      <c r="S54" s="52"/>
      <c r="T54" s="410"/>
    </row>
    <row r="55" spans="1:20" s="8" customFormat="1" ht="18" customHeight="1" x14ac:dyDescent="0.2">
      <c r="A55" s="634"/>
      <c r="B55" s="635"/>
      <c r="C55" s="635"/>
      <c r="D55" s="635"/>
      <c r="E55" s="636"/>
      <c r="F55" s="637"/>
      <c r="G55" s="638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40"/>
      <c r="S55" s="52"/>
      <c r="T55" s="410"/>
    </row>
    <row r="56" spans="1:20" s="8" customFormat="1" ht="5.25" customHeight="1" x14ac:dyDescent="0.2">
      <c r="A56" s="634"/>
      <c r="B56" s="635"/>
      <c r="C56" s="635"/>
      <c r="D56" s="635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52"/>
      <c r="T56" s="410"/>
    </row>
    <row r="57" spans="1:20" s="8" customFormat="1" ht="18" customHeight="1" x14ac:dyDescent="0.2">
      <c r="A57" s="634"/>
      <c r="B57" s="635"/>
      <c r="C57" s="635"/>
      <c r="D57" s="635"/>
      <c r="E57" s="551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3"/>
      <c r="S57" s="52"/>
      <c r="T57" s="410"/>
    </row>
    <row r="58" spans="1:20" s="8" customFormat="1" ht="18" customHeight="1" x14ac:dyDescent="0.2">
      <c r="A58" s="634"/>
      <c r="B58" s="635"/>
      <c r="C58" s="635"/>
      <c r="D58" s="635"/>
      <c r="E58" s="636"/>
      <c r="F58" s="637"/>
      <c r="G58" s="638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40"/>
      <c r="S58" s="52"/>
      <c r="T58" s="410"/>
    </row>
    <row r="59" spans="1:20" ht="12" customHeight="1" x14ac:dyDescent="0.2">
      <c r="A59" s="276"/>
      <c r="B59" s="277"/>
      <c r="C59" s="277"/>
      <c r="D59" s="277"/>
      <c r="E59" s="278"/>
      <c r="F59" s="278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80"/>
      <c r="T59" s="407"/>
    </row>
    <row r="60" spans="1:20" ht="12" customHeight="1" x14ac:dyDescent="0.2">
      <c r="A60" s="98"/>
      <c r="B60" s="98"/>
      <c r="C60" s="98"/>
      <c r="D60" s="98"/>
      <c r="E60" s="273"/>
      <c r="F60" s="273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98"/>
      <c r="T60" s="407"/>
    </row>
    <row r="61" spans="1:20" ht="5.0999999999999996" customHeight="1" x14ac:dyDescent="0.2">
      <c r="A61" s="176"/>
      <c r="B61" s="175"/>
      <c r="C61" s="175"/>
      <c r="D61" s="98"/>
      <c r="E61" s="98"/>
      <c r="F61" s="98"/>
      <c r="G61" s="98"/>
      <c r="H61" s="98"/>
      <c r="I61" s="98"/>
      <c r="T61" s="407"/>
    </row>
    <row r="62" spans="1:20" s="7" customFormat="1" ht="12" customHeight="1" x14ac:dyDescent="0.2">
      <c r="A62" s="23" t="s">
        <v>138</v>
      </c>
      <c r="B62" s="24" t="s">
        <v>1</v>
      </c>
      <c r="C62" s="23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406"/>
    </row>
    <row r="63" spans="1:20" s="7" customFormat="1" ht="12" customHeight="1" x14ac:dyDescent="0.2">
      <c r="A63" s="23" t="s">
        <v>450</v>
      </c>
      <c r="B63" s="24" t="s">
        <v>451</v>
      </c>
      <c r="C63" s="23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406"/>
    </row>
    <row r="64" spans="1:20" ht="5.0999999999999996" customHeight="1" x14ac:dyDescent="0.2">
      <c r="A64" s="100"/>
      <c r="B64" s="98"/>
      <c r="C64" s="98"/>
      <c r="D64" s="98"/>
      <c r="E64" s="98"/>
      <c r="F64" s="98"/>
      <c r="G64" s="98"/>
      <c r="H64" s="98"/>
      <c r="I64" s="98"/>
      <c r="T64" s="407"/>
    </row>
    <row r="65" spans="1:20" x14ac:dyDescent="0.2">
      <c r="A65" s="3" t="str">
        <f>'Seite 1'!$A$63</f>
        <v>Antrag Armutsprävention</v>
      </c>
      <c r="S65" s="4" t="str">
        <f ca="1">CONCATENATE(IF('Seite 1'!$E$25=0,"Antragsteller",'Seite 1'!$E$25)," - Antrag vom ",IF('Seite 1'!$O$20="","……………..",TEXT('Seite 1'!$O$20,"TT.MM.JJ")))</f>
        <v>Antragsteller - Antrag vom 18.05.21</v>
      </c>
      <c r="T65" s="407"/>
    </row>
    <row r="66" spans="1:20" x14ac:dyDescent="0.2">
      <c r="A66" s="3" t="str">
        <f>'Seite 1'!$A$64</f>
        <v>Formularversion: V 1.9 vom 18.05.21</v>
      </c>
      <c r="S66" s="5" t="str">
        <f ca="1">CONCATENATE("Ausdruck vom "&amp;TEXT(TODAY(),"TT.MM.JJ"))</f>
        <v>Ausdruck vom 18.05.21</v>
      </c>
      <c r="T66" s="407"/>
    </row>
  </sheetData>
  <sheetProtection password="8067" sheet="1" objects="1" scenarios="1" selectLockedCells="1" autoFilter="0"/>
  <mergeCells count="26">
    <mergeCell ref="A8:D10"/>
    <mergeCell ref="A5:D7"/>
    <mergeCell ref="O1:S1"/>
    <mergeCell ref="E45:R45"/>
    <mergeCell ref="E46:F46"/>
    <mergeCell ref="G46:R46"/>
    <mergeCell ref="E43:F43"/>
    <mergeCell ref="A42:D49"/>
    <mergeCell ref="A12:D36"/>
    <mergeCell ref="A38:D40"/>
    <mergeCell ref="F5:R6"/>
    <mergeCell ref="E48:R48"/>
    <mergeCell ref="E49:F49"/>
    <mergeCell ref="G49:R49"/>
    <mergeCell ref="G43:R43"/>
    <mergeCell ref="E42:R42"/>
    <mergeCell ref="A51:D58"/>
    <mergeCell ref="E54:R54"/>
    <mergeCell ref="E55:F55"/>
    <mergeCell ref="G55:R55"/>
    <mergeCell ref="E57:R57"/>
    <mergeCell ref="E58:F58"/>
    <mergeCell ref="G58:R58"/>
    <mergeCell ref="G52:R52"/>
    <mergeCell ref="E51:R51"/>
    <mergeCell ref="E52:F52"/>
  </mergeCells>
  <phoneticPr fontId="7" type="noConversion"/>
  <conditionalFormatting sqref="O1">
    <cfRule type="cellIs" dxfId="17" priority="2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024" r:id="rId4" name="Check Box 416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9525</xdr:rowOff>
                  </from>
                  <to>
                    <xdr:col>4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5" r:id="rId5" name="Check Box 417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9525</xdr:rowOff>
                  </from>
                  <to>
                    <xdr:col>4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6" r:id="rId6" name="Check Box 418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9525</xdr:rowOff>
                  </from>
                  <to>
                    <xdr:col>4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35" r:id="rId7" name="Check Box 427">
              <controlPr defaultSize="0" autoFill="0" autoLine="0" autoPict="0">
                <anchor moveWithCells="1">
                  <from>
                    <xdr:col>4</xdr:col>
                    <xdr:colOff>19050</xdr:colOff>
                    <xdr:row>37</xdr:row>
                    <xdr:rowOff>9525</xdr:rowOff>
                  </from>
                  <to>
                    <xdr:col>4</xdr:col>
                    <xdr:colOff>323850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36" r:id="rId8" name="Check Box 428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9525</xdr:rowOff>
                  </from>
                  <to>
                    <xdr:col>4</xdr:col>
                    <xdr:colOff>323850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T57"/>
  <sheetViews>
    <sheetView showGridLines="0" zoomScaleNormal="100" zoomScaleSheetLayoutView="100" workbookViewId="0">
      <selection activeCell="O14" sqref="O14"/>
    </sheetView>
  </sheetViews>
  <sheetFormatPr baseColWidth="10" defaultRowHeight="12" x14ac:dyDescent="0.2"/>
  <cols>
    <col min="1" max="1" width="5.85546875" style="92" customWidth="1"/>
    <col min="2" max="13" width="5.140625" style="92" customWidth="1"/>
    <col min="14" max="14" width="5.140625" style="99" customWidth="1"/>
    <col min="15" max="18" width="5.140625" style="92" customWidth="1"/>
    <col min="19" max="19" width="0.85546875" style="92" customWidth="1"/>
    <col min="20" max="16384" width="11.42578125" style="92"/>
  </cols>
  <sheetData>
    <row r="1" spans="1:20" ht="15" customHeight="1" x14ac:dyDescent="0.2">
      <c r="A1" s="145"/>
      <c r="I1" s="98"/>
      <c r="J1" s="98"/>
      <c r="K1" s="98"/>
      <c r="N1" s="146" t="str">
        <f>'Seite 1'!$K$21</f>
        <v xml:space="preserve">ID/Aktenzeichen: </v>
      </c>
      <c r="O1" s="626">
        <f>'Seite 1'!$O$21</f>
        <v>0</v>
      </c>
      <c r="P1" s="627"/>
      <c r="Q1" s="627"/>
      <c r="R1" s="627"/>
      <c r="S1" s="628"/>
    </row>
    <row r="2" spans="1:20" ht="12" customHeight="1" x14ac:dyDescent="0.2">
      <c r="A2" s="145"/>
      <c r="I2" s="147"/>
      <c r="J2" s="147"/>
      <c r="K2" s="147"/>
      <c r="L2" s="147"/>
      <c r="M2" s="147"/>
    </row>
    <row r="3" spans="1:20" s="120" customFormat="1" ht="15" customHeight="1" x14ac:dyDescent="0.2">
      <c r="A3" s="126" t="s">
        <v>161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56"/>
      <c r="P3" s="127"/>
      <c r="Q3" s="127"/>
      <c r="R3" s="127"/>
      <c r="S3" s="128"/>
    </row>
    <row r="4" spans="1:20" s="120" customFormat="1" ht="5.0999999999999996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29"/>
      <c r="M4" s="130"/>
      <c r="N4" s="130"/>
      <c r="O4" s="131"/>
      <c r="P4" s="132"/>
      <c r="Q4" s="132"/>
      <c r="R4" s="132"/>
      <c r="S4" s="202"/>
      <c r="T4" s="133"/>
    </row>
    <row r="5" spans="1:20" s="120" customFormat="1" ht="12" customHeight="1" x14ac:dyDescent="0.2">
      <c r="A5" s="134" t="s">
        <v>2</v>
      </c>
      <c r="B5" s="135"/>
      <c r="C5" s="135"/>
      <c r="D5" s="135"/>
      <c r="E5" s="135"/>
      <c r="F5" s="135"/>
      <c r="G5" s="135"/>
      <c r="H5" s="135"/>
      <c r="I5" s="133"/>
      <c r="J5" s="133"/>
      <c r="K5" s="133"/>
      <c r="L5" s="679" t="s">
        <v>63</v>
      </c>
      <c r="M5" s="680"/>
      <c r="N5" s="680"/>
      <c r="O5" s="667" t="s">
        <v>64</v>
      </c>
      <c r="P5" s="668"/>
      <c r="Q5" s="668"/>
      <c r="R5" s="668"/>
      <c r="S5" s="203"/>
    </row>
    <row r="6" spans="1:20" s="120" customFormat="1" ht="12" customHeight="1" x14ac:dyDescent="0.2">
      <c r="A6" s="675" t="s">
        <v>66</v>
      </c>
      <c r="B6" s="671" t="s">
        <v>67</v>
      </c>
      <c r="C6" s="671"/>
      <c r="D6" s="671"/>
      <c r="E6" s="671"/>
      <c r="F6" s="671"/>
      <c r="G6" s="671"/>
      <c r="H6" s="671"/>
      <c r="I6" s="671"/>
      <c r="J6" s="671"/>
      <c r="K6" s="672"/>
      <c r="L6" s="679"/>
      <c r="M6" s="680"/>
      <c r="N6" s="680"/>
      <c r="O6" s="667"/>
      <c r="P6" s="668"/>
      <c r="Q6" s="668"/>
      <c r="R6" s="668"/>
      <c r="S6" s="203"/>
    </row>
    <row r="7" spans="1:20" s="120" customFormat="1" ht="12" customHeight="1" x14ac:dyDescent="0.2">
      <c r="A7" s="675"/>
      <c r="B7" s="671"/>
      <c r="C7" s="671"/>
      <c r="D7" s="671"/>
      <c r="E7" s="671"/>
      <c r="F7" s="671"/>
      <c r="G7" s="671"/>
      <c r="H7" s="671"/>
      <c r="I7" s="671"/>
      <c r="J7" s="671"/>
      <c r="K7" s="672"/>
      <c r="L7" s="679"/>
      <c r="M7" s="680"/>
      <c r="N7" s="680"/>
      <c r="O7" s="667"/>
      <c r="P7" s="668"/>
      <c r="Q7" s="668"/>
      <c r="R7" s="668"/>
      <c r="S7" s="203"/>
    </row>
    <row r="8" spans="1:20" s="120" customFormat="1" ht="12" customHeight="1" x14ac:dyDescent="0.2">
      <c r="A8" s="675"/>
      <c r="B8" s="671"/>
      <c r="C8" s="671"/>
      <c r="D8" s="671"/>
      <c r="E8" s="671"/>
      <c r="F8" s="671"/>
      <c r="G8" s="671"/>
      <c r="H8" s="671"/>
      <c r="I8" s="671"/>
      <c r="J8" s="671"/>
      <c r="K8" s="672"/>
      <c r="L8" s="679"/>
      <c r="M8" s="680"/>
      <c r="N8" s="680"/>
      <c r="O8" s="667"/>
      <c r="P8" s="668"/>
      <c r="Q8" s="668"/>
      <c r="R8" s="668"/>
      <c r="S8" s="203"/>
    </row>
    <row r="9" spans="1:20" s="120" customFormat="1" ht="12" customHeight="1" x14ac:dyDescent="0.2">
      <c r="A9" s="675"/>
      <c r="B9" s="671"/>
      <c r="C9" s="671"/>
      <c r="D9" s="671"/>
      <c r="E9" s="671"/>
      <c r="F9" s="671"/>
      <c r="G9" s="671"/>
      <c r="H9" s="671"/>
      <c r="I9" s="671"/>
      <c r="J9" s="671"/>
      <c r="K9" s="672"/>
      <c r="L9" s="679"/>
      <c r="M9" s="680"/>
      <c r="N9" s="680"/>
      <c r="O9" s="677" t="s">
        <v>393</v>
      </c>
      <c r="P9" s="665" t="s">
        <v>68</v>
      </c>
      <c r="Q9" s="665" t="s">
        <v>160</v>
      </c>
      <c r="R9" s="669" t="s">
        <v>201</v>
      </c>
      <c r="S9" s="203"/>
    </row>
    <row r="10" spans="1:20" s="120" customFormat="1" ht="12" customHeight="1" x14ac:dyDescent="0.2">
      <c r="A10" s="675"/>
      <c r="B10" s="671"/>
      <c r="C10" s="671"/>
      <c r="D10" s="671"/>
      <c r="E10" s="671"/>
      <c r="F10" s="671"/>
      <c r="G10" s="671"/>
      <c r="H10" s="671"/>
      <c r="I10" s="671"/>
      <c r="J10" s="671"/>
      <c r="K10" s="672"/>
      <c r="L10" s="679"/>
      <c r="M10" s="680"/>
      <c r="N10" s="680"/>
      <c r="O10" s="677"/>
      <c r="P10" s="665"/>
      <c r="Q10" s="665"/>
      <c r="R10" s="669"/>
      <c r="S10" s="203"/>
    </row>
    <row r="11" spans="1:20" s="120" customFormat="1" ht="12" customHeight="1" x14ac:dyDescent="0.2">
      <c r="A11" s="675"/>
      <c r="B11" s="671"/>
      <c r="C11" s="671"/>
      <c r="D11" s="671"/>
      <c r="E11" s="671"/>
      <c r="F11" s="671"/>
      <c r="G11" s="671"/>
      <c r="H11" s="671"/>
      <c r="I11" s="671"/>
      <c r="J11" s="671"/>
      <c r="K11" s="672"/>
      <c r="L11" s="679"/>
      <c r="M11" s="680"/>
      <c r="N11" s="680"/>
      <c r="O11" s="677"/>
      <c r="P11" s="665"/>
      <c r="Q11" s="665"/>
      <c r="R11" s="669"/>
      <c r="S11" s="203"/>
    </row>
    <row r="12" spans="1:20" s="120" customFormat="1" ht="12" customHeight="1" x14ac:dyDescent="0.2">
      <c r="A12" s="675"/>
      <c r="B12" s="671"/>
      <c r="C12" s="671"/>
      <c r="D12" s="671"/>
      <c r="E12" s="671"/>
      <c r="F12" s="671"/>
      <c r="G12" s="671"/>
      <c r="H12" s="671"/>
      <c r="I12" s="671"/>
      <c r="J12" s="671"/>
      <c r="K12" s="672"/>
      <c r="L12" s="679"/>
      <c r="M12" s="680"/>
      <c r="N12" s="680"/>
      <c r="O12" s="677"/>
      <c r="P12" s="665"/>
      <c r="Q12" s="665"/>
      <c r="R12" s="669"/>
      <c r="S12" s="203"/>
    </row>
    <row r="13" spans="1:20" s="120" customFormat="1" ht="12" customHeight="1" x14ac:dyDescent="0.2">
      <c r="A13" s="676"/>
      <c r="B13" s="673"/>
      <c r="C13" s="673"/>
      <c r="D13" s="673"/>
      <c r="E13" s="673"/>
      <c r="F13" s="673"/>
      <c r="G13" s="673"/>
      <c r="H13" s="673"/>
      <c r="I13" s="673"/>
      <c r="J13" s="673"/>
      <c r="K13" s="674"/>
      <c r="L13" s="681"/>
      <c r="M13" s="682"/>
      <c r="N13" s="682"/>
      <c r="O13" s="678"/>
      <c r="P13" s="666"/>
      <c r="Q13" s="666"/>
      <c r="R13" s="670"/>
      <c r="S13" s="204"/>
    </row>
    <row r="14" spans="1:20" ht="18" customHeight="1" x14ac:dyDescent="0.2">
      <c r="A14" s="305">
        <v>1</v>
      </c>
      <c r="B14" s="306" t="s">
        <v>192</v>
      </c>
      <c r="C14" s="306"/>
      <c r="D14" s="306"/>
      <c r="E14" s="306"/>
      <c r="F14" s="306"/>
      <c r="G14" s="306"/>
      <c r="H14" s="306"/>
      <c r="I14" s="306"/>
      <c r="J14" s="306"/>
      <c r="K14" s="307"/>
      <c r="L14" s="308" t="s">
        <v>70</v>
      </c>
      <c r="M14" s="309"/>
      <c r="N14" s="310"/>
      <c r="O14" s="311"/>
      <c r="P14" s="312"/>
      <c r="Q14" s="312"/>
      <c r="R14" s="313"/>
      <c r="S14" s="314"/>
    </row>
    <row r="15" spans="1:20" ht="27.95" customHeight="1" x14ac:dyDescent="0.2">
      <c r="A15" s="184" t="s">
        <v>396</v>
      </c>
      <c r="B15" s="655" t="s">
        <v>464</v>
      </c>
      <c r="C15" s="655"/>
      <c r="D15" s="655"/>
      <c r="E15" s="655"/>
      <c r="F15" s="655"/>
      <c r="G15" s="655"/>
      <c r="H15" s="655"/>
      <c r="I15" s="655"/>
      <c r="J15" s="655"/>
      <c r="K15" s="656"/>
      <c r="L15" s="659" t="s">
        <v>199</v>
      </c>
      <c r="M15" s="660"/>
      <c r="N15" s="661"/>
      <c r="O15" s="232"/>
      <c r="P15" s="233"/>
      <c r="Q15" s="233"/>
      <c r="R15" s="234"/>
      <c r="S15" s="281"/>
    </row>
    <row r="16" spans="1:20" ht="18" customHeight="1" x14ac:dyDescent="0.2">
      <c r="A16" s="184">
        <v>3</v>
      </c>
      <c r="B16" s="148" t="s">
        <v>193</v>
      </c>
      <c r="C16" s="148"/>
      <c r="D16" s="148"/>
      <c r="E16" s="148"/>
      <c r="F16" s="148"/>
      <c r="G16" s="148"/>
      <c r="H16" s="148"/>
      <c r="I16" s="201"/>
      <c r="J16" s="201"/>
      <c r="K16" s="201"/>
      <c r="L16" s="149" t="s">
        <v>69</v>
      </c>
      <c r="M16" s="205"/>
      <c r="N16" s="137"/>
      <c r="O16" s="232"/>
      <c r="P16" s="233"/>
      <c r="Q16" s="233"/>
      <c r="R16" s="234"/>
      <c r="S16" s="281"/>
    </row>
    <row r="17" spans="1:19" ht="18" customHeight="1" x14ac:dyDescent="0.2">
      <c r="A17" s="184">
        <v>4</v>
      </c>
      <c r="B17" s="148" t="s">
        <v>194</v>
      </c>
      <c r="C17" s="148"/>
      <c r="D17" s="148"/>
      <c r="E17" s="148"/>
      <c r="F17" s="148"/>
      <c r="G17" s="148"/>
      <c r="H17" s="148"/>
      <c r="I17" s="201"/>
      <c r="J17" s="201"/>
      <c r="K17" s="201"/>
      <c r="L17" s="149" t="s">
        <v>69</v>
      </c>
      <c r="M17" s="205"/>
      <c r="N17" s="137"/>
      <c r="O17" s="232"/>
      <c r="P17" s="233"/>
      <c r="Q17" s="233"/>
      <c r="R17" s="234"/>
      <c r="S17" s="281"/>
    </row>
    <row r="18" spans="1:19" ht="18" customHeight="1" x14ac:dyDescent="0.2">
      <c r="A18" s="184">
        <v>5</v>
      </c>
      <c r="B18" s="148" t="s">
        <v>195</v>
      </c>
      <c r="C18" s="148"/>
      <c r="D18" s="148"/>
      <c r="E18" s="148"/>
      <c r="F18" s="148"/>
      <c r="G18" s="148"/>
      <c r="H18" s="148"/>
      <c r="I18" s="201"/>
      <c r="J18" s="201"/>
      <c r="K18" s="201"/>
      <c r="L18" s="149" t="s">
        <v>70</v>
      </c>
      <c r="M18" s="205"/>
      <c r="N18" s="137"/>
      <c r="O18" s="232"/>
      <c r="P18" s="233"/>
      <c r="Q18" s="233"/>
      <c r="R18" s="234"/>
      <c r="S18" s="281"/>
    </row>
    <row r="19" spans="1:19" ht="27.95" customHeight="1" x14ac:dyDescent="0.2">
      <c r="A19" s="184" t="s">
        <v>473</v>
      </c>
      <c r="B19" s="655" t="s">
        <v>472</v>
      </c>
      <c r="C19" s="655"/>
      <c r="D19" s="655"/>
      <c r="E19" s="655"/>
      <c r="F19" s="655"/>
      <c r="G19" s="655"/>
      <c r="H19" s="655"/>
      <c r="I19" s="655"/>
      <c r="J19" s="655"/>
      <c r="K19" s="656"/>
      <c r="L19" s="659" t="s">
        <v>199</v>
      </c>
      <c r="M19" s="660"/>
      <c r="N19" s="661"/>
      <c r="O19" s="232"/>
      <c r="P19" s="233"/>
      <c r="Q19" s="233"/>
      <c r="R19" s="234"/>
      <c r="S19" s="281"/>
    </row>
    <row r="20" spans="1:19" ht="18" customHeight="1" x14ac:dyDescent="0.2">
      <c r="A20" s="184">
        <v>7</v>
      </c>
      <c r="B20" s="148" t="s">
        <v>202</v>
      </c>
      <c r="C20" s="148"/>
      <c r="D20" s="148"/>
      <c r="E20" s="148"/>
      <c r="F20" s="148"/>
      <c r="G20" s="148"/>
      <c r="H20" s="148"/>
      <c r="I20" s="148"/>
      <c r="J20" s="148"/>
      <c r="K20" s="228"/>
      <c r="L20" s="149" t="s">
        <v>69</v>
      </c>
      <c r="M20" s="205"/>
      <c r="N20" s="137"/>
      <c r="O20" s="232"/>
      <c r="P20" s="233"/>
      <c r="Q20" s="233"/>
      <c r="R20" s="234"/>
      <c r="S20" s="281"/>
    </row>
    <row r="21" spans="1:19" ht="27.95" customHeight="1" x14ac:dyDescent="0.2">
      <c r="A21" s="184" t="s">
        <v>474</v>
      </c>
      <c r="B21" s="655" t="s">
        <v>454</v>
      </c>
      <c r="C21" s="655"/>
      <c r="D21" s="655"/>
      <c r="E21" s="655"/>
      <c r="F21" s="655"/>
      <c r="G21" s="655"/>
      <c r="H21" s="655"/>
      <c r="I21" s="655"/>
      <c r="J21" s="655"/>
      <c r="K21" s="656"/>
      <c r="L21" s="659" t="s">
        <v>199</v>
      </c>
      <c r="M21" s="660"/>
      <c r="N21" s="661"/>
      <c r="O21" s="232"/>
      <c r="P21" s="233"/>
      <c r="Q21" s="233"/>
      <c r="R21" s="234"/>
      <c r="S21" s="281"/>
    </row>
    <row r="22" spans="1:19" ht="18" customHeight="1" x14ac:dyDescent="0.2">
      <c r="A22" s="184">
        <v>9</v>
      </c>
      <c r="B22" s="148" t="s">
        <v>277</v>
      </c>
      <c r="C22" s="148"/>
      <c r="D22" s="148"/>
      <c r="E22" s="148"/>
      <c r="F22" s="148"/>
      <c r="G22" s="148"/>
      <c r="H22" s="148"/>
      <c r="I22" s="201"/>
      <c r="J22" s="201"/>
      <c r="K22" s="201"/>
      <c r="L22" s="149" t="s">
        <v>69</v>
      </c>
      <c r="M22" s="205"/>
      <c r="N22" s="137"/>
      <c r="O22" s="232"/>
      <c r="P22" s="233"/>
      <c r="Q22" s="233"/>
      <c r="R22" s="234"/>
      <c r="S22" s="281"/>
    </row>
    <row r="23" spans="1:19" ht="18" customHeight="1" x14ac:dyDescent="0.2">
      <c r="A23" s="184">
        <v>10</v>
      </c>
      <c r="B23" s="148" t="s">
        <v>196</v>
      </c>
      <c r="C23" s="148"/>
      <c r="D23" s="148"/>
      <c r="E23" s="148"/>
      <c r="F23" s="148"/>
      <c r="G23" s="148"/>
      <c r="H23" s="148"/>
      <c r="I23" s="201"/>
      <c r="J23" s="201"/>
      <c r="K23" s="201"/>
      <c r="L23" s="149" t="s">
        <v>200</v>
      </c>
      <c r="M23" s="205"/>
      <c r="N23" s="137"/>
      <c r="O23" s="232"/>
      <c r="P23" s="233"/>
      <c r="Q23" s="233"/>
      <c r="R23" s="234"/>
      <c r="S23" s="281"/>
    </row>
    <row r="24" spans="1:19" ht="18" customHeight="1" x14ac:dyDescent="0.2">
      <c r="A24" s="184">
        <v>11</v>
      </c>
      <c r="B24" s="148" t="s">
        <v>197</v>
      </c>
      <c r="C24" s="148"/>
      <c r="D24" s="148"/>
      <c r="E24" s="148"/>
      <c r="F24" s="148"/>
      <c r="G24" s="148"/>
      <c r="H24" s="148"/>
      <c r="I24" s="201"/>
      <c r="J24" s="201"/>
      <c r="K24" s="201"/>
      <c r="L24" s="149" t="s">
        <v>69</v>
      </c>
      <c r="M24" s="205"/>
      <c r="N24" s="137"/>
      <c r="O24" s="232"/>
      <c r="P24" s="233"/>
      <c r="Q24" s="233"/>
      <c r="R24" s="234"/>
      <c r="S24" s="281"/>
    </row>
    <row r="25" spans="1:19" ht="18" customHeight="1" x14ac:dyDescent="0.2">
      <c r="A25" s="184">
        <v>12</v>
      </c>
      <c r="B25" s="148" t="s">
        <v>198</v>
      </c>
      <c r="C25" s="148"/>
      <c r="D25" s="148"/>
      <c r="E25" s="148"/>
      <c r="F25" s="148"/>
      <c r="G25" s="148"/>
      <c r="H25" s="148"/>
      <c r="I25" s="201"/>
      <c r="J25" s="201"/>
      <c r="K25" s="201"/>
      <c r="L25" s="149" t="s">
        <v>69</v>
      </c>
      <c r="M25" s="205"/>
      <c r="N25" s="137"/>
      <c r="O25" s="232"/>
      <c r="P25" s="233"/>
      <c r="Q25" s="233"/>
      <c r="R25" s="234"/>
      <c r="S25" s="281"/>
    </row>
    <row r="26" spans="1:19" ht="18" customHeight="1" x14ac:dyDescent="0.2">
      <c r="A26" s="184">
        <v>13</v>
      </c>
      <c r="B26" s="148" t="s">
        <v>221</v>
      </c>
      <c r="C26" s="148"/>
      <c r="D26" s="148"/>
      <c r="E26" s="148"/>
      <c r="F26" s="148"/>
      <c r="G26" s="148"/>
      <c r="H26" s="148"/>
      <c r="I26" s="201"/>
      <c r="J26" s="201"/>
      <c r="K26" s="201"/>
      <c r="L26" s="149" t="s">
        <v>69</v>
      </c>
      <c r="M26" s="205"/>
      <c r="N26" s="137"/>
      <c r="O26" s="232"/>
      <c r="P26" s="233"/>
      <c r="Q26" s="233"/>
      <c r="R26" s="234"/>
      <c r="S26" s="281"/>
    </row>
    <row r="27" spans="1:19" ht="27.95" customHeight="1" x14ac:dyDescent="0.2">
      <c r="A27" s="184" t="s">
        <v>475</v>
      </c>
      <c r="B27" s="655" t="s">
        <v>442</v>
      </c>
      <c r="C27" s="655"/>
      <c r="D27" s="655"/>
      <c r="E27" s="655"/>
      <c r="F27" s="655"/>
      <c r="G27" s="655"/>
      <c r="H27" s="655"/>
      <c r="I27" s="655"/>
      <c r="J27" s="655"/>
      <c r="K27" s="656"/>
      <c r="L27" s="659" t="s">
        <v>443</v>
      </c>
      <c r="M27" s="660"/>
      <c r="N27" s="661"/>
      <c r="O27" s="232"/>
      <c r="P27" s="233"/>
      <c r="Q27" s="233"/>
      <c r="R27" s="234"/>
      <c r="S27" s="281"/>
    </row>
    <row r="28" spans="1:19" ht="18" customHeight="1" x14ac:dyDescent="0.2">
      <c r="A28" s="184">
        <v>15</v>
      </c>
      <c r="B28" s="148" t="s">
        <v>496</v>
      </c>
      <c r="C28" s="148"/>
      <c r="D28" s="148"/>
      <c r="E28" s="148"/>
      <c r="F28" s="148"/>
      <c r="G28" s="148"/>
      <c r="H28" s="148"/>
      <c r="I28" s="201"/>
      <c r="J28" s="201"/>
      <c r="K28" s="201"/>
      <c r="L28" s="149" t="s">
        <v>69</v>
      </c>
      <c r="M28" s="205"/>
      <c r="N28" s="137"/>
      <c r="O28" s="232"/>
      <c r="P28" s="233"/>
      <c r="Q28" s="233"/>
      <c r="R28" s="234"/>
      <c r="S28" s="281"/>
    </row>
    <row r="29" spans="1:19" ht="18" customHeight="1" x14ac:dyDescent="0.2">
      <c r="A29" s="184">
        <v>16</v>
      </c>
      <c r="B29" s="148" t="s">
        <v>453</v>
      </c>
      <c r="C29" s="148"/>
      <c r="D29" s="148"/>
      <c r="E29" s="148"/>
      <c r="F29" s="148"/>
      <c r="G29" s="148"/>
      <c r="H29" s="148"/>
      <c r="I29" s="201"/>
      <c r="J29" s="201"/>
      <c r="K29" s="201"/>
      <c r="L29" s="149" t="s">
        <v>69</v>
      </c>
      <c r="M29" s="205"/>
      <c r="N29" s="137"/>
      <c r="O29" s="232"/>
      <c r="P29" s="233"/>
      <c r="Q29" s="233"/>
      <c r="R29" s="234"/>
      <c r="S29" s="281"/>
    </row>
    <row r="30" spans="1:19" ht="18" customHeight="1" x14ac:dyDescent="0.2">
      <c r="A30" s="184">
        <v>17</v>
      </c>
      <c r="B30" s="148" t="s">
        <v>222</v>
      </c>
      <c r="C30" s="148"/>
      <c r="D30" s="148"/>
      <c r="E30" s="148"/>
      <c r="F30" s="148"/>
      <c r="G30" s="148"/>
      <c r="H30" s="148"/>
      <c r="I30" s="201"/>
      <c r="J30" s="201"/>
      <c r="K30" s="201"/>
      <c r="L30" s="149" t="s">
        <v>69</v>
      </c>
      <c r="M30" s="205"/>
      <c r="N30" s="137"/>
      <c r="O30" s="232"/>
      <c r="P30" s="233"/>
      <c r="Q30" s="233"/>
      <c r="R30" s="234"/>
      <c r="S30" s="281"/>
    </row>
    <row r="31" spans="1:19" s="120" customFormat="1" ht="18" customHeight="1" x14ac:dyDescent="0.2">
      <c r="A31" s="136"/>
      <c r="B31" s="657"/>
      <c r="C31" s="657"/>
      <c r="D31" s="657"/>
      <c r="E31" s="657"/>
      <c r="F31" s="657"/>
      <c r="G31" s="657"/>
      <c r="H31" s="657"/>
      <c r="I31" s="657"/>
      <c r="J31" s="657"/>
      <c r="K31" s="658"/>
      <c r="L31" s="652"/>
      <c r="M31" s="653"/>
      <c r="N31" s="654"/>
      <c r="O31" s="232"/>
      <c r="P31" s="233"/>
      <c r="Q31" s="233"/>
      <c r="R31" s="234"/>
      <c r="S31" s="281"/>
    </row>
    <row r="32" spans="1:19" s="120" customFormat="1" ht="18" customHeight="1" x14ac:dyDescent="0.2">
      <c r="A32" s="136"/>
      <c r="B32" s="657"/>
      <c r="C32" s="657"/>
      <c r="D32" s="657"/>
      <c r="E32" s="657"/>
      <c r="F32" s="657"/>
      <c r="G32" s="657"/>
      <c r="H32" s="657"/>
      <c r="I32" s="657"/>
      <c r="J32" s="657"/>
      <c r="K32" s="658"/>
      <c r="L32" s="652"/>
      <c r="M32" s="653"/>
      <c r="N32" s="654"/>
      <c r="O32" s="232"/>
      <c r="P32" s="233"/>
      <c r="Q32" s="233"/>
      <c r="R32" s="234"/>
      <c r="S32" s="281"/>
    </row>
    <row r="33" spans="1:19" s="120" customFormat="1" ht="18" customHeight="1" x14ac:dyDescent="0.2">
      <c r="A33" s="487" t="s">
        <v>547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6"/>
      <c r="M33" s="486"/>
      <c r="N33" s="486"/>
      <c r="O33" s="489"/>
      <c r="P33" s="489"/>
      <c r="Q33" s="489"/>
      <c r="R33" s="489"/>
      <c r="S33" s="490"/>
    </row>
    <row r="34" spans="1:19" s="120" customFormat="1" ht="27.95" customHeight="1" x14ac:dyDescent="0.2">
      <c r="A34" s="662" t="s">
        <v>548</v>
      </c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4"/>
    </row>
    <row r="35" spans="1:19" ht="12" customHeight="1" x14ac:dyDescent="0.2">
      <c r="A35" s="97"/>
      <c r="B35" s="98"/>
      <c r="C35" s="98"/>
      <c r="D35" s="98"/>
      <c r="E35" s="98"/>
      <c r="F35" s="98"/>
      <c r="G35" s="98"/>
      <c r="H35" s="98"/>
    </row>
    <row r="36" spans="1:19" ht="12" customHeight="1" x14ac:dyDescent="0.2">
      <c r="A36" s="97"/>
      <c r="B36" s="98"/>
      <c r="C36" s="98"/>
      <c r="D36" s="98"/>
      <c r="E36" s="98"/>
      <c r="F36" s="98"/>
      <c r="G36" s="98"/>
      <c r="H36" s="98"/>
    </row>
    <row r="37" spans="1:19" ht="12" customHeight="1" x14ac:dyDescent="0.2">
      <c r="A37" s="97"/>
      <c r="B37" s="98"/>
      <c r="C37" s="98"/>
      <c r="D37" s="98"/>
      <c r="E37" s="98"/>
      <c r="F37" s="98"/>
      <c r="G37" s="98"/>
      <c r="H37" s="98"/>
    </row>
    <row r="38" spans="1:19" ht="12" customHeight="1" x14ac:dyDescent="0.2">
      <c r="A38" s="97"/>
      <c r="B38" s="98"/>
      <c r="C38" s="98"/>
      <c r="D38" s="98"/>
      <c r="E38" s="98"/>
      <c r="F38" s="98"/>
      <c r="G38" s="98"/>
      <c r="H38" s="98"/>
    </row>
    <row r="39" spans="1:19" ht="12" customHeight="1" x14ac:dyDescent="0.2">
      <c r="A39" s="97"/>
      <c r="B39" s="98"/>
      <c r="C39" s="98"/>
      <c r="D39" s="98"/>
      <c r="E39" s="98"/>
      <c r="F39" s="98"/>
      <c r="G39" s="98"/>
      <c r="H39" s="98"/>
    </row>
    <row r="40" spans="1:19" ht="12" customHeight="1" x14ac:dyDescent="0.2">
      <c r="A40" s="97"/>
      <c r="B40" s="98"/>
      <c r="C40" s="98"/>
      <c r="D40" s="98"/>
      <c r="E40" s="98"/>
      <c r="F40" s="98"/>
      <c r="G40" s="98"/>
      <c r="H40" s="98"/>
    </row>
    <row r="41" spans="1:19" ht="12" customHeight="1" x14ac:dyDescent="0.2">
      <c r="A41" s="97"/>
      <c r="B41" s="98"/>
      <c r="C41" s="98"/>
      <c r="D41" s="98"/>
      <c r="E41" s="98"/>
      <c r="F41" s="98"/>
      <c r="G41" s="98"/>
      <c r="H41" s="98"/>
    </row>
    <row r="42" spans="1:19" ht="12" customHeight="1" x14ac:dyDescent="0.2">
      <c r="A42" s="97"/>
      <c r="B42" s="98"/>
      <c r="C42" s="98"/>
      <c r="D42" s="98"/>
      <c r="E42" s="98"/>
      <c r="F42" s="98"/>
      <c r="G42" s="98"/>
      <c r="H42" s="98"/>
    </row>
    <row r="43" spans="1:19" ht="12" customHeight="1" x14ac:dyDescent="0.2">
      <c r="A43" s="97"/>
      <c r="B43" s="98"/>
      <c r="C43" s="98"/>
      <c r="D43" s="98"/>
      <c r="E43" s="98"/>
      <c r="F43" s="98"/>
      <c r="G43" s="98"/>
      <c r="H43" s="98"/>
    </row>
    <row r="44" spans="1:19" ht="12" customHeight="1" x14ac:dyDescent="0.2">
      <c r="A44" s="97"/>
      <c r="B44" s="98"/>
      <c r="C44" s="98"/>
      <c r="D44" s="98"/>
      <c r="E44" s="98"/>
      <c r="F44" s="98"/>
      <c r="G44" s="98"/>
      <c r="H44" s="98"/>
    </row>
    <row r="45" spans="1:19" ht="12" customHeight="1" x14ac:dyDescent="0.2">
      <c r="A45" s="97"/>
      <c r="B45" s="98"/>
      <c r="C45" s="98"/>
      <c r="D45" s="98"/>
      <c r="E45" s="98"/>
      <c r="F45" s="98"/>
      <c r="G45" s="98"/>
      <c r="H45" s="98"/>
    </row>
    <row r="46" spans="1:19" ht="12" customHeight="1" x14ac:dyDescent="0.2">
      <c r="A46" s="97"/>
      <c r="B46" s="98"/>
      <c r="C46" s="98"/>
      <c r="D46" s="98"/>
      <c r="E46" s="98"/>
      <c r="F46" s="98"/>
      <c r="G46" s="98"/>
      <c r="H46" s="98"/>
    </row>
    <row r="47" spans="1:19" ht="12" customHeight="1" x14ac:dyDescent="0.2">
      <c r="A47" s="97"/>
      <c r="B47" s="98"/>
      <c r="C47" s="98"/>
      <c r="D47" s="98"/>
      <c r="E47" s="98"/>
      <c r="F47" s="98"/>
      <c r="G47" s="98"/>
      <c r="H47" s="98"/>
    </row>
    <row r="48" spans="1:19" ht="12" customHeight="1" x14ac:dyDescent="0.2">
      <c r="A48" s="97"/>
      <c r="B48" s="98"/>
      <c r="C48" s="98"/>
      <c r="D48" s="98"/>
      <c r="E48" s="98"/>
      <c r="F48" s="98"/>
      <c r="G48" s="98"/>
      <c r="H48" s="98"/>
    </row>
    <row r="49" spans="1:19" ht="12" customHeight="1" x14ac:dyDescent="0.2">
      <c r="A49" s="97"/>
      <c r="B49" s="98"/>
      <c r="C49" s="98"/>
      <c r="D49" s="98"/>
      <c r="E49" s="98"/>
      <c r="F49" s="98"/>
      <c r="G49" s="98"/>
      <c r="H49" s="98"/>
    </row>
    <row r="50" spans="1:19" ht="12" customHeight="1" x14ac:dyDescent="0.2">
      <c r="A50" s="97"/>
      <c r="B50" s="98"/>
      <c r="C50" s="98"/>
      <c r="D50" s="98"/>
      <c r="E50" s="98"/>
      <c r="F50" s="98"/>
      <c r="G50" s="98"/>
      <c r="H50" s="98"/>
    </row>
    <row r="51" spans="1:19" ht="12" customHeight="1" x14ac:dyDescent="0.2">
      <c r="A51" s="97"/>
      <c r="B51" s="98"/>
      <c r="C51" s="98"/>
      <c r="D51" s="98"/>
      <c r="E51" s="98"/>
      <c r="F51" s="98"/>
      <c r="G51" s="98"/>
      <c r="H51" s="98"/>
    </row>
    <row r="52" spans="1:19" ht="12" customHeight="1" x14ac:dyDescent="0.2">
      <c r="A52" s="97"/>
      <c r="B52" s="98"/>
      <c r="C52" s="98"/>
      <c r="D52" s="98"/>
      <c r="E52" s="98"/>
      <c r="F52" s="98"/>
      <c r="G52" s="98"/>
      <c r="H52" s="98"/>
    </row>
    <row r="53" spans="1:19" ht="5.0999999999999996" customHeight="1" x14ac:dyDescent="0.2">
      <c r="A53" s="176"/>
      <c r="B53" s="175"/>
      <c r="C53" s="175"/>
      <c r="D53" s="98"/>
      <c r="E53" s="98"/>
      <c r="F53" s="98"/>
      <c r="G53" s="98"/>
      <c r="H53" s="98"/>
    </row>
    <row r="54" spans="1:19" s="7" customFormat="1" ht="12" customHeight="1" x14ac:dyDescent="0.2">
      <c r="A54" s="23" t="s">
        <v>138</v>
      </c>
      <c r="B54" s="24" t="s">
        <v>1</v>
      </c>
      <c r="C54" s="23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1:19" ht="5.0999999999999996" customHeight="1" x14ac:dyDescent="0.2">
      <c r="A55" s="100"/>
      <c r="B55" s="98"/>
      <c r="C55" s="98"/>
      <c r="D55" s="98"/>
      <c r="E55" s="98"/>
      <c r="F55" s="98"/>
      <c r="G55" s="98"/>
      <c r="H55" s="98"/>
    </row>
    <row r="56" spans="1:19" x14ac:dyDescent="0.2">
      <c r="A56" s="3" t="str">
        <f>'Seite 1'!$A$63</f>
        <v>Antrag Armutsprävention</v>
      </c>
      <c r="D56" s="267"/>
      <c r="E56" s="267"/>
      <c r="F56" s="267"/>
      <c r="S56" s="4" t="str">
        <f ca="1">CONCATENATE(IF('Seite 1'!$E$25=0,"Antragsteller",'Seite 1'!$E$25)," - Antrag vom ",IF('Seite 1'!$O$20="","……………..",TEXT('Seite 1'!$O$20,"TT.MM.JJ")))</f>
        <v>Antragsteller - Antrag vom 18.05.21</v>
      </c>
    </row>
    <row r="57" spans="1:19" x14ac:dyDescent="0.2">
      <c r="A57" s="3" t="str">
        <f>'Seite 1'!$A$64</f>
        <v>Formularversion: V 1.9 vom 18.05.21</v>
      </c>
      <c r="S57" s="5" t="str">
        <f ca="1">CONCATENATE("Ausdruck vom "&amp;TEXT(TODAY(),"TT.MM.JJ"))</f>
        <v>Ausdruck vom 18.05.21</v>
      </c>
    </row>
  </sheetData>
  <sheetProtection password="8067" sheet="1" objects="1" scenarios="1" selectLockedCells="1" autoFilter="0"/>
  <mergeCells count="22">
    <mergeCell ref="A34:S34"/>
    <mergeCell ref="Q9:Q13"/>
    <mergeCell ref="B19:K19"/>
    <mergeCell ref="O1:S1"/>
    <mergeCell ref="O5:R8"/>
    <mergeCell ref="L31:N31"/>
    <mergeCell ref="L21:N21"/>
    <mergeCell ref="B27:K27"/>
    <mergeCell ref="R9:R13"/>
    <mergeCell ref="L15:N15"/>
    <mergeCell ref="B6:K13"/>
    <mergeCell ref="A6:A13"/>
    <mergeCell ref="P9:P13"/>
    <mergeCell ref="O9:O13"/>
    <mergeCell ref="L5:N13"/>
    <mergeCell ref="B21:K21"/>
    <mergeCell ref="L32:N32"/>
    <mergeCell ref="B15:K15"/>
    <mergeCell ref="B31:K31"/>
    <mergeCell ref="B32:K32"/>
    <mergeCell ref="L19:N19"/>
    <mergeCell ref="L27:N27"/>
  </mergeCells>
  <conditionalFormatting sqref="O1">
    <cfRule type="cellIs" dxfId="1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8" orientation="portrait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I649"/>
  <sheetViews>
    <sheetView showGridLines="0" zoomScaleNormal="100" zoomScaleSheetLayoutView="130" workbookViewId="0">
      <selection activeCell="O8" sqref="O8:Q8"/>
    </sheetView>
  </sheetViews>
  <sheetFormatPr baseColWidth="10" defaultRowHeight="12" x14ac:dyDescent="0.2"/>
  <cols>
    <col min="1" max="1" width="5.85546875" style="87" customWidth="1"/>
    <col min="2" max="29" width="5.140625" style="7" customWidth="1"/>
    <col min="30" max="30" width="0.85546875" style="20" customWidth="1"/>
    <col min="31" max="31" width="10.7109375" style="416" hidden="1" customWidth="1"/>
    <col min="32" max="35" width="11.42578125" style="20"/>
    <col min="36" max="16384" width="11.42578125" style="7"/>
  </cols>
  <sheetData>
    <row r="1" spans="1:35" ht="15" customHeight="1" x14ac:dyDescent="0.2">
      <c r="Y1" s="158" t="str">
        <f>'Seite 1'!$K$21</f>
        <v xml:space="preserve">ID/Aktenzeichen: </v>
      </c>
      <c r="Z1" s="626">
        <f>'Seite 1'!$O$21</f>
        <v>0</v>
      </c>
      <c r="AA1" s="627"/>
      <c r="AB1" s="627"/>
      <c r="AC1" s="627"/>
      <c r="AD1" s="628"/>
      <c r="AE1" s="411"/>
      <c r="AF1" s="7"/>
    </row>
    <row r="2" spans="1:35" ht="12" customHeight="1" x14ac:dyDescent="0.2">
      <c r="AD2" s="7"/>
      <c r="AE2" s="411"/>
      <c r="AF2" s="7"/>
      <c r="AG2" s="7"/>
      <c r="AH2" s="7"/>
      <c r="AI2" s="7"/>
    </row>
    <row r="3" spans="1:35" ht="15" customHeight="1" x14ac:dyDescent="0.2">
      <c r="A3" s="17" t="s">
        <v>505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411"/>
      <c r="AF3" s="7"/>
      <c r="AG3" s="7"/>
      <c r="AH3" s="7"/>
      <c r="AI3" s="7"/>
    </row>
    <row r="4" spans="1:35" s="34" customFormat="1" ht="3.95" customHeight="1" x14ac:dyDescent="0.2">
      <c r="A4" s="86"/>
      <c r="AE4" s="412"/>
    </row>
    <row r="5" spans="1:35" s="155" customFormat="1" ht="15" customHeight="1" x14ac:dyDescent="0.2">
      <c r="A5" s="156" t="s">
        <v>163</v>
      </c>
      <c r="B5" s="206"/>
      <c r="C5" s="207"/>
      <c r="D5" s="207"/>
      <c r="E5" s="207"/>
      <c r="F5" s="207"/>
      <c r="G5" s="207"/>
      <c r="H5" s="498"/>
      <c r="I5" s="498"/>
      <c r="J5" s="498"/>
      <c r="K5" s="498"/>
      <c r="L5" s="695" t="s">
        <v>191</v>
      </c>
      <c r="M5" s="695"/>
      <c r="N5" s="695"/>
      <c r="O5" s="695" t="str">
        <f>IF(YEAR('Seite 1'!$E$48)=1900,"",YEAR('Seite 1'!$E$48))</f>
        <v/>
      </c>
      <c r="P5" s="695"/>
      <c r="Q5" s="695"/>
      <c r="R5" s="695" t="str">
        <f>IF(YEAR('Seite 1'!$E$48)=1900,"",IF((YEAR('Seite 1'!$M$48)-YEAR('Seite 1'!$E$48)&lt;1),"",O5+1))</f>
        <v/>
      </c>
      <c r="S5" s="695"/>
      <c r="T5" s="695"/>
      <c r="U5" s="695" t="str">
        <f>IF(YEAR('Seite 1'!$E$48)=1900,"",IF((YEAR('Seite 1'!$M$48)-YEAR('Seite 1'!$E$48)&lt;2),"",R5+1))</f>
        <v/>
      </c>
      <c r="V5" s="695"/>
      <c r="W5" s="695"/>
      <c r="X5" s="695" t="str">
        <f>IF(YEAR('Seite 1'!$E$48)=1900,"",IF((YEAR('Seite 1'!$M$48)-YEAR('Seite 1'!$E$48)&lt;3),"",U5+1))</f>
        <v/>
      </c>
      <c r="Y5" s="695"/>
      <c r="Z5" s="695"/>
      <c r="AA5" s="695" t="str">
        <f>IF(YEAR('Seite 1'!$E$48)=1900,"",IF((YEAR('Seite 1'!$M$48)-YEAR('Seite 1'!$E$48)&lt;4),"",X5+1))</f>
        <v/>
      </c>
      <c r="AB5" s="695"/>
      <c r="AC5" s="695"/>
      <c r="AD5" s="208"/>
      <c r="AE5" s="411">
        <f>IF(AND('Seite 3'!T5=TRUE,'Seite 3'!T8=FALSE,'Seite 3'!T10=FALSE),"2.1",IF(AND('Seite 3'!T5=FALSE,'Seite 3'!T8=TRUE,'Seite 3'!T10=FALSE),"2.2",IF(AND('Seite 3'!T5=FALSE,'Seite 3'!T8=FALSE,'Seite 3'!T10=TRUE),"2.3",0)))</f>
        <v>0</v>
      </c>
    </row>
    <row r="6" spans="1:35" s="155" customFormat="1" ht="3.95" customHeight="1" x14ac:dyDescent="0.2">
      <c r="A6" s="217"/>
      <c r="B6" s="218"/>
      <c r="C6" s="219"/>
      <c r="D6" s="219"/>
      <c r="E6" s="219"/>
      <c r="F6" s="219"/>
      <c r="G6" s="219"/>
      <c r="H6" s="161"/>
      <c r="I6" s="161"/>
      <c r="J6" s="161"/>
      <c r="K6" s="161"/>
      <c r="L6" s="161"/>
      <c r="M6" s="161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11"/>
    </row>
    <row r="7" spans="1:35" s="155" customFormat="1" ht="15" customHeight="1" x14ac:dyDescent="0.2">
      <c r="A7" s="501" t="s">
        <v>26</v>
      </c>
      <c r="B7" s="502" t="s">
        <v>203</v>
      </c>
      <c r="C7" s="502"/>
      <c r="D7" s="502"/>
      <c r="E7" s="502"/>
      <c r="F7" s="502"/>
      <c r="G7" s="502"/>
      <c r="H7" s="502"/>
      <c r="I7" s="210"/>
      <c r="J7" s="210"/>
      <c r="K7" s="210"/>
      <c r="L7" s="714" t="str">
        <f>IF(AND(AE5="2.1",OR(O8&gt;56000,R8&gt;56000,U8&gt;56000,AA8&gt;56000)),"Der maximale Betrag an Personalausgaben pro Jahr ist überschritten!","")</f>
        <v/>
      </c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212"/>
      <c r="AE7" s="411"/>
    </row>
    <row r="8" spans="1:35" s="155" customFormat="1" ht="15" customHeight="1" x14ac:dyDescent="0.2">
      <c r="A8" s="503" t="s">
        <v>7</v>
      </c>
      <c r="B8" s="159" t="s">
        <v>223</v>
      </c>
      <c r="C8" s="159"/>
      <c r="D8" s="159"/>
      <c r="E8" s="159"/>
      <c r="F8" s="159"/>
      <c r="G8" s="159"/>
      <c r="H8" s="159"/>
      <c r="I8" s="210"/>
      <c r="J8" s="210"/>
      <c r="K8" s="210"/>
      <c r="L8" s="683">
        <f>SUMPRODUCT(($O$5:$AC$5&lt;&gt;"")*(ROUND(O8:AC8,2)))</f>
        <v>0</v>
      </c>
      <c r="M8" s="684"/>
      <c r="N8" s="685"/>
      <c r="O8" s="686"/>
      <c r="P8" s="687"/>
      <c r="Q8" s="688"/>
      <c r="R8" s="686"/>
      <c r="S8" s="687"/>
      <c r="T8" s="688"/>
      <c r="U8" s="686"/>
      <c r="V8" s="687"/>
      <c r="W8" s="688"/>
      <c r="X8" s="686"/>
      <c r="Y8" s="687"/>
      <c r="Z8" s="688"/>
      <c r="AA8" s="686"/>
      <c r="AB8" s="687"/>
      <c r="AC8" s="688"/>
      <c r="AD8" s="212"/>
      <c r="AE8" s="411"/>
    </row>
    <row r="9" spans="1:35" s="155" customFormat="1" ht="15" customHeight="1" x14ac:dyDescent="0.2">
      <c r="A9" s="503" t="s">
        <v>8</v>
      </c>
      <c r="B9" s="159" t="s">
        <v>372</v>
      </c>
      <c r="C9" s="159"/>
      <c r="D9" s="159"/>
      <c r="E9" s="159"/>
      <c r="F9" s="159"/>
      <c r="G9" s="159"/>
      <c r="H9" s="159"/>
      <c r="I9" s="210"/>
      <c r="J9" s="210"/>
      <c r="K9" s="210"/>
      <c r="L9" s="689">
        <f>SUMPRODUCT(($O$5:$AC$5&lt;&gt;"")*(ROUND(O9:AC9,2)))</f>
        <v>0</v>
      </c>
      <c r="M9" s="690"/>
      <c r="N9" s="691"/>
      <c r="O9" s="692"/>
      <c r="P9" s="693"/>
      <c r="Q9" s="694"/>
      <c r="R9" s="692"/>
      <c r="S9" s="693"/>
      <c r="T9" s="694"/>
      <c r="U9" s="692"/>
      <c r="V9" s="693"/>
      <c r="W9" s="694"/>
      <c r="X9" s="692"/>
      <c r="Y9" s="693"/>
      <c r="Z9" s="694"/>
      <c r="AA9" s="692"/>
      <c r="AB9" s="693"/>
      <c r="AC9" s="694"/>
      <c r="AD9" s="212"/>
      <c r="AE9" s="411"/>
    </row>
    <row r="10" spans="1:35" s="155" customFormat="1" ht="15" customHeight="1" thickBot="1" x14ac:dyDescent="0.25">
      <c r="A10" s="503"/>
      <c r="B10" s="504" t="s">
        <v>270</v>
      </c>
      <c r="C10" s="504"/>
      <c r="D10" s="504"/>
      <c r="E10" s="504"/>
      <c r="F10" s="504"/>
      <c r="G10" s="504"/>
      <c r="H10" s="504"/>
      <c r="I10" s="210"/>
      <c r="J10" s="210"/>
      <c r="K10" s="210"/>
      <c r="L10" s="696">
        <f>SUMPRODUCT(ROUND(L8:L9,2))</f>
        <v>0</v>
      </c>
      <c r="M10" s="697"/>
      <c r="N10" s="698"/>
      <c r="O10" s="696">
        <f>SUMPRODUCT(ROUND(O8:O9,2))</f>
        <v>0</v>
      </c>
      <c r="P10" s="697"/>
      <c r="Q10" s="698"/>
      <c r="R10" s="696">
        <f>SUMPRODUCT(ROUND(R8:R9,2))</f>
        <v>0</v>
      </c>
      <c r="S10" s="697"/>
      <c r="T10" s="698"/>
      <c r="U10" s="696">
        <f>SUMPRODUCT(ROUND(U8:U9,2))</f>
        <v>0</v>
      </c>
      <c r="V10" s="697"/>
      <c r="W10" s="698"/>
      <c r="X10" s="696">
        <f>SUMPRODUCT(ROUND(X8:X9,2))</f>
        <v>0</v>
      </c>
      <c r="Y10" s="697"/>
      <c r="Z10" s="698"/>
      <c r="AA10" s="696">
        <f>SUMPRODUCT(ROUND(AA8:AA9,2))</f>
        <v>0</v>
      </c>
      <c r="AB10" s="697"/>
      <c r="AC10" s="698"/>
      <c r="AD10" s="212"/>
      <c r="AE10" s="411"/>
    </row>
    <row r="11" spans="1:35" s="155" customFormat="1" ht="3.95" customHeight="1" thickTop="1" x14ac:dyDescent="0.2">
      <c r="A11" s="216"/>
      <c r="B11" s="209"/>
      <c r="C11" s="33"/>
      <c r="D11" s="33"/>
      <c r="E11" s="33"/>
      <c r="F11" s="33"/>
      <c r="G11" s="33"/>
      <c r="H11" s="210"/>
      <c r="I11" s="210"/>
      <c r="J11" s="210"/>
      <c r="K11" s="210"/>
      <c r="L11" s="160"/>
      <c r="M11" s="160"/>
      <c r="N11" s="160"/>
      <c r="O11" s="160"/>
      <c r="P11" s="160"/>
      <c r="Q11" s="160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411"/>
    </row>
    <row r="12" spans="1:35" s="155" customFormat="1" ht="15" customHeight="1" x14ac:dyDescent="0.2">
      <c r="A12" s="501" t="s">
        <v>28</v>
      </c>
      <c r="B12" s="505" t="s">
        <v>272</v>
      </c>
      <c r="C12" s="33"/>
      <c r="D12" s="33"/>
      <c r="E12" s="33"/>
      <c r="F12" s="33"/>
      <c r="G12" s="33"/>
      <c r="H12" s="210"/>
      <c r="I12" s="210"/>
      <c r="J12" s="210"/>
      <c r="K12" s="210"/>
      <c r="L12" s="34"/>
      <c r="M12" s="34"/>
      <c r="N12" s="34"/>
      <c r="O12" s="34"/>
      <c r="P12" s="34"/>
      <c r="Q12" s="34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2"/>
      <c r="AE12" s="411"/>
    </row>
    <row r="13" spans="1:35" s="155" customFormat="1" ht="15" customHeight="1" x14ac:dyDescent="0.2">
      <c r="A13" s="503"/>
      <c r="B13" s="159" t="str">
        <f>IF(AE5="2.1","Pauschale (15% der direkten förderf. Personalausgaben)",IF(OR(AE5="2.2",AE5="2.3"),"Pauschale (40% der direkten förderf. Personalausgaben)","Pauschale (...% der direkten förderf. Personalausgaben)"))</f>
        <v>Pauschale (...% der direkten förderf. Personalausgaben)</v>
      </c>
      <c r="C13" s="33"/>
      <c r="D13" s="33"/>
      <c r="E13" s="33"/>
      <c r="F13" s="33"/>
      <c r="G13" s="33"/>
      <c r="H13" s="210"/>
      <c r="I13" s="210"/>
      <c r="J13" s="210"/>
      <c r="K13" s="210"/>
      <c r="L13" s="683">
        <f>SUMPRODUCT(($O$5:$AC$5&lt;&gt;"")*(ROUND(O13:AC13,2)))</f>
        <v>0</v>
      </c>
      <c r="M13" s="684"/>
      <c r="N13" s="685"/>
      <c r="O13" s="699">
        <f>ROUND(O10*$AE$13,2)</f>
        <v>0</v>
      </c>
      <c r="P13" s="700"/>
      <c r="Q13" s="701"/>
      <c r="R13" s="699">
        <f>ROUND(R10*$AE$13,2)</f>
        <v>0</v>
      </c>
      <c r="S13" s="700"/>
      <c r="T13" s="701"/>
      <c r="U13" s="699">
        <f>ROUND(U10*$AE$13,2)</f>
        <v>0</v>
      </c>
      <c r="V13" s="700"/>
      <c r="W13" s="701"/>
      <c r="X13" s="699">
        <f>ROUND(X10*$AE$13,2)</f>
        <v>0</v>
      </c>
      <c r="Y13" s="700"/>
      <c r="Z13" s="701"/>
      <c r="AA13" s="699">
        <f>ROUND(AA10*$AE$13,2)</f>
        <v>0</v>
      </c>
      <c r="AB13" s="700"/>
      <c r="AC13" s="701"/>
      <c r="AD13" s="212"/>
      <c r="AE13" s="417">
        <f>IF(AE5="2.1",15%,IF(OR(AE5="2.2",AE5="2.3"),40%,0))</f>
        <v>0</v>
      </c>
    </row>
    <row r="14" spans="1:35" s="155" customFormat="1" ht="15" customHeight="1" thickBot="1" x14ac:dyDescent="0.25">
      <c r="A14" s="503"/>
      <c r="B14" s="504" t="s">
        <v>273</v>
      </c>
      <c r="C14" s="33"/>
      <c r="D14" s="33"/>
      <c r="E14" s="33"/>
      <c r="F14" s="33"/>
      <c r="G14" s="33"/>
      <c r="H14" s="210"/>
      <c r="I14" s="210"/>
      <c r="J14" s="210"/>
      <c r="K14" s="210"/>
      <c r="L14" s="696">
        <f>SUMPRODUCT(ROUND(L13:L13,2))</f>
        <v>0</v>
      </c>
      <c r="M14" s="697"/>
      <c r="N14" s="698"/>
      <c r="O14" s="696">
        <f>SUMPRODUCT(ROUND(O13:O13,2))</f>
        <v>0</v>
      </c>
      <c r="P14" s="697"/>
      <c r="Q14" s="698"/>
      <c r="R14" s="696">
        <f>SUMPRODUCT(ROUND(R13:R13,2))</f>
        <v>0</v>
      </c>
      <c r="S14" s="697"/>
      <c r="T14" s="698"/>
      <c r="U14" s="696">
        <f>SUMPRODUCT(ROUND(U13:U13,2))</f>
        <v>0</v>
      </c>
      <c r="V14" s="697"/>
      <c r="W14" s="698"/>
      <c r="X14" s="696">
        <f>SUMPRODUCT(ROUND(X13:X13,2))</f>
        <v>0</v>
      </c>
      <c r="Y14" s="697"/>
      <c r="Z14" s="698"/>
      <c r="AA14" s="696">
        <f>SUMPRODUCT(ROUND(AA13:AA13,2))</f>
        <v>0</v>
      </c>
      <c r="AB14" s="697"/>
      <c r="AC14" s="698"/>
      <c r="AD14" s="212"/>
      <c r="AE14" s="411"/>
    </row>
    <row r="15" spans="1:35" s="155" customFormat="1" ht="3.95" customHeight="1" thickTop="1" x14ac:dyDescent="0.2">
      <c r="A15" s="216"/>
      <c r="B15" s="209"/>
      <c r="C15" s="33"/>
      <c r="D15" s="33"/>
      <c r="E15" s="33"/>
      <c r="F15" s="33"/>
      <c r="G15" s="33"/>
      <c r="H15" s="210"/>
      <c r="I15" s="210"/>
      <c r="J15" s="210"/>
      <c r="K15" s="210"/>
      <c r="L15" s="210"/>
      <c r="M15" s="210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2"/>
      <c r="AE15" s="411"/>
    </row>
    <row r="16" spans="1:35" s="155" customFormat="1" ht="15" customHeight="1" thickBot="1" x14ac:dyDescent="0.25">
      <c r="A16" s="506" t="s">
        <v>271</v>
      </c>
      <c r="B16" s="252"/>
      <c r="C16" s="282"/>
      <c r="D16" s="282"/>
      <c r="E16" s="282"/>
      <c r="F16" s="282"/>
      <c r="G16" s="282"/>
      <c r="H16" s="283"/>
      <c r="I16" s="283"/>
      <c r="J16" s="283"/>
      <c r="K16" s="284"/>
      <c r="L16" s="696">
        <f>SUMPRODUCT(ROUND(O16:AC16,2))</f>
        <v>0</v>
      </c>
      <c r="M16" s="697"/>
      <c r="N16" s="698"/>
      <c r="O16" s="696">
        <f>O10+O14</f>
        <v>0</v>
      </c>
      <c r="P16" s="697"/>
      <c r="Q16" s="698"/>
      <c r="R16" s="696">
        <f>R10+R14</f>
        <v>0</v>
      </c>
      <c r="S16" s="697"/>
      <c r="T16" s="698"/>
      <c r="U16" s="696">
        <f>U10+U14</f>
        <v>0</v>
      </c>
      <c r="V16" s="697"/>
      <c r="W16" s="698"/>
      <c r="X16" s="696">
        <f>X10+X14</f>
        <v>0</v>
      </c>
      <c r="Y16" s="697"/>
      <c r="Z16" s="698"/>
      <c r="AA16" s="696">
        <f>AA10+AA14</f>
        <v>0</v>
      </c>
      <c r="AB16" s="697"/>
      <c r="AC16" s="698"/>
      <c r="AD16" s="511"/>
      <c r="AE16" s="411"/>
    </row>
    <row r="17" spans="1:35" s="34" customFormat="1" ht="12" customHeight="1" thickTop="1" x14ac:dyDescent="0.2">
      <c r="A17" s="86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0"/>
      <c r="R17" s="160"/>
      <c r="S17" s="160"/>
      <c r="T17" s="160"/>
      <c r="AD17" s="85"/>
      <c r="AE17" s="412"/>
      <c r="AF17" s="85"/>
      <c r="AG17" s="85"/>
      <c r="AH17" s="85"/>
      <c r="AI17" s="85"/>
    </row>
    <row r="18" spans="1:35" s="155" customFormat="1" ht="15" customHeight="1" x14ac:dyDescent="0.2">
      <c r="A18" s="156" t="s">
        <v>452</v>
      </c>
      <c r="B18" s="206"/>
      <c r="C18" s="207"/>
      <c r="D18" s="207"/>
      <c r="E18" s="207"/>
      <c r="F18" s="207"/>
      <c r="G18" s="207"/>
      <c r="H18" s="498"/>
      <c r="I18" s="498"/>
      <c r="J18" s="498"/>
      <c r="K18" s="498"/>
      <c r="L18" s="695" t="str">
        <f>L5</f>
        <v>Gesamt</v>
      </c>
      <c r="M18" s="695"/>
      <c r="N18" s="695"/>
      <c r="O18" s="695" t="str">
        <f>O5</f>
        <v/>
      </c>
      <c r="P18" s="695"/>
      <c r="Q18" s="695"/>
      <c r="R18" s="695" t="str">
        <f>R5</f>
        <v/>
      </c>
      <c r="S18" s="695"/>
      <c r="T18" s="695"/>
      <c r="U18" s="695" t="str">
        <f>U5</f>
        <v/>
      </c>
      <c r="V18" s="695"/>
      <c r="W18" s="695"/>
      <c r="X18" s="695" t="str">
        <f>X5</f>
        <v/>
      </c>
      <c r="Y18" s="695"/>
      <c r="Z18" s="695"/>
      <c r="AA18" s="695" t="str">
        <f>AA5</f>
        <v/>
      </c>
      <c r="AB18" s="695"/>
      <c r="AC18" s="695"/>
      <c r="AD18" s="208"/>
      <c r="AE18" s="411"/>
    </row>
    <row r="19" spans="1:35" ht="3.95" customHeight="1" x14ac:dyDescent="0.2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64"/>
      <c r="AE19" s="411"/>
    </row>
    <row r="20" spans="1:35" s="155" customFormat="1" ht="15" customHeight="1" x14ac:dyDescent="0.2">
      <c r="A20" s="501" t="s">
        <v>26</v>
      </c>
      <c r="B20" s="502" t="s">
        <v>204</v>
      </c>
      <c r="C20" s="502"/>
      <c r="D20" s="502"/>
      <c r="E20" s="502"/>
      <c r="F20" s="502"/>
      <c r="G20" s="502"/>
      <c r="H20" s="502"/>
      <c r="I20" s="210"/>
      <c r="J20" s="210"/>
      <c r="K20" s="210"/>
      <c r="L20" s="210"/>
      <c r="M20" s="210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2"/>
      <c r="AE20" s="411"/>
    </row>
    <row r="21" spans="1:35" s="155" customFormat="1" ht="15" customHeight="1" x14ac:dyDescent="0.2">
      <c r="A21" s="503" t="s">
        <v>7</v>
      </c>
      <c r="B21" s="159" t="s">
        <v>224</v>
      </c>
      <c r="C21" s="159"/>
      <c r="D21" s="159"/>
      <c r="E21" s="159"/>
      <c r="F21" s="159"/>
      <c r="G21" s="159"/>
      <c r="H21" s="159"/>
      <c r="I21" s="210"/>
      <c r="J21" s="210"/>
      <c r="K21" s="210"/>
      <c r="L21" s="683">
        <f>SUMPRODUCT(($O$5:$AC$5&lt;&gt;"")*(ROUND(O21:AC21,2)))</f>
        <v>0</v>
      </c>
      <c r="M21" s="684"/>
      <c r="N21" s="685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212"/>
      <c r="AE21" s="411"/>
    </row>
    <row r="22" spans="1:35" s="155" customFormat="1" ht="15" customHeight="1" x14ac:dyDescent="0.2">
      <c r="A22" s="503" t="s">
        <v>8</v>
      </c>
      <c r="B22" s="159" t="s">
        <v>225</v>
      </c>
      <c r="C22" s="159"/>
      <c r="D22" s="159"/>
      <c r="E22" s="159"/>
      <c r="F22" s="159"/>
      <c r="G22" s="159"/>
      <c r="H22" s="159"/>
      <c r="I22" s="210"/>
      <c r="J22" s="210"/>
      <c r="K22" s="210"/>
      <c r="L22" s="702">
        <f t="shared" ref="L22:L23" si="0">SUMPRODUCT(($O$5:$AC$5&lt;&gt;"")*(ROUND(O22:AC22,2)))</f>
        <v>0</v>
      </c>
      <c r="M22" s="702"/>
      <c r="N22" s="702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212"/>
      <c r="AE22" s="411"/>
    </row>
    <row r="23" spans="1:35" s="155" customFormat="1" ht="15" customHeight="1" x14ac:dyDescent="0.2">
      <c r="A23" s="503" t="s">
        <v>27</v>
      </c>
      <c r="B23" s="159" t="s">
        <v>226</v>
      </c>
      <c r="C23" s="159"/>
      <c r="D23" s="159"/>
      <c r="E23" s="159"/>
      <c r="F23" s="159"/>
      <c r="G23" s="159"/>
      <c r="H23" s="159"/>
      <c r="I23" s="210"/>
      <c r="J23" s="210"/>
      <c r="K23" s="210"/>
      <c r="L23" s="706">
        <f t="shared" si="0"/>
        <v>0</v>
      </c>
      <c r="M23" s="706"/>
      <c r="N23" s="706"/>
      <c r="O23" s="705"/>
      <c r="P23" s="705"/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212"/>
      <c r="AE23" s="411"/>
    </row>
    <row r="24" spans="1:35" s="155" customFormat="1" ht="15" customHeight="1" thickBot="1" x14ac:dyDescent="0.25">
      <c r="A24" s="503"/>
      <c r="B24" s="504" t="s">
        <v>205</v>
      </c>
      <c r="C24" s="504"/>
      <c r="D24" s="504"/>
      <c r="E24" s="504"/>
      <c r="F24" s="504"/>
      <c r="G24" s="504"/>
      <c r="H24" s="504"/>
      <c r="I24" s="210"/>
      <c r="J24" s="210"/>
      <c r="K24" s="210"/>
      <c r="L24" s="696">
        <f>SUMPRODUCT(ROUND(L21:L23,2))</f>
        <v>0</v>
      </c>
      <c r="M24" s="697"/>
      <c r="N24" s="698"/>
      <c r="O24" s="696">
        <f>SUMPRODUCT(ROUND(O21:O23,2))</f>
        <v>0</v>
      </c>
      <c r="P24" s="697"/>
      <c r="Q24" s="698"/>
      <c r="R24" s="696">
        <f>SUMPRODUCT(ROUND(R21:R23,2))</f>
        <v>0</v>
      </c>
      <c r="S24" s="697"/>
      <c r="T24" s="698"/>
      <c r="U24" s="696">
        <f>SUMPRODUCT(ROUND(U21:U23,2))</f>
        <v>0</v>
      </c>
      <c r="V24" s="697"/>
      <c r="W24" s="698"/>
      <c r="X24" s="696">
        <f>SUMPRODUCT(ROUND(X21:X23,2))</f>
        <v>0</v>
      </c>
      <c r="Y24" s="697"/>
      <c r="Z24" s="698"/>
      <c r="AA24" s="696">
        <f>SUMPRODUCT(ROUND(AA21:AA23,2))</f>
        <v>0</v>
      </c>
      <c r="AB24" s="697"/>
      <c r="AC24" s="698"/>
      <c r="AD24" s="212"/>
      <c r="AE24" s="411"/>
    </row>
    <row r="25" spans="1:35" ht="3.95" customHeight="1" thickTop="1" x14ac:dyDescent="0.2">
      <c r="A25" s="10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89"/>
      <c r="AE25" s="411"/>
    </row>
    <row r="26" spans="1:35" s="155" customFormat="1" ht="15" customHeight="1" x14ac:dyDescent="0.2">
      <c r="A26" s="501" t="s">
        <v>28</v>
      </c>
      <c r="B26" s="502" t="s">
        <v>565</v>
      </c>
      <c r="C26" s="502"/>
      <c r="D26" s="502"/>
      <c r="E26" s="502"/>
      <c r="F26" s="502"/>
      <c r="G26" s="502"/>
      <c r="H26" s="502"/>
      <c r="I26" s="210"/>
      <c r="J26" s="210"/>
      <c r="K26" s="210"/>
      <c r="L26" s="210"/>
      <c r="M26" s="210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2"/>
      <c r="AE26" s="411"/>
    </row>
    <row r="27" spans="1:35" s="155" customFormat="1" ht="15" customHeight="1" x14ac:dyDescent="0.2">
      <c r="A27" s="503" t="s">
        <v>9</v>
      </c>
      <c r="B27" s="159" t="s">
        <v>227</v>
      </c>
      <c r="C27" s="159"/>
      <c r="D27" s="159"/>
      <c r="E27" s="159"/>
      <c r="F27" s="159"/>
      <c r="G27" s="159"/>
      <c r="H27" s="159"/>
      <c r="I27" s="210"/>
      <c r="J27" s="210"/>
      <c r="K27" s="210"/>
      <c r="L27" s="683">
        <f>SUMPRODUCT(($O$5:$AC$5&lt;&gt;"")*(ROUND(O27:AC27,2)))</f>
        <v>0</v>
      </c>
      <c r="M27" s="684"/>
      <c r="N27" s="685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212"/>
      <c r="AE27" s="411"/>
    </row>
    <row r="28" spans="1:35" s="155" customFormat="1" ht="15" customHeight="1" x14ac:dyDescent="0.2">
      <c r="A28" s="503" t="s">
        <v>10</v>
      </c>
      <c r="B28" s="159" t="s">
        <v>228</v>
      </c>
      <c r="C28" s="159"/>
      <c r="D28" s="159"/>
      <c r="E28" s="159"/>
      <c r="F28" s="159"/>
      <c r="G28" s="159"/>
      <c r="H28" s="159"/>
      <c r="I28" s="210"/>
      <c r="J28" s="210"/>
      <c r="K28" s="210"/>
      <c r="L28" s="702">
        <f t="shared" ref="L28:L30" si="1">SUMPRODUCT(($O$5:$AC$5&lt;&gt;"")*(ROUND(O28:AC28,2)))</f>
        <v>0</v>
      </c>
      <c r="M28" s="702"/>
      <c r="N28" s="702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212"/>
      <c r="AE28" s="411"/>
    </row>
    <row r="29" spans="1:35" s="155" customFormat="1" ht="15" customHeight="1" x14ac:dyDescent="0.2">
      <c r="A29" s="503" t="s">
        <v>150</v>
      </c>
      <c r="B29" s="159" t="s">
        <v>229</v>
      </c>
      <c r="C29" s="159"/>
      <c r="D29" s="159"/>
      <c r="E29" s="159"/>
      <c r="F29" s="159"/>
      <c r="G29" s="159"/>
      <c r="H29" s="159"/>
      <c r="I29" s="210"/>
      <c r="J29" s="210"/>
      <c r="K29" s="210"/>
      <c r="L29" s="702">
        <f t="shared" si="1"/>
        <v>0</v>
      </c>
      <c r="M29" s="702"/>
      <c r="N29" s="702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212"/>
      <c r="AE29" s="411"/>
    </row>
    <row r="30" spans="1:35" s="155" customFormat="1" ht="15" customHeight="1" x14ac:dyDescent="0.2">
      <c r="A30" s="503" t="s">
        <v>151</v>
      </c>
      <c r="B30" s="159" t="s">
        <v>230</v>
      </c>
      <c r="C30" s="159"/>
      <c r="D30" s="159"/>
      <c r="E30" s="159"/>
      <c r="F30" s="159"/>
      <c r="G30" s="159"/>
      <c r="H30" s="159"/>
      <c r="I30" s="210"/>
      <c r="J30" s="210"/>
      <c r="K30" s="210"/>
      <c r="L30" s="706">
        <f t="shared" si="1"/>
        <v>0</v>
      </c>
      <c r="M30" s="706"/>
      <c r="N30" s="706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05"/>
      <c r="Z30" s="705"/>
      <c r="AA30" s="705"/>
      <c r="AB30" s="705"/>
      <c r="AC30" s="705"/>
      <c r="AD30" s="212"/>
      <c r="AE30" s="411"/>
    </row>
    <row r="31" spans="1:35" s="155" customFormat="1" ht="15" customHeight="1" thickBot="1" x14ac:dyDescent="0.25">
      <c r="A31" s="503"/>
      <c r="B31" s="504" t="s">
        <v>206</v>
      </c>
      <c r="C31" s="504"/>
      <c r="D31" s="504"/>
      <c r="E31" s="504"/>
      <c r="F31" s="504"/>
      <c r="G31" s="504"/>
      <c r="H31" s="504"/>
      <c r="I31" s="210"/>
      <c r="J31" s="210"/>
      <c r="K31" s="210"/>
      <c r="L31" s="696">
        <f>SUMPRODUCT(ROUND(L27:L30,2))</f>
        <v>0</v>
      </c>
      <c r="M31" s="697"/>
      <c r="N31" s="698"/>
      <c r="O31" s="696">
        <f>SUMPRODUCT(ROUND(O27:O30,2))</f>
        <v>0</v>
      </c>
      <c r="P31" s="697"/>
      <c r="Q31" s="698"/>
      <c r="R31" s="696">
        <f>SUMPRODUCT(ROUND(R27:R30,2))</f>
        <v>0</v>
      </c>
      <c r="S31" s="697"/>
      <c r="T31" s="698"/>
      <c r="U31" s="696">
        <f>SUMPRODUCT(ROUND(U27:U30,2))</f>
        <v>0</v>
      </c>
      <c r="V31" s="697"/>
      <c r="W31" s="698"/>
      <c r="X31" s="696">
        <f>SUMPRODUCT(ROUND(X27:X30,2))</f>
        <v>0</v>
      </c>
      <c r="Y31" s="697"/>
      <c r="Z31" s="698"/>
      <c r="AA31" s="696">
        <f>SUMPRODUCT(ROUND(AA27:AA30,2))</f>
        <v>0</v>
      </c>
      <c r="AB31" s="697"/>
      <c r="AC31" s="698"/>
      <c r="AD31" s="212"/>
      <c r="AE31" s="411"/>
    </row>
    <row r="32" spans="1:35" ht="3.95" customHeight="1" thickTop="1" x14ac:dyDescent="0.2">
      <c r="A32" s="10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89"/>
      <c r="AE32" s="411"/>
    </row>
    <row r="33" spans="1:31" s="155" customFormat="1" ht="15" customHeight="1" thickBot="1" x14ac:dyDescent="0.25">
      <c r="A33" s="507" t="s">
        <v>29</v>
      </c>
      <c r="B33" s="508" t="s">
        <v>207</v>
      </c>
      <c r="C33" s="85"/>
      <c r="D33" s="85"/>
      <c r="E33" s="85"/>
      <c r="F33" s="85"/>
      <c r="G33" s="85"/>
      <c r="H33" s="85"/>
      <c r="I33" s="85"/>
      <c r="J33" s="85"/>
      <c r="K33" s="85"/>
      <c r="L33" s="696"/>
      <c r="M33" s="697"/>
      <c r="N33" s="698"/>
      <c r="O33" s="710"/>
      <c r="P33" s="710"/>
      <c r="Q33" s="710"/>
      <c r="R33" s="710"/>
      <c r="S33" s="710"/>
      <c r="T33" s="710"/>
      <c r="U33" s="710"/>
      <c r="V33" s="710"/>
      <c r="W33" s="710"/>
      <c r="X33" s="710"/>
      <c r="Y33" s="710"/>
      <c r="Z33" s="710"/>
      <c r="AA33" s="710"/>
      <c r="AB33" s="710"/>
      <c r="AC33" s="710"/>
      <c r="AD33" s="499"/>
      <c r="AE33" s="411"/>
    </row>
    <row r="34" spans="1:31" ht="3.95" customHeight="1" thickTop="1" x14ac:dyDescent="0.2">
      <c r="A34" s="10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89"/>
      <c r="AE34" s="411"/>
    </row>
    <row r="35" spans="1:31" s="155" customFormat="1" ht="15" customHeight="1" thickBot="1" x14ac:dyDescent="0.25">
      <c r="A35" s="509" t="s">
        <v>208</v>
      </c>
      <c r="B35" s="213"/>
      <c r="C35" s="214"/>
      <c r="D35" s="214"/>
      <c r="E35" s="214"/>
      <c r="F35" s="214"/>
      <c r="G35" s="214"/>
      <c r="H35" s="157"/>
      <c r="I35" s="215"/>
      <c r="J35" s="215"/>
      <c r="K35" s="215"/>
      <c r="L35" s="696">
        <f>SUMPRODUCT(($O$5:$AC$5&lt;&gt;"")*(ROUND(O35:AC35,2)))</f>
        <v>0</v>
      </c>
      <c r="M35" s="697"/>
      <c r="N35" s="698"/>
      <c r="O35" s="696">
        <f>O24+O31+ROUND(O33,2)</f>
        <v>0</v>
      </c>
      <c r="P35" s="697"/>
      <c r="Q35" s="698"/>
      <c r="R35" s="696">
        <f>R24+R31+ROUND(R33,2)</f>
        <v>0</v>
      </c>
      <c r="S35" s="697"/>
      <c r="T35" s="698"/>
      <c r="U35" s="696">
        <f>U24+U31+ROUND(U33,2)</f>
        <v>0</v>
      </c>
      <c r="V35" s="697"/>
      <c r="W35" s="698"/>
      <c r="X35" s="696">
        <f>X24+X31+ROUND(X33,2)</f>
        <v>0</v>
      </c>
      <c r="Y35" s="697"/>
      <c r="Z35" s="698"/>
      <c r="AA35" s="696">
        <f>AA24+AA31+ROUND(AA33,2)</f>
        <v>0</v>
      </c>
      <c r="AB35" s="697"/>
      <c r="AC35" s="698"/>
      <c r="AD35" s="510"/>
      <c r="AE35" s="411"/>
    </row>
    <row r="36" spans="1:31" ht="12" customHeight="1" thickTop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411"/>
    </row>
    <row r="37" spans="1:31" ht="12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411"/>
    </row>
    <row r="38" spans="1:31" ht="12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411"/>
    </row>
    <row r="39" spans="1:31" s="250" customFormat="1" ht="12" customHeight="1" x14ac:dyDescent="0.2">
      <c r="A39" s="251"/>
      <c r="B39" s="251"/>
      <c r="C39" s="251"/>
      <c r="D39" s="251"/>
      <c r="E39" s="251"/>
      <c r="F39" s="251"/>
      <c r="G39" s="251"/>
      <c r="H39" s="251"/>
      <c r="I39" s="396" t="str">
        <f>IF(L39=0,"","Kontrolle: Ausgaben zu Finanzierung")</f>
        <v/>
      </c>
      <c r="J39" s="34"/>
      <c r="K39" s="7"/>
      <c r="L39" s="709">
        <f>SUMPRODUCT(($O$5:$AC$5&lt;&gt;"")*(ROUND(O39:AC39,2)))</f>
        <v>0</v>
      </c>
      <c r="M39" s="709"/>
      <c r="N39" s="709"/>
      <c r="O39" s="709">
        <f>IF(O5="",0,O16-O35)</f>
        <v>0</v>
      </c>
      <c r="P39" s="709"/>
      <c r="Q39" s="709"/>
      <c r="R39" s="709">
        <f t="shared" ref="R39" si="2">IF(R5="",0,R16-R35)</f>
        <v>0</v>
      </c>
      <c r="S39" s="709"/>
      <c r="T39" s="709"/>
      <c r="U39" s="709">
        <f t="shared" ref="U39" si="3">IF(U5="",0,U16-U35)</f>
        <v>0</v>
      </c>
      <c r="V39" s="709"/>
      <c r="W39" s="709"/>
      <c r="X39" s="709">
        <f t="shared" ref="X39" si="4">IF(X5="",0,X16-X35)</f>
        <v>0</v>
      </c>
      <c r="Y39" s="709"/>
      <c r="Z39" s="709"/>
      <c r="AA39" s="709">
        <f t="shared" ref="AA39" si="5">IF(AA5="",0,AA16-AA35)</f>
        <v>0</v>
      </c>
      <c r="AB39" s="709"/>
      <c r="AC39" s="709"/>
      <c r="AD39" s="497" t="e">
        <f>AD18-#REF!</f>
        <v>#REF!</v>
      </c>
      <c r="AE39" s="413"/>
    </row>
    <row r="40" spans="1:31" s="73" customFormat="1" ht="12" customHeight="1" x14ac:dyDescent="0.2">
      <c r="A40" s="707"/>
      <c r="B40" s="707"/>
      <c r="C40" s="707"/>
      <c r="D40" s="707"/>
      <c r="E40" s="707"/>
      <c r="F40" s="707"/>
      <c r="G40" s="707"/>
      <c r="H40" s="707"/>
      <c r="I40" s="707"/>
      <c r="J40" s="34"/>
      <c r="K40" s="34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8"/>
      <c r="AE40" s="414"/>
    </row>
    <row r="41" spans="1:31" s="73" customFormat="1" ht="12" customHeight="1" x14ac:dyDescent="0.2">
      <c r="A41" s="711"/>
      <c r="B41" s="711"/>
      <c r="C41" s="711"/>
      <c r="D41" s="711"/>
      <c r="E41" s="711"/>
      <c r="F41" s="711"/>
      <c r="G41" s="711"/>
      <c r="H41" s="712">
        <f ca="1">IF('Seite 1'!$O$20="","",'Seite 1'!$O$20)</f>
        <v>44334</v>
      </c>
      <c r="I41" s="712"/>
      <c r="J41" s="34"/>
      <c r="K41" s="34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173"/>
      <c r="Y41" s="173"/>
      <c r="Z41" s="173"/>
      <c r="AA41" s="173"/>
      <c r="AB41" s="173"/>
      <c r="AC41" s="173"/>
      <c r="AD41" s="173"/>
      <c r="AE41" s="414"/>
    </row>
    <row r="42" spans="1:31" s="75" customFormat="1" ht="12" customHeight="1" x14ac:dyDescent="0.2">
      <c r="A42" s="74" t="s">
        <v>18</v>
      </c>
      <c r="B42" s="500"/>
      <c r="C42" s="500"/>
      <c r="D42" s="500"/>
      <c r="E42" s="500"/>
      <c r="F42" s="500"/>
      <c r="G42" s="500"/>
      <c r="H42" s="500"/>
      <c r="I42" s="500"/>
      <c r="J42" s="72"/>
      <c r="K42" s="34"/>
      <c r="L42" s="74" t="s">
        <v>209</v>
      </c>
      <c r="M42" s="74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72"/>
      <c r="Y42" s="72"/>
      <c r="Z42" s="72"/>
      <c r="AA42" s="72"/>
      <c r="AB42" s="72"/>
      <c r="AC42" s="72"/>
      <c r="AD42" s="72"/>
      <c r="AE42" s="414"/>
    </row>
    <row r="43" spans="1:31" ht="12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152" t="s">
        <v>510</v>
      </c>
      <c r="M43" s="152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411"/>
    </row>
    <row r="44" spans="1:31" s="92" customFormat="1" ht="3.95" customHeight="1" x14ac:dyDescent="0.2">
      <c r="A44" s="176"/>
      <c r="B44" s="175"/>
      <c r="C44" s="175"/>
      <c r="D44" s="98"/>
      <c r="E44" s="98"/>
      <c r="F44" s="98"/>
      <c r="G44" s="98"/>
      <c r="H44" s="98"/>
      <c r="I44" s="98"/>
      <c r="J44" s="98"/>
      <c r="K44" s="98"/>
      <c r="L44" s="98"/>
      <c r="M44" s="98"/>
      <c r="U44" s="99"/>
      <c r="V44" s="99"/>
      <c r="AE44" s="415"/>
    </row>
    <row r="45" spans="1:31" s="92" customFormat="1" ht="12" customHeight="1" x14ac:dyDescent="0.2">
      <c r="A45" s="162" t="s">
        <v>138</v>
      </c>
      <c r="B45" s="163" t="s">
        <v>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U45" s="99"/>
      <c r="V45" s="99"/>
      <c r="AE45" s="415"/>
    </row>
    <row r="46" spans="1:31" s="92" customFormat="1" ht="3.95" customHeight="1" x14ac:dyDescent="0.2">
      <c r="A46" s="100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U46" s="99"/>
      <c r="V46" s="99"/>
      <c r="AE46" s="415"/>
    </row>
    <row r="47" spans="1:31" s="92" customFormat="1" x14ac:dyDescent="0.2">
      <c r="A47" s="3" t="str">
        <f>'Seite 1'!$A$63</f>
        <v>Antrag Armutsprävention</v>
      </c>
      <c r="U47" s="99"/>
      <c r="V47" s="99"/>
      <c r="AD47" s="4" t="str">
        <f ca="1">CONCATENATE(IF('Seite 1'!$E$25=0,"Antragsteller",'Seite 1'!$E$25)," - Antrag vom ",IF('Seite 1'!$O$20="","……………..",TEXT('Seite 1'!$O$20,"TT.MM.JJ")))</f>
        <v>Antragsteller - Antrag vom 18.05.21</v>
      </c>
      <c r="AE47" s="415"/>
    </row>
    <row r="48" spans="1:31" s="92" customFormat="1" x14ac:dyDescent="0.2">
      <c r="A48" s="3" t="str">
        <f>'Seite 1'!$A$64</f>
        <v>Formularversion: V 1.9 vom 18.05.21</v>
      </c>
      <c r="U48" s="99"/>
      <c r="V48" s="99"/>
      <c r="AD48" s="5" t="str">
        <f ca="1">CONCATENATE("Ausdruck vom "&amp;TEXT(TODAY(),"TT.MM.JJ"))</f>
        <v>Ausdruck vom 18.05.21</v>
      </c>
      <c r="AE48" s="415"/>
    </row>
    <row r="49" spans="1:29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3.1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3.1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3.1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3.1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3.1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3.1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3.1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3.1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3.1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3.1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3.1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3.1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3.1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3.1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3.1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3.1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ht="13.1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31" ht="13.1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31" ht="13.1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31" ht="13.1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31" ht="13.1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31" ht="13.1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31" ht="13.1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31" s="20" customFormat="1" ht="13.15" customHeight="1" x14ac:dyDescent="0.2">
      <c r="AE87" s="416"/>
    </row>
    <row r="88" spans="1:31" s="20" customFormat="1" ht="13.15" customHeight="1" x14ac:dyDescent="0.2">
      <c r="AE88" s="416"/>
    </row>
    <row r="89" spans="1:31" s="20" customFormat="1" ht="13.15" customHeight="1" x14ac:dyDescent="0.2">
      <c r="AE89" s="416"/>
    </row>
    <row r="90" spans="1:31" s="20" customFormat="1" ht="13.15" customHeight="1" x14ac:dyDescent="0.2">
      <c r="AE90" s="416"/>
    </row>
    <row r="91" spans="1:31" s="20" customFormat="1" ht="13.15" customHeight="1" x14ac:dyDescent="0.2">
      <c r="AE91" s="416"/>
    </row>
    <row r="92" spans="1:31" s="20" customFormat="1" ht="13.15" customHeight="1" x14ac:dyDescent="0.2">
      <c r="AE92" s="416"/>
    </row>
    <row r="93" spans="1:31" s="20" customFormat="1" ht="13.15" customHeight="1" x14ac:dyDescent="0.2">
      <c r="AE93" s="416"/>
    </row>
    <row r="94" spans="1:31" s="20" customFormat="1" ht="13.15" customHeight="1" x14ac:dyDescent="0.2">
      <c r="AE94" s="416"/>
    </row>
    <row r="95" spans="1:31" s="20" customFormat="1" ht="13.15" customHeight="1" x14ac:dyDescent="0.2">
      <c r="AE95" s="416"/>
    </row>
    <row r="96" spans="1:31" s="20" customFormat="1" ht="13.15" customHeight="1" x14ac:dyDescent="0.2">
      <c r="AE96" s="416"/>
    </row>
    <row r="97" spans="31:31" s="20" customFormat="1" ht="13.15" customHeight="1" x14ac:dyDescent="0.2">
      <c r="AE97" s="416"/>
    </row>
    <row r="98" spans="31:31" s="20" customFormat="1" ht="13.15" customHeight="1" x14ac:dyDescent="0.2">
      <c r="AE98" s="416"/>
    </row>
    <row r="99" spans="31:31" s="20" customFormat="1" ht="13.15" customHeight="1" x14ac:dyDescent="0.2">
      <c r="AE99" s="416"/>
    </row>
    <row r="100" spans="31:31" s="20" customFormat="1" ht="13.15" customHeight="1" x14ac:dyDescent="0.2">
      <c r="AE100" s="416"/>
    </row>
    <row r="101" spans="31:31" s="20" customFormat="1" ht="13.15" customHeight="1" x14ac:dyDescent="0.2">
      <c r="AE101" s="416"/>
    </row>
    <row r="102" spans="31:31" s="20" customFormat="1" ht="13.15" customHeight="1" x14ac:dyDescent="0.2">
      <c r="AE102" s="416"/>
    </row>
    <row r="103" spans="31:31" s="20" customFormat="1" ht="13.15" customHeight="1" x14ac:dyDescent="0.2">
      <c r="AE103" s="416"/>
    </row>
    <row r="104" spans="31:31" s="20" customFormat="1" ht="13.15" customHeight="1" x14ac:dyDescent="0.2">
      <c r="AE104" s="416"/>
    </row>
    <row r="105" spans="31:31" s="20" customFormat="1" ht="13.15" customHeight="1" x14ac:dyDescent="0.2">
      <c r="AE105" s="416"/>
    </row>
    <row r="106" spans="31:31" s="20" customFormat="1" ht="13.15" customHeight="1" x14ac:dyDescent="0.2">
      <c r="AE106" s="416"/>
    </row>
    <row r="107" spans="31:31" s="20" customFormat="1" ht="13.15" customHeight="1" x14ac:dyDescent="0.2">
      <c r="AE107" s="416"/>
    </row>
    <row r="108" spans="31:31" s="20" customFormat="1" ht="13.15" customHeight="1" x14ac:dyDescent="0.2">
      <c r="AE108" s="416"/>
    </row>
    <row r="109" spans="31:31" s="20" customFormat="1" ht="13.15" customHeight="1" x14ac:dyDescent="0.2">
      <c r="AE109" s="416"/>
    </row>
    <row r="110" spans="31:31" s="20" customFormat="1" ht="13.15" customHeight="1" x14ac:dyDescent="0.2">
      <c r="AE110" s="416"/>
    </row>
    <row r="111" spans="31:31" s="20" customFormat="1" ht="13.15" customHeight="1" x14ac:dyDescent="0.2">
      <c r="AE111" s="416"/>
    </row>
    <row r="112" spans="31:31" s="20" customFormat="1" ht="13.15" customHeight="1" x14ac:dyDescent="0.2">
      <c r="AE112" s="416"/>
    </row>
    <row r="113" spans="31:31" s="20" customFormat="1" ht="13.15" customHeight="1" x14ac:dyDescent="0.2">
      <c r="AE113" s="416"/>
    </row>
    <row r="114" spans="31:31" s="20" customFormat="1" ht="13.15" customHeight="1" x14ac:dyDescent="0.2">
      <c r="AE114" s="416"/>
    </row>
    <row r="115" spans="31:31" s="20" customFormat="1" ht="13.15" customHeight="1" x14ac:dyDescent="0.2">
      <c r="AE115" s="416"/>
    </row>
    <row r="116" spans="31:31" s="20" customFormat="1" ht="13.15" customHeight="1" x14ac:dyDescent="0.2">
      <c r="AE116" s="416"/>
    </row>
    <row r="117" spans="31:31" s="20" customFormat="1" ht="13.15" customHeight="1" x14ac:dyDescent="0.2">
      <c r="AE117" s="416"/>
    </row>
    <row r="118" spans="31:31" s="20" customFormat="1" ht="13.15" customHeight="1" x14ac:dyDescent="0.2">
      <c r="AE118" s="416"/>
    </row>
    <row r="119" spans="31:31" s="20" customFormat="1" ht="13.15" customHeight="1" x14ac:dyDescent="0.2">
      <c r="AE119" s="416"/>
    </row>
    <row r="120" spans="31:31" s="20" customFormat="1" ht="13.15" customHeight="1" x14ac:dyDescent="0.2">
      <c r="AE120" s="416"/>
    </row>
    <row r="121" spans="31:31" s="20" customFormat="1" ht="13.15" customHeight="1" x14ac:dyDescent="0.2">
      <c r="AE121" s="416"/>
    </row>
    <row r="122" spans="31:31" s="20" customFormat="1" ht="13.15" customHeight="1" x14ac:dyDescent="0.2">
      <c r="AE122" s="416"/>
    </row>
    <row r="123" spans="31:31" s="20" customFormat="1" ht="13.15" customHeight="1" x14ac:dyDescent="0.2">
      <c r="AE123" s="416"/>
    </row>
    <row r="124" spans="31:31" s="20" customFormat="1" ht="13.15" customHeight="1" x14ac:dyDescent="0.2">
      <c r="AE124" s="416"/>
    </row>
    <row r="125" spans="31:31" s="20" customFormat="1" ht="13.15" customHeight="1" x14ac:dyDescent="0.2">
      <c r="AE125" s="416"/>
    </row>
    <row r="126" spans="31:31" s="20" customFormat="1" ht="13.15" customHeight="1" x14ac:dyDescent="0.2">
      <c r="AE126" s="416"/>
    </row>
    <row r="127" spans="31:31" s="20" customFormat="1" ht="13.15" customHeight="1" x14ac:dyDescent="0.2">
      <c r="AE127" s="416"/>
    </row>
    <row r="128" spans="31:31" s="20" customFormat="1" ht="13.15" customHeight="1" x14ac:dyDescent="0.2">
      <c r="AE128" s="416"/>
    </row>
    <row r="129" spans="31:31" s="20" customFormat="1" ht="13.15" customHeight="1" x14ac:dyDescent="0.2">
      <c r="AE129" s="416"/>
    </row>
    <row r="130" spans="31:31" s="20" customFormat="1" ht="13.15" customHeight="1" x14ac:dyDescent="0.2">
      <c r="AE130" s="416"/>
    </row>
    <row r="131" spans="31:31" s="20" customFormat="1" ht="13.15" customHeight="1" x14ac:dyDescent="0.2">
      <c r="AE131" s="416"/>
    </row>
    <row r="132" spans="31:31" s="20" customFormat="1" ht="13.15" customHeight="1" x14ac:dyDescent="0.2">
      <c r="AE132" s="416"/>
    </row>
    <row r="133" spans="31:31" s="20" customFormat="1" ht="13.15" customHeight="1" x14ac:dyDescent="0.2">
      <c r="AE133" s="416"/>
    </row>
    <row r="134" spans="31:31" s="20" customFormat="1" ht="13.15" customHeight="1" x14ac:dyDescent="0.2">
      <c r="AE134" s="416"/>
    </row>
    <row r="135" spans="31:31" s="20" customFormat="1" ht="13.15" customHeight="1" x14ac:dyDescent="0.2">
      <c r="AE135" s="416"/>
    </row>
    <row r="136" spans="31:31" s="20" customFormat="1" ht="13.15" customHeight="1" x14ac:dyDescent="0.2">
      <c r="AE136" s="416"/>
    </row>
    <row r="137" spans="31:31" s="20" customFormat="1" ht="13.15" customHeight="1" x14ac:dyDescent="0.2">
      <c r="AE137" s="416"/>
    </row>
    <row r="138" spans="31:31" s="20" customFormat="1" ht="13.15" customHeight="1" x14ac:dyDescent="0.2">
      <c r="AE138" s="416"/>
    </row>
    <row r="139" spans="31:31" s="20" customFormat="1" ht="13.15" customHeight="1" x14ac:dyDescent="0.2">
      <c r="AE139" s="416"/>
    </row>
    <row r="140" spans="31:31" s="20" customFormat="1" ht="13.15" customHeight="1" x14ac:dyDescent="0.2">
      <c r="AE140" s="416"/>
    </row>
    <row r="141" spans="31:31" s="20" customFormat="1" ht="13.15" customHeight="1" x14ac:dyDescent="0.2">
      <c r="AE141" s="416"/>
    </row>
    <row r="142" spans="31:31" s="20" customFormat="1" ht="13.15" customHeight="1" x14ac:dyDescent="0.2">
      <c r="AE142" s="416"/>
    </row>
    <row r="143" spans="31:31" s="20" customFormat="1" ht="13.15" customHeight="1" x14ac:dyDescent="0.2">
      <c r="AE143" s="416"/>
    </row>
    <row r="144" spans="31:31" s="20" customFormat="1" ht="13.15" customHeight="1" x14ac:dyDescent="0.2">
      <c r="AE144" s="416"/>
    </row>
    <row r="145" spans="31:31" s="20" customFormat="1" ht="13.15" customHeight="1" x14ac:dyDescent="0.2">
      <c r="AE145" s="416"/>
    </row>
    <row r="146" spans="31:31" s="20" customFormat="1" ht="13.15" customHeight="1" x14ac:dyDescent="0.2">
      <c r="AE146" s="416"/>
    </row>
    <row r="147" spans="31:31" s="20" customFormat="1" ht="13.15" customHeight="1" x14ac:dyDescent="0.2">
      <c r="AE147" s="416"/>
    </row>
    <row r="148" spans="31:31" s="20" customFormat="1" ht="13.15" customHeight="1" x14ac:dyDescent="0.2">
      <c r="AE148" s="416"/>
    </row>
    <row r="149" spans="31:31" s="20" customFormat="1" ht="13.15" customHeight="1" x14ac:dyDescent="0.2">
      <c r="AE149" s="416"/>
    </row>
    <row r="150" spans="31:31" s="20" customFormat="1" ht="13.15" customHeight="1" x14ac:dyDescent="0.2">
      <c r="AE150" s="416"/>
    </row>
    <row r="151" spans="31:31" s="20" customFormat="1" ht="13.15" customHeight="1" x14ac:dyDescent="0.2">
      <c r="AE151" s="416"/>
    </row>
    <row r="152" spans="31:31" s="20" customFormat="1" ht="13.15" customHeight="1" x14ac:dyDescent="0.2">
      <c r="AE152" s="416"/>
    </row>
    <row r="153" spans="31:31" s="20" customFormat="1" ht="13.15" customHeight="1" x14ac:dyDescent="0.2">
      <c r="AE153" s="416"/>
    </row>
    <row r="154" spans="31:31" s="20" customFormat="1" ht="13.15" customHeight="1" x14ac:dyDescent="0.2">
      <c r="AE154" s="416"/>
    </row>
    <row r="155" spans="31:31" s="20" customFormat="1" ht="13.15" customHeight="1" x14ac:dyDescent="0.2">
      <c r="AE155" s="416"/>
    </row>
    <row r="156" spans="31:31" s="20" customFormat="1" ht="13.15" customHeight="1" x14ac:dyDescent="0.2">
      <c r="AE156" s="416"/>
    </row>
    <row r="157" spans="31:31" s="20" customFormat="1" ht="13.15" customHeight="1" x14ac:dyDescent="0.2">
      <c r="AE157" s="416"/>
    </row>
    <row r="158" spans="31:31" s="20" customFormat="1" x14ac:dyDescent="0.2">
      <c r="AE158" s="416"/>
    </row>
    <row r="159" spans="31:31" s="20" customFormat="1" x14ac:dyDescent="0.2">
      <c r="AE159" s="416"/>
    </row>
    <row r="160" spans="31:31" s="20" customFormat="1" x14ac:dyDescent="0.2">
      <c r="AE160" s="416"/>
    </row>
    <row r="161" spans="31:31" s="20" customFormat="1" x14ac:dyDescent="0.2">
      <c r="AE161" s="416"/>
    </row>
    <row r="162" spans="31:31" s="20" customFormat="1" x14ac:dyDescent="0.2">
      <c r="AE162" s="416"/>
    </row>
    <row r="163" spans="31:31" s="20" customFormat="1" x14ac:dyDescent="0.2">
      <c r="AE163" s="416"/>
    </row>
    <row r="164" spans="31:31" s="20" customFormat="1" x14ac:dyDescent="0.2">
      <c r="AE164" s="416"/>
    </row>
    <row r="165" spans="31:31" s="20" customFormat="1" x14ac:dyDescent="0.2">
      <c r="AE165" s="416"/>
    </row>
    <row r="166" spans="31:31" s="20" customFormat="1" x14ac:dyDescent="0.2">
      <c r="AE166" s="416"/>
    </row>
    <row r="167" spans="31:31" s="20" customFormat="1" x14ac:dyDescent="0.2">
      <c r="AE167" s="416"/>
    </row>
    <row r="168" spans="31:31" s="20" customFormat="1" x14ac:dyDescent="0.2">
      <c r="AE168" s="416"/>
    </row>
    <row r="169" spans="31:31" s="20" customFormat="1" x14ac:dyDescent="0.2">
      <c r="AE169" s="416"/>
    </row>
    <row r="170" spans="31:31" s="20" customFormat="1" x14ac:dyDescent="0.2">
      <c r="AE170" s="416"/>
    </row>
    <row r="171" spans="31:31" s="20" customFormat="1" x14ac:dyDescent="0.2">
      <c r="AE171" s="416"/>
    </row>
    <row r="172" spans="31:31" s="20" customFormat="1" x14ac:dyDescent="0.2">
      <c r="AE172" s="416"/>
    </row>
    <row r="173" spans="31:31" s="20" customFormat="1" x14ac:dyDescent="0.2">
      <c r="AE173" s="416"/>
    </row>
    <row r="174" spans="31:31" s="20" customFormat="1" x14ac:dyDescent="0.2">
      <c r="AE174" s="416"/>
    </row>
    <row r="175" spans="31:31" s="20" customFormat="1" x14ac:dyDescent="0.2">
      <c r="AE175" s="416"/>
    </row>
    <row r="176" spans="31:31" s="20" customFormat="1" x14ac:dyDescent="0.2">
      <c r="AE176" s="416"/>
    </row>
    <row r="177" spans="31:31" s="20" customFormat="1" x14ac:dyDescent="0.2">
      <c r="AE177" s="416"/>
    </row>
    <row r="178" spans="31:31" s="20" customFormat="1" x14ac:dyDescent="0.2">
      <c r="AE178" s="416"/>
    </row>
    <row r="179" spans="31:31" s="20" customFormat="1" x14ac:dyDescent="0.2">
      <c r="AE179" s="416"/>
    </row>
    <row r="180" spans="31:31" s="20" customFormat="1" x14ac:dyDescent="0.2">
      <c r="AE180" s="416"/>
    </row>
    <row r="181" spans="31:31" s="20" customFormat="1" x14ac:dyDescent="0.2">
      <c r="AE181" s="416"/>
    </row>
    <row r="182" spans="31:31" s="20" customFormat="1" x14ac:dyDescent="0.2">
      <c r="AE182" s="416"/>
    </row>
    <row r="183" spans="31:31" s="20" customFormat="1" x14ac:dyDescent="0.2">
      <c r="AE183" s="416"/>
    </row>
    <row r="184" spans="31:31" s="20" customFormat="1" x14ac:dyDescent="0.2">
      <c r="AE184" s="416"/>
    </row>
    <row r="185" spans="31:31" s="20" customFormat="1" x14ac:dyDescent="0.2">
      <c r="AE185" s="416"/>
    </row>
    <row r="186" spans="31:31" s="20" customFormat="1" x14ac:dyDescent="0.2">
      <c r="AE186" s="416"/>
    </row>
    <row r="187" spans="31:31" s="20" customFormat="1" x14ac:dyDescent="0.2">
      <c r="AE187" s="416"/>
    </row>
    <row r="188" spans="31:31" s="20" customFormat="1" x14ac:dyDescent="0.2">
      <c r="AE188" s="416"/>
    </row>
    <row r="189" spans="31:31" s="20" customFormat="1" x14ac:dyDescent="0.2">
      <c r="AE189" s="416"/>
    </row>
    <row r="190" spans="31:31" s="20" customFormat="1" x14ac:dyDescent="0.2">
      <c r="AE190" s="416"/>
    </row>
    <row r="191" spans="31:31" s="20" customFormat="1" x14ac:dyDescent="0.2">
      <c r="AE191" s="416"/>
    </row>
    <row r="192" spans="31:31" s="20" customFormat="1" x14ac:dyDescent="0.2">
      <c r="AE192" s="416"/>
    </row>
    <row r="193" spans="31:31" s="20" customFormat="1" x14ac:dyDescent="0.2">
      <c r="AE193" s="416"/>
    </row>
    <row r="194" spans="31:31" s="20" customFormat="1" x14ac:dyDescent="0.2">
      <c r="AE194" s="416"/>
    </row>
    <row r="195" spans="31:31" s="20" customFormat="1" x14ac:dyDescent="0.2">
      <c r="AE195" s="416"/>
    </row>
    <row r="196" spans="31:31" s="20" customFormat="1" x14ac:dyDescent="0.2">
      <c r="AE196" s="416"/>
    </row>
    <row r="197" spans="31:31" s="20" customFormat="1" x14ac:dyDescent="0.2">
      <c r="AE197" s="416"/>
    </row>
    <row r="198" spans="31:31" s="20" customFormat="1" x14ac:dyDescent="0.2">
      <c r="AE198" s="416"/>
    </row>
    <row r="199" spans="31:31" s="20" customFormat="1" x14ac:dyDescent="0.2">
      <c r="AE199" s="416"/>
    </row>
    <row r="200" spans="31:31" s="20" customFormat="1" x14ac:dyDescent="0.2">
      <c r="AE200" s="416"/>
    </row>
    <row r="201" spans="31:31" s="20" customFormat="1" x14ac:dyDescent="0.2">
      <c r="AE201" s="416"/>
    </row>
    <row r="202" spans="31:31" s="20" customFormat="1" x14ac:dyDescent="0.2">
      <c r="AE202" s="416"/>
    </row>
    <row r="203" spans="31:31" s="20" customFormat="1" x14ac:dyDescent="0.2">
      <c r="AE203" s="416"/>
    </row>
    <row r="204" spans="31:31" s="20" customFormat="1" x14ac:dyDescent="0.2">
      <c r="AE204" s="416"/>
    </row>
    <row r="205" spans="31:31" s="20" customFormat="1" x14ac:dyDescent="0.2">
      <c r="AE205" s="416"/>
    </row>
    <row r="206" spans="31:31" s="20" customFormat="1" x14ac:dyDescent="0.2">
      <c r="AE206" s="416"/>
    </row>
    <row r="207" spans="31:31" s="20" customFormat="1" x14ac:dyDescent="0.2">
      <c r="AE207" s="416"/>
    </row>
    <row r="208" spans="31:31" s="20" customFormat="1" x14ac:dyDescent="0.2">
      <c r="AE208" s="416"/>
    </row>
    <row r="209" spans="31:31" s="20" customFormat="1" x14ac:dyDescent="0.2">
      <c r="AE209" s="416"/>
    </row>
    <row r="210" spans="31:31" s="20" customFormat="1" x14ac:dyDescent="0.2">
      <c r="AE210" s="416"/>
    </row>
    <row r="211" spans="31:31" s="20" customFormat="1" x14ac:dyDescent="0.2">
      <c r="AE211" s="416"/>
    </row>
    <row r="212" spans="31:31" s="20" customFormat="1" x14ac:dyDescent="0.2">
      <c r="AE212" s="416"/>
    </row>
    <row r="213" spans="31:31" s="20" customFormat="1" x14ac:dyDescent="0.2">
      <c r="AE213" s="416"/>
    </row>
    <row r="214" spans="31:31" s="20" customFormat="1" x14ac:dyDescent="0.2">
      <c r="AE214" s="416"/>
    </row>
    <row r="215" spans="31:31" s="20" customFormat="1" x14ac:dyDescent="0.2">
      <c r="AE215" s="416"/>
    </row>
    <row r="216" spans="31:31" s="20" customFormat="1" x14ac:dyDescent="0.2">
      <c r="AE216" s="416"/>
    </row>
    <row r="217" spans="31:31" s="20" customFormat="1" x14ac:dyDescent="0.2">
      <c r="AE217" s="416"/>
    </row>
    <row r="218" spans="31:31" s="20" customFormat="1" x14ac:dyDescent="0.2">
      <c r="AE218" s="416"/>
    </row>
    <row r="219" spans="31:31" s="20" customFormat="1" x14ac:dyDescent="0.2">
      <c r="AE219" s="416"/>
    </row>
    <row r="220" spans="31:31" s="20" customFormat="1" x14ac:dyDescent="0.2">
      <c r="AE220" s="416"/>
    </row>
    <row r="221" spans="31:31" s="20" customFormat="1" x14ac:dyDescent="0.2">
      <c r="AE221" s="416"/>
    </row>
    <row r="222" spans="31:31" s="20" customFormat="1" x14ac:dyDescent="0.2">
      <c r="AE222" s="416"/>
    </row>
    <row r="223" spans="31:31" s="20" customFormat="1" x14ac:dyDescent="0.2">
      <c r="AE223" s="416"/>
    </row>
    <row r="224" spans="31:31" s="20" customFormat="1" x14ac:dyDescent="0.2">
      <c r="AE224" s="416"/>
    </row>
    <row r="225" spans="31:31" s="20" customFormat="1" x14ac:dyDescent="0.2">
      <c r="AE225" s="416"/>
    </row>
    <row r="226" spans="31:31" s="20" customFormat="1" x14ac:dyDescent="0.2">
      <c r="AE226" s="416"/>
    </row>
    <row r="227" spans="31:31" s="20" customFormat="1" x14ac:dyDescent="0.2">
      <c r="AE227" s="416"/>
    </row>
    <row r="228" spans="31:31" s="20" customFormat="1" x14ac:dyDescent="0.2">
      <c r="AE228" s="416"/>
    </row>
    <row r="229" spans="31:31" s="20" customFormat="1" x14ac:dyDescent="0.2">
      <c r="AE229" s="416"/>
    </row>
    <row r="230" spans="31:31" s="20" customFormat="1" x14ac:dyDescent="0.2">
      <c r="AE230" s="416"/>
    </row>
    <row r="231" spans="31:31" s="20" customFormat="1" x14ac:dyDescent="0.2">
      <c r="AE231" s="416"/>
    </row>
    <row r="232" spans="31:31" s="20" customFormat="1" x14ac:dyDescent="0.2">
      <c r="AE232" s="416"/>
    </row>
    <row r="233" spans="31:31" s="20" customFormat="1" x14ac:dyDescent="0.2">
      <c r="AE233" s="416"/>
    </row>
    <row r="234" spans="31:31" s="20" customFormat="1" x14ac:dyDescent="0.2">
      <c r="AE234" s="416"/>
    </row>
    <row r="235" spans="31:31" s="20" customFormat="1" x14ac:dyDescent="0.2">
      <c r="AE235" s="416"/>
    </row>
    <row r="236" spans="31:31" s="20" customFormat="1" x14ac:dyDescent="0.2">
      <c r="AE236" s="416"/>
    </row>
    <row r="237" spans="31:31" s="20" customFormat="1" x14ac:dyDescent="0.2">
      <c r="AE237" s="416"/>
    </row>
    <row r="238" spans="31:31" s="20" customFormat="1" x14ac:dyDescent="0.2">
      <c r="AE238" s="416"/>
    </row>
    <row r="239" spans="31:31" s="20" customFormat="1" x14ac:dyDescent="0.2">
      <c r="AE239" s="416"/>
    </row>
    <row r="240" spans="31:31" s="20" customFormat="1" x14ac:dyDescent="0.2">
      <c r="AE240" s="416"/>
    </row>
    <row r="241" spans="31:31" s="20" customFormat="1" x14ac:dyDescent="0.2">
      <c r="AE241" s="416"/>
    </row>
    <row r="242" spans="31:31" s="20" customFormat="1" x14ac:dyDescent="0.2">
      <c r="AE242" s="416"/>
    </row>
    <row r="243" spans="31:31" s="20" customFormat="1" x14ac:dyDescent="0.2">
      <c r="AE243" s="416"/>
    </row>
    <row r="244" spans="31:31" s="20" customFormat="1" x14ac:dyDescent="0.2">
      <c r="AE244" s="416"/>
    </row>
    <row r="245" spans="31:31" s="20" customFormat="1" x14ac:dyDescent="0.2">
      <c r="AE245" s="416"/>
    </row>
    <row r="246" spans="31:31" s="20" customFormat="1" x14ac:dyDescent="0.2">
      <c r="AE246" s="416"/>
    </row>
    <row r="247" spans="31:31" s="20" customFormat="1" x14ac:dyDescent="0.2">
      <c r="AE247" s="416"/>
    </row>
    <row r="248" spans="31:31" s="20" customFormat="1" x14ac:dyDescent="0.2">
      <c r="AE248" s="416"/>
    </row>
    <row r="249" spans="31:31" s="20" customFormat="1" x14ac:dyDescent="0.2">
      <c r="AE249" s="416"/>
    </row>
    <row r="250" spans="31:31" s="20" customFormat="1" x14ac:dyDescent="0.2">
      <c r="AE250" s="416"/>
    </row>
    <row r="251" spans="31:31" s="20" customFormat="1" x14ac:dyDescent="0.2">
      <c r="AE251" s="416"/>
    </row>
    <row r="252" spans="31:31" s="20" customFormat="1" x14ac:dyDescent="0.2">
      <c r="AE252" s="416"/>
    </row>
    <row r="253" spans="31:31" s="20" customFormat="1" x14ac:dyDescent="0.2">
      <c r="AE253" s="416"/>
    </row>
    <row r="254" spans="31:31" s="20" customFormat="1" x14ac:dyDescent="0.2">
      <c r="AE254" s="416"/>
    </row>
    <row r="255" spans="31:31" s="20" customFormat="1" x14ac:dyDescent="0.2">
      <c r="AE255" s="416"/>
    </row>
    <row r="256" spans="31:31" s="20" customFormat="1" x14ac:dyDescent="0.2">
      <c r="AE256" s="416"/>
    </row>
    <row r="257" spans="31:31" s="20" customFormat="1" x14ac:dyDescent="0.2">
      <c r="AE257" s="416"/>
    </row>
    <row r="258" spans="31:31" s="20" customFormat="1" x14ac:dyDescent="0.2">
      <c r="AE258" s="416"/>
    </row>
    <row r="259" spans="31:31" s="20" customFormat="1" x14ac:dyDescent="0.2">
      <c r="AE259" s="416"/>
    </row>
    <row r="260" spans="31:31" s="20" customFormat="1" x14ac:dyDescent="0.2">
      <c r="AE260" s="416"/>
    </row>
    <row r="261" spans="31:31" s="20" customFormat="1" x14ac:dyDescent="0.2">
      <c r="AE261" s="416"/>
    </row>
    <row r="262" spans="31:31" s="20" customFormat="1" x14ac:dyDescent="0.2">
      <c r="AE262" s="416"/>
    </row>
    <row r="263" spans="31:31" s="20" customFormat="1" x14ac:dyDescent="0.2">
      <c r="AE263" s="416"/>
    </row>
    <row r="264" spans="31:31" s="20" customFormat="1" x14ac:dyDescent="0.2">
      <c r="AE264" s="416"/>
    </row>
    <row r="265" spans="31:31" s="20" customFormat="1" x14ac:dyDescent="0.2">
      <c r="AE265" s="416"/>
    </row>
    <row r="266" spans="31:31" s="20" customFormat="1" x14ac:dyDescent="0.2">
      <c r="AE266" s="416"/>
    </row>
    <row r="267" spans="31:31" s="20" customFormat="1" x14ac:dyDescent="0.2">
      <c r="AE267" s="416"/>
    </row>
    <row r="268" spans="31:31" s="20" customFormat="1" x14ac:dyDescent="0.2">
      <c r="AE268" s="416"/>
    </row>
    <row r="269" spans="31:31" s="20" customFormat="1" x14ac:dyDescent="0.2">
      <c r="AE269" s="416"/>
    </row>
    <row r="270" spans="31:31" s="20" customFormat="1" x14ac:dyDescent="0.2">
      <c r="AE270" s="416"/>
    </row>
    <row r="271" spans="31:31" s="20" customFormat="1" x14ac:dyDescent="0.2">
      <c r="AE271" s="416"/>
    </row>
    <row r="272" spans="31:31" s="20" customFormat="1" x14ac:dyDescent="0.2">
      <c r="AE272" s="416"/>
    </row>
    <row r="273" spans="31:31" s="20" customFormat="1" x14ac:dyDescent="0.2">
      <c r="AE273" s="416"/>
    </row>
    <row r="274" spans="31:31" s="20" customFormat="1" x14ac:dyDescent="0.2">
      <c r="AE274" s="416"/>
    </row>
    <row r="275" spans="31:31" s="20" customFormat="1" x14ac:dyDescent="0.2">
      <c r="AE275" s="416"/>
    </row>
    <row r="276" spans="31:31" s="20" customFormat="1" x14ac:dyDescent="0.2">
      <c r="AE276" s="416"/>
    </row>
    <row r="277" spans="31:31" s="20" customFormat="1" x14ac:dyDescent="0.2">
      <c r="AE277" s="416"/>
    </row>
    <row r="278" spans="31:31" s="20" customFormat="1" x14ac:dyDescent="0.2">
      <c r="AE278" s="416"/>
    </row>
    <row r="279" spans="31:31" s="20" customFormat="1" x14ac:dyDescent="0.2">
      <c r="AE279" s="416"/>
    </row>
    <row r="280" spans="31:31" s="20" customFormat="1" x14ac:dyDescent="0.2">
      <c r="AE280" s="416"/>
    </row>
    <row r="281" spans="31:31" s="20" customFormat="1" x14ac:dyDescent="0.2">
      <c r="AE281" s="416"/>
    </row>
    <row r="282" spans="31:31" s="20" customFormat="1" x14ac:dyDescent="0.2">
      <c r="AE282" s="416"/>
    </row>
    <row r="283" spans="31:31" s="20" customFormat="1" x14ac:dyDescent="0.2">
      <c r="AE283" s="416"/>
    </row>
    <row r="284" spans="31:31" s="20" customFormat="1" x14ac:dyDescent="0.2">
      <c r="AE284" s="416"/>
    </row>
    <row r="285" spans="31:31" s="20" customFormat="1" x14ac:dyDescent="0.2">
      <c r="AE285" s="416"/>
    </row>
    <row r="286" spans="31:31" s="20" customFormat="1" x14ac:dyDescent="0.2">
      <c r="AE286" s="416"/>
    </row>
    <row r="287" spans="31:31" s="20" customFormat="1" x14ac:dyDescent="0.2">
      <c r="AE287" s="416"/>
    </row>
    <row r="288" spans="31:31" s="20" customFormat="1" x14ac:dyDescent="0.2">
      <c r="AE288" s="416"/>
    </row>
    <row r="289" spans="31:31" s="20" customFormat="1" x14ac:dyDescent="0.2">
      <c r="AE289" s="416"/>
    </row>
    <row r="290" spans="31:31" s="20" customFormat="1" x14ac:dyDescent="0.2">
      <c r="AE290" s="416"/>
    </row>
    <row r="291" spans="31:31" s="20" customFormat="1" x14ac:dyDescent="0.2">
      <c r="AE291" s="416"/>
    </row>
    <row r="292" spans="31:31" s="20" customFormat="1" x14ac:dyDescent="0.2">
      <c r="AE292" s="416"/>
    </row>
    <row r="293" spans="31:31" s="20" customFormat="1" x14ac:dyDescent="0.2">
      <c r="AE293" s="416"/>
    </row>
    <row r="294" spans="31:31" s="20" customFormat="1" x14ac:dyDescent="0.2">
      <c r="AE294" s="416"/>
    </row>
    <row r="295" spans="31:31" s="20" customFormat="1" x14ac:dyDescent="0.2">
      <c r="AE295" s="416"/>
    </row>
    <row r="296" spans="31:31" s="20" customFormat="1" x14ac:dyDescent="0.2">
      <c r="AE296" s="416"/>
    </row>
    <row r="297" spans="31:31" s="20" customFormat="1" x14ac:dyDescent="0.2">
      <c r="AE297" s="416"/>
    </row>
    <row r="298" spans="31:31" s="20" customFormat="1" x14ac:dyDescent="0.2">
      <c r="AE298" s="416"/>
    </row>
    <row r="299" spans="31:31" s="20" customFormat="1" x14ac:dyDescent="0.2">
      <c r="AE299" s="416"/>
    </row>
    <row r="300" spans="31:31" s="20" customFormat="1" x14ac:dyDescent="0.2">
      <c r="AE300" s="416"/>
    </row>
    <row r="301" spans="31:31" s="20" customFormat="1" x14ac:dyDescent="0.2">
      <c r="AE301" s="416"/>
    </row>
    <row r="302" spans="31:31" s="20" customFormat="1" x14ac:dyDescent="0.2">
      <c r="AE302" s="416"/>
    </row>
    <row r="303" spans="31:31" s="20" customFormat="1" x14ac:dyDescent="0.2">
      <c r="AE303" s="416"/>
    </row>
    <row r="304" spans="31:31" s="20" customFormat="1" x14ac:dyDescent="0.2">
      <c r="AE304" s="416"/>
    </row>
    <row r="305" spans="31:31" s="20" customFormat="1" x14ac:dyDescent="0.2">
      <c r="AE305" s="416"/>
    </row>
    <row r="306" spans="31:31" s="20" customFormat="1" x14ac:dyDescent="0.2">
      <c r="AE306" s="416"/>
    </row>
    <row r="307" spans="31:31" s="20" customFormat="1" x14ac:dyDescent="0.2">
      <c r="AE307" s="416"/>
    </row>
    <row r="308" spans="31:31" s="20" customFormat="1" x14ac:dyDescent="0.2">
      <c r="AE308" s="416"/>
    </row>
    <row r="309" spans="31:31" s="20" customFormat="1" x14ac:dyDescent="0.2">
      <c r="AE309" s="416"/>
    </row>
    <row r="310" spans="31:31" s="20" customFormat="1" x14ac:dyDescent="0.2">
      <c r="AE310" s="416"/>
    </row>
    <row r="311" spans="31:31" s="20" customFormat="1" x14ac:dyDescent="0.2">
      <c r="AE311" s="416"/>
    </row>
    <row r="312" spans="31:31" s="20" customFormat="1" x14ac:dyDescent="0.2">
      <c r="AE312" s="416"/>
    </row>
    <row r="313" spans="31:31" s="20" customFormat="1" x14ac:dyDescent="0.2">
      <c r="AE313" s="416"/>
    </row>
    <row r="314" spans="31:31" s="20" customFormat="1" x14ac:dyDescent="0.2">
      <c r="AE314" s="416"/>
    </row>
    <row r="315" spans="31:31" s="20" customFormat="1" x14ac:dyDescent="0.2">
      <c r="AE315" s="416"/>
    </row>
    <row r="316" spans="31:31" s="20" customFormat="1" x14ac:dyDescent="0.2">
      <c r="AE316" s="416"/>
    </row>
    <row r="317" spans="31:31" s="20" customFormat="1" x14ac:dyDescent="0.2">
      <c r="AE317" s="416"/>
    </row>
    <row r="318" spans="31:31" s="20" customFormat="1" x14ac:dyDescent="0.2">
      <c r="AE318" s="416"/>
    </row>
    <row r="319" spans="31:31" s="20" customFormat="1" x14ac:dyDescent="0.2">
      <c r="AE319" s="416"/>
    </row>
    <row r="320" spans="31:31" s="20" customFormat="1" x14ac:dyDescent="0.2">
      <c r="AE320" s="416"/>
    </row>
    <row r="321" spans="31:31" s="20" customFormat="1" x14ac:dyDescent="0.2">
      <c r="AE321" s="416"/>
    </row>
    <row r="322" spans="31:31" s="20" customFormat="1" x14ac:dyDescent="0.2">
      <c r="AE322" s="416"/>
    </row>
    <row r="323" spans="31:31" s="20" customFormat="1" x14ac:dyDescent="0.2">
      <c r="AE323" s="416"/>
    </row>
    <row r="324" spans="31:31" s="20" customFormat="1" x14ac:dyDescent="0.2">
      <c r="AE324" s="416"/>
    </row>
    <row r="325" spans="31:31" s="20" customFormat="1" x14ac:dyDescent="0.2">
      <c r="AE325" s="416"/>
    </row>
    <row r="326" spans="31:31" s="20" customFormat="1" x14ac:dyDescent="0.2">
      <c r="AE326" s="416"/>
    </row>
    <row r="327" spans="31:31" s="20" customFormat="1" x14ac:dyDescent="0.2">
      <c r="AE327" s="416"/>
    </row>
    <row r="328" spans="31:31" s="20" customFormat="1" x14ac:dyDescent="0.2">
      <c r="AE328" s="416"/>
    </row>
    <row r="329" spans="31:31" s="20" customFormat="1" x14ac:dyDescent="0.2">
      <c r="AE329" s="416"/>
    </row>
    <row r="330" spans="31:31" s="20" customFormat="1" x14ac:dyDescent="0.2">
      <c r="AE330" s="416"/>
    </row>
    <row r="331" spans="31:31" s="20" customFormat="1" x14ac:dyDescent="0.2">
      <c r="AE331" s="416"/>
    </row>
    <row r="332" spans="31:31" s="20" customFormat="1" x14ac:dyDescent="0.2">
      <c r="AE332" s="416"/>
    </row>
    <row r="333" spans="31:31" s="20" customFormat="1" x14ac:dyDescent="0.2">
      <c r="AE333" s="416"/>
    </row>
    <row r="334" spans="31:31" s="20" customFormat="1" x14ac:dyDescent="0.2">
      <c r="AE334" s="416"/>
    </row>
    <row r="335" spans="31:31" s="20" customFormat="1" x14ac:dyDescent="0.2">
      <c r="AE335" s="416"/>
    </row>
    <row r="336" spans="31:31" s="20" customFormat="1" x14ac:dyDescent="0.2">
      <c r="AE336" s="416"/>
    </row>
    <row r="337" spans="31:31" s="20" customFormat="1" x14ac:dyDescent="0.2">
      <c r="AE337" s="416"/>
    </row>
    <row r="338" spans="31:31" s="20" customFormat="1" x14ac:dyDescent="0.2">
      <c r="AE338" s="416"/>
    </row>
    <row r="339" spans="31:31" s="20" customFormat="1" x14ac:dyDescent="0.2">
      <c r="AE339" s="416"/>
    </row>
    <row r="340" spans="31:31" s="20" customFormat="1" x14ac:dyDescent="0.2">
      <c r="AE340" s="416"/>
    </row>
    <row r="341" spans="31:31" s="20" customFormat="1" x14ac:dyDescent="0.2">
      <c r="AE341" s="416"/>
    </row>
    <row r="342" spans="31:31" s="20" customFormat="1" x14ac:dyDescent="0.2">
      <c r="AE342" s="416"/>
    </row>
    <row r="343" spans="31:31" s="20" customFormat="1" x14ac:dyDescent="0.2">
      <c r="AE343" s="416"/>
    </row>
    <row r="344" spans="31:31" s="20" customFormat="1" x14ac:dyDescent="0.2">
      <c r="AE344" s="416"/>
    </row>
    <row r="345" spans="31:31" s="20" customFormat="1" x14ac:dyDescent="0.2">
      <c r="AE345" s="416"/>
    </row>
    <row r="346" spans="31:31" s="20" customFormat="1" x14ac:dyDescent="0.2">
      <c r="AE346" s="416"/>
    </row>
    <row r="347" spans="31:31" s="20" customFormat="1" x14ac:dyDescent="0.2">
      <c r="AE347" s="416"/>
    </row>
    <row r="348" spans="31:31" s="20" customFormat="1" x14ac:dyDescent="0.2">
      <c r="AE348" s="416"/>
    </row>
    <row r="349" spans="31:31" s="20" customFormat="1" x14ac:dyDescent="0.2">
      <c r="AE349" s="416"/>
    </row>
    <row r="350" spans="31:31" s="20" customFormat="1" x14ac:dyDescent="0.2">
      <c r="AE350" s="416"/>
    </row>
    <row r="351" spans="31:31" s="20" customFormat="1" x14ac:dyDescent="0.2">
      <c r="AE351" s="416"/>
    </row>
    <row r="352" spans="31:31" s="20" customFormat="1" x14ac:dyDescent="0.2">
      <c r="AE352" s="416"/>
    </row>
    <row r="353" spans="31:31" s="20" customFormat="1" x14ac:dyDescent="0.2">
      <c r="AE353" s="416"/>
    </row>
    <row r="354" spans="31:31" s="20" customFormat="1" x14ac:dyDescent="0.2">
      <c r="AE354" s="416"/>
    </row>
    <row r="355" spans="31:31" s="20" customFormat="1" x14ac:dyDescent="0.2">
      <c r="AE355" s="416"/>
    </row>
    <row r="356" spans="31:31" s="20" customFormat="1" x14ac:dyDescent="0.2">
      <c r="AE356" s="416"/>
    </row>
    <row r="357" spans="31:31" s="20" customFormat="1" x14ac:dyDescent="0.2">
      <c r="AE357" s="416"/>
    </row>
    <row r="358" spans="31:31" s="20" customFormat="1" x14ac:dyDescent="0.2">
      <c r="AE358" s="416"/>
    </row>
    <row r="359" spans="31:31" s="20" customFormat="1" x14ac:dyDescent="0.2">
      <c r="AE359" s="416"/>
    </row>
    <row r="360" spans="31:31" s="20" customFormat="1" x14ac:dyDescent="0.2">
      <c r="AE360" s="416"/>
    </row>
    <row r="361" spans="31:31" s="20" customFormat="1" x14ac:dyDescent="0.2">
      <c r="AE361" s="416"/>
    </row>
    <row r="362" spans="31:31" s="20" customFormat="1" x14ac:dyDescent="0.2">
      <c r="AE362" s="416"/>
    </row>
    <row r="363" spans="31:31" s="20" customFormat="1" x14ac:dyDescent="0.2">
      <c r="AE363" s="416"/>
    </row>
    <row r="364" spans="31:31" s="20" customFormat="1" x14ac:dyDescent="0.2">
      <c r="AE364" s="416"/>
    </row>
    <row r="365" spans="31:31" s="20" customFormat="1" x14ac:dyDescent="0.2">
      <c r="AE365" s="416"/>
    </row>
    <row r="366" spans="31:31" s="20" customFormat="1" x14ac:dyDescent="0.2">
      <c r="AE366" s="416"/>
    </row>
    <row r="367" spans="31:31" s="20" customFormat="1" x14ac:dyDescent="0.2">
      <c r="AE367" s="416"/>
    </row>
    <row r="368" spans="31:31" s="20" customFormat="1" x14ac:dyDescent="0.2">
      <c r="AE368" s="416"/>
    </row>
    <row r="369" spans="31:31" s="20" customFormat="1" x14ac:dyDescent="0.2">
      <c r="AE369" s="416"/>
    </row>
    <row r="370" spans="31:31" s="20" customFormat="1" x14ac:dyDescent="0.2">
      <c r="AE370" s="416"/>
    </row>
    <row r="371" spans="31:31" s="20" customFormat="1" x14ac:dyDescent="0.2">
      <c r="AE371" s="416"/>
    </row>
    <row r="372" spans="31:31" s="20" customFormat="1" x14ac:dyDescent="0.2">
      <c r="AE372" s="416"/>
    </row>
    <row r="373" spans="31:31" s="20" customFormat="1" x14ac:dyDescent="0.2">
      <c r="AE373" s="416"/>
    </row>
    <row r="374" spans="31:31" s="20" customFormat="1" x14ac:dyDescent="0.2">
      <c r="AE374" s="416"/>
    </row>
    <row r="375" spans="31:31" s="20" customFormat="1" x14ac:dyDescent="0.2">
      <c r="AE375" s="416"/>
    </row>
    <row r="376" spans="31:31" s="20" customFormat="1" x14ac:dyDescent="0.2">
      <c r="AE376" s="416"/>
    </row>
    <row r="377" spans="31:31" s="20" customFormat="1" x14ac:dyDescent="0.2">
      <c r="AE377" s="416"/>
    </row>
    <row r="378" spans="31:31" s="20" customFormat="1" x14ac:dyDescent="0.2">
      <c r="AE378" s="416"/>
    </row>
    <row r="379" spans="31:31" s="20" customFormat="1" x14ac:dyDescent="0.2">
      <c r="AE379" s="416"/>
    </row>
    <row r="380" spans="31:31" s="20" customFormat="1" x14ac:dyDescent="0.2">
      <c r="AE380" s="416"/>
    </row>
    <row r="381" spans="31:31" s="20" customFormat="1" x14ac:dyDescent="0.2">
      <c r="AE381" s="416"/>
    </row>
    <row r="382" spans="31:31" s="20" customFormat="1" x14ac:dyDescent="0.2">
      <c r="AE382" s="416"/>
    </row>
    <row r="383" spans="31:31" s="20" customFormat="1" x14ac:dyDescent="0.2">
      <c r="AE383" s="416"/>
    </row>
    <row r="384" spans="31:31" s="20" customFormat="1" x14ac:dyDescent="0.2">
      <c r="AE384" s="416"/>
    </row>
    <row r="385" spans="31:31" s="20" customFormat="1" x14ac:dyDescent="0.2">
      <c r="AE385" s="416"/>
    </row>
    <row r="386" spans="31:31" s="20" customFormat="1" x14ac:dyDescent="0.2">
      <c r="AE386" s="416"/>
    </row>
    <row r="387" spans="31:31" s="20" customFormat="1" x14ac:dyDescent="0.2">
      <c r="AE387" s="416"/>
    </row>
    <row r="388" spans="31:31" s="20" customFormat="1" x14ac:dyDescent="0.2">
      <c r="AE388" s="416"/>
    </row>
    <row r="389" spans="31:31" s="20" customFormat="1" x14ac:dyDescent="0.2">
      <c r="AE389" s="416"/>
    </row>
    <row r="390" spans="31:31" s="20" customFormat="1" x14ac:dyDescent="0.2">
      <c r="AE390" s="416"/>
    </row>
    <row r="391" spans="31:31" s="20" customFormat="1" x14ac:dyDescent="0.2">
      <c r="AE391" s="416"/>
    </row>
    <row r="392" spans="31:31" s="20" customFormat="1" x14ac:dyDescent="0.2">
      <c r="AE392" s="416"/>
    </row>
    <row r="393" spans="31:31" s="20" customFormat="1" x14ac:dyDescent="0.2">
      <c r="AE393" s="416"/>
    </row>
    <row r="394" spans="31:31" s="20" customFormat="1" x14ac:dyDescent="0.2">
      <c r="AE394" s="416"/>
    </row>
    <row r="395" spans="31:31" s="20" customFormat="1" x14ac:dyDescent="0.2">
      <c r="AE395" s="416"/>
    </row>
    <row r="396" spans="31:31" s="20" customFormat="1" x14ac:dyDescent="0.2">
      <c r="AE396" s="416"/>
    </row>
    <row r="397" spans="31:31" s="20" customFormat="1" x14ac:dyDescent="0.2">
      <c r="AE397" s="416"/>
    </row>
    <row r="398" spans="31:31" s="20" customFormat="1" x14ac:dyDescent="0.2">
      <c r="AE398" s="416"/>
    </row>
    <row r="399" spans="31:31" s="20" customFormat="1" x14ac:dyDescent="0.2">
      <c r="AE399" s="416"/>
    </row>
    <row r="400" spans="31:31" s="20" customFormat="1" x14ac:dyDescent="0.2">
      <c r="AE400" s="416"/>
    </row>
    <row r="401" spans="31:31" s="20" customFormat="1" x14ac:dyDescent="0.2">
      <c r="AE401" s="416"/>
    </row>
    <row r="402" spans="31:31" s="20" customFormat="1" x14ac:dyDescent="0.2">
      <c r="AE402" s="416"/>
    </row>
    <row r="403" spans="31:31" s="20" customFormat="1" x14ac:dyDescent="0.2">
      <c r="AE403" s="416"/>
    </row>
    <row r="404" spans="31:31" s="20" customFormat="1" x14ac:dyDescent="0.2">
      <c r="AE404" s="416"/>
    </row>
    <row r="405" spans="31:31" s="20" customFormat="1" x14ac:dyDescent="0.2">
      <c r="AE405" s="416"/>
    </row>
    <row r="406" spans="31:31" s="20" customFormat="1" x14ac:dyDescent="0.2">
      <c r="AE406" s="416"/>
    </row>
    <row r="407" spans="31:31" s="20" customFormat="1" x14ac:dyDescent="0.2">
      <c r="AE407" s="416"/>
    </row>
    <row r="408" spans="31:31" s="20" customFormat="1" x14ac:dyDescent="0.2">
      <c r="AE408" s="416"/>
    </row>
    <row r="409" spans="31:31" s="20" customFormat="1" x14ac:dyDescent="0.2">
      <c r="AE409" s="416"/>
    </row>
    <row r="410" spans="31:31" s="20" customFormat="1" x14ac:dyDescent="0.2">
      <c r="AE410" s="416"/>
    </row>
    <row r="411" spans="31:31" s="20" customFormat="1" x14ac:dyDescent="0.2">
      <c r="AE411" s="416"/>
    </row>
    <row r="412" spans="31:31" s="20" customFormat="1" x14ac:dyDescent="0.2">
      <c r="AE412" s="416"/>
    </row>
    <row r="413" spans="31:31" s="20" customFormat="1" x14ac:dyDescent="0.2">
      <c r="AE413" s="416"/>
    </row>
    <row r="414" spans="31:31" s="20" customFormat="1" x14ac:dyDescent="0.2">
      <c r="AE414" s="416"/>
    </row>
    <row r="415" spans="31:31" s="20" customFormat="1" x14ac:dyDescent="0.2">
      <c r="AE415" s="416"/>
    </row>
    <row r="416" spans="31:31" s="20" customFormat="1" x14ac:dyDescent="0.2">
      <c r="AE416" s="416"/>
    </row>
    <row r="417" spans="31:31" s="20" customFormat="1" x14ac:dyDescent="0.2">
      <c r="AE417" s="416"/>
    </row>
    <row r="418" spans="31:31" s="20" customFormat="1" x14ac:dyDescent="0.2">
      <c r="AE418" s="416"/>
    </row>
    <row r="419" spans="31:31" s="20" customFormat="1" x14ac:dyDescent="0.2">
      <c r="AE419" s="416"/>
    </row>
    <row r="420" spans="31:31" s="20" customFormat="1" x14ac:dyDescent="0.2">
      <c r="AE420" s="416"/>
    </row>
    <row r="421" spans="31:31" s="20" customFormat="1" x14ac:dyDescent="0.2">
      <c r="AE421" s="416"/>
    </row>
    <row r="422" spans="31:31" s="20" customFormat="1" x14ac:dyDescent="0.2">
      <c r="AE422" s="416"/>
    </row>
    <row r="423" spans="31:31" s="20" customFormat="1" x14ac:dyDescent="0.2">
      <c r="AE423" s="416"/>
    </row>
    <row r="424" spans="31:31" s="20" customFormat="1" x14ac:dyDescent="0.2">
      <c r="AE424" s="416"/>
    </row>
    <row r="425" spans="31:31" s="20" customFormat="1" x14ac:dyDescent="0.2">
      <c r="AE425" s="416"/>
    </row>
    <row r="426" spans="31:31" s="20" customFormat="1" x14ac:dyDescent="0.2">
      <c r="AE426" s="416"/>
    </row>
    <row r="427" spans="31:31" s="20" customFormat="1" x14ac:dyDescent="0.2">
      <c r="AE427" s="416"/>
    </row>
    <row r="428" spans="31:31" s="20" customFormat="1" x14ac:dyDescent="0.2">
      <c r="AE428" s="416"/>
    </row>
    <row r="429" spans="31:31" s="20" customFormat="1" x14ac:dyDescent="0.2">
      <c r="AE429" s="416"/>
    </row>
    <row r="430" spans="31:31" s="20" customFormat="1" x14ac:dyDescent="0.2">
      <c r="AE430" s="416"/>
    </row>
    <row r="431" spans="31:31" s="20" customFormat="1" x14ac:dyDescent="0.2">
      <c r="AE431" s="416"/>
    </row>
    <row r="432" spans="31:31" s="20" customFormat="1" x14ac:dyDescent="0.2">
      <c r="AE432" s="416"/>
    </row>
    <row r="433" spans="31:31" s="20" customFormat="1" x14ac:dyDescent="0.2">
      <c r="AE433" s="416"/>
    </row>
    <row r="434" spans="31:31" s="20" customFormat="1" x14ac:dyDescent="0.2">
      <c r="AE434" s="416"/>
    </row>
    <row r="435" spans="31:31" s="20" customFormat="1" x14ac:dyDescent="0.2">
      <c r="AE435" s="416"/>
    </row>
    <row r="436" spans="31:31" s="20" customFormat="1" x14ac:dyDescent="0.2">
      <c r="AE436" s="416"/>
    </row>
    <row r="437" spans="31:31" s="20" customFormat="1" x14ac:dyDescent="0.2">
      <c r="AE437" s="416"/>
    </row>
    <row r="438" spans="31:31" s="20" customFormat="1" x14ac:dyDescent="0.2">
      <c r="AE438" s="416"/>
    </row>
    <row r="439" spans="31:31" s="20" customFormat="1" x14ac:dyDescent="0.2">
      <c r="AE439" s="416"/>
    </row>
    <row r="440" spans="31:31" s="20" customFormat="1" x14ac:dyDescent="0.2">
      <c r="AE440" s="416"/>
    </row>
    <row r="441" spans="31:31" s="20" customFormat="1" x14ac:dyDescent="0.2">
      <c r="AE441" s="416"/>
    </row>
    <row r="442" spans="31:31" s="20" customFormat="1" x14ac:dyDescent="0.2">
      <c r="AE442" s="416"/>
    </row>
    <row r="443" spans="31:31" s="20" customFormat="1" x14ac:dyDescent="0.2">
      <c r="AE443" s="416"/>
    </row>
    <row r="444" spans="31:31" s="20" customFormat="1" x14ac:dyDescent="0.2">
      <c r="AE444" s="416"/>
    </row>
    <row r="445" spans="31:31" s="20" customFormat="1" x14ac:dyDescent="0.2">
      <c r="AE445" s="416"/>
    </row>
    <row r="446" spans="31:31" s="20" customFormat="1" x14ac:dyDescent="0.2">
      <c r="AE446" s="416"/>
    </row>
    <row r="447" spans="31:31" s="20" customFormat="1" x14ac:dyDescent="0.2">
      <c r="AE447" s="416"/>
    </row>
    <row r="448" spans="31:31" s="20" customFormat="1" x14ac:dyDescent="0.2">
      <c r="AE448" s="416"/>
    </row>
    <row r="449" spans="31:31" s="20" customFormat="1" x14ac:dyDescent="0.2">
      <c r="AE449" s="416"/>
    </row>
    <row r="450" spans="31:31" s="20" customFormat="1" x14ac:dyDescent="0.2">
      <c r="AE450" s="416"/>
    </row>
    <row r="451" spans="31:31" s="20" customFormat="1" x14ac:dyDescent="0.2">
      <c r="AE451" s="416"/>
    </row>
    <row r="452" spans="31:31" s="20" customFormat="1" x14ac:dyDescent="0.2">
      <c r="AE452" s="416"/>
    </row>
    <row r="453" spans="31:31" s="20" customFormat="1" x14ac:dyDescent="0.2">
      <c r="AE453" s="416"/>
    </row>
    <row r="454" spans="31:31" s="20" customFormat="1" x14ac:dyDescent="0.2">
      <c r="AE454" s="416"/>
    </row>
    <row r="455" spans="31:31" s="20" customFormat="1" x14ac:dyDescent="0.2">
      <c r="AE455" s="416"/>
    </row>
    <row r="456" spans="31:31" s="20" customFormat="1" x14ac:dyDescent="0.2">
      <c r="AE456" s="416"/>
    </row>
    <row r="457" spans="31:31" s="20" customFormat="1" x14ac:dyDescent="0.2">
      <c r="AE457" s="416"/>
    </row>
    <row r="458" spans="31:31" s="20" customFormat="1" x14ac:dyDescent="0.2">
      <c r="AE458" s="416"/>
    </row>
    <row r="459" spans="31:31" s="20" customFormat="1" x14ac:dyDescent="0.2">
      <c r="AE459" s="416"/>
    </row>
    <row r="460" spans="31:31" s="20" customFormat="1" x14ac:dyDescent="0.2">
      <c r="AE460" s="416"/>
    </row>
    <row r="461" spans="31:31" s="20" customFormat="1" x14ac:dyDescent="0.2">
      <c r="AE461" s="416"/>
    </row>
    <row r="462" spans="31:31" s="20" customFormat="1" x14ac:dyDescent="0.2">
      <c r="AE462" s="416"/>
    </row>
    <row r="463" spans="31:31" s="20" customFormat="1" x14ac:dyDescent="0.2">
      <c r="AE463" s="416"/>
    </row>
    <row r="464" spans="31:31" s="20" customFormat="1" x14ac:dyDescent="0.2">
      <c r="AE464" s="416"/>
    </row>
    <row r="465" spans="31:31" s="20" customFormat="1" x14ac:dyDescent="0.2">
      <c r="AE465" s="416"/>
    </row>
    <row r="466" spans="31:31" s="20" customFormat="1" x14ac:dyDescent="0.2">
      <c r="AE466" s="416"/>
    </row>
    <row r="467" spans="31:31" s="20" customFormat="1" x14ac:dyDescent="0.2">
      <c r="AE467" s="416"/>
    </row>
    <row r="468" spans="31:31" s="20" customFormat="1" x14ac:dyDescent="0.2">
      <c r="AE468" s="416"/>
    </row>
    <row r="469" spans="31:31" s="20" customFormat="1" x14ac:dyDescent="0.2">
      <c r="AE469" s="416"/>
    </row>
    <row r="470" spans="31:31" s="20" customFormat="1" x14ac:dyDescent="0.2">
      <c r="AE470" s="416"/>
    </row>
    <row r="471" spans="31:31" s="20" customFormat="1" x14ac:dyDescent="0.2">
      <c r="AE471" s="416"/>
    </row>
    <row r="472" spans="31:31" s="20" customFormat="1" x14ac:dyDescent="0.2">
      <c r="AE472" s="416"/>
    </row>
    <row r="473" spans="31:31" s="20" customFormat="1" x14ac:dyDescent="0.2">
      <c r="AE473" s="416"/>
    </row>
    <row r="474" spans="31:31" s="20" customFormat="1" x14ac:dyDescent="0.2">
      <c r="AE474" s="416"/>
    </row>
    <row r="475" spans="31:31" s="20" customFormat="1" x14ac:dyDescent="0.2">
      <c r="AE475" s="416"/>
    </row>
    <row r="476" spans="31:31" s="20" customFormat="1" x14ac:dyDescent="0.2">
      <c r="AE476" s="416"/>
    </row>
    <row r="477" spans="31:31" s="20" customFormat="1" x14ac:dyDescent="0.2">
      <c r="AE477" s="416"/>
    </row>
    <row r="478" spans="31:31" s="20" customFormat="1" x14ac:dyDescent="0.2">
      <c r="AE478" s="416"/>
    </row>
    <row r="479" spans="31:31" s="20" customFormat="1" x14ac:dyDescent="0.2">
      <c r="AE479" s="416"/>
    </row>
    <row r="480" spans="31:31" s="20" customFormat="1" x14ac:dyDescent="0.2">
      <c r="AE480" s="416"/>
    </row>
    <row r="481" spans="31:31" s="20" customFormat="1" x14ac:dyDescent="0.2">
      <c r="AE481" s="416"/>
    </row>
    <row r="482" spans="31:31" s="20" customFormat="1" x14ac:dyDescent="0.2">
      <c r="AE482" s="416"/>
    </row>
    <row r="483" spans="31:31" s="20" customFormat="1" x14ac:dyDescent="0.2">
      <c r="AE483" s="416"/>
    </row>
    <row r="484" spans="31:31" s="20" customFormat="1" x14ac:dyDescent="0.2">
      <c r="AE484" s="416"/>
    </row>
    <row r="485" spans="31:31" s="20" customFormat="1" x14ac:dyDescent="0.2">
      <c r="AE485" s="416"/>
    </row>
    <row r="486" spans="31:31" s="20" customFormat="1" x14ac:dyDescent="0.2">
      <c r="AE486" s="416"/>
    </row>
    <row r="487" spans="31:31" s="20" customFormat="1" x14ac:dyDescent="0.2">
      <c r="AE487" s="416"/>
    </row>
    <row r="488" spans="31:31" s="20" customFormat="1" x14ac:dyDescent="0.2">
      <c r="AE488" s="416"/>
    </row>
    <row r="489" spans="31:31" s="20" customFormat="1" x14ac:dyDescent="0.2">
      <c r="AE489" s="416"/>
    </row>
    <row r="490" spans="31:31" s="20" customFormat="1" x14ac:dyDescent="0.2">
      <c r="AE490" s="416"/>
    </row>
    <row r="491" spans="31:31" s="20" customFormat="1" x14ac:dyDescent="0.2">
      <c r="AE491" s="416"/>
    </row>
    <row r="492" spans="31:31" s="20" customFormat="1" x14ac:dyDescent="0.2">
      <c r="AE492" s="416"/>
    </row>
    <row r="493" spans="31:31" s="20" customFormat="1" x14ac:dyDescent="0.2">
      <c r="AE493" s="416"/>
    </row>
    <row r="494" spans="31:31" s="20" customFormat="1" x14ac:dyDescent="0.2">
      <c r="AE494" s="416"/>
    </row>
    <row r="495" spans="31:31" s="20" customFormat="1" x14ac:dyDescent="0.2">
      <c r="AE495" s="416"/>
    </row>
    <row r="496" spans="31:31" s="20" customFormat="1" x14ac:dyDescent="0.2">
      <c r="AE496" s="416"/>
    </row>
    <row r="497" spans="31:31" s="20" customFormat="1" x14ac:dyDescent="0.2">
      <c r="AE497" s="416"/>
    </row>
    <row r="498" spans="31:31" s="20" customFormat="1" x14ac:dyDescent="0.2">
      <c r="AE498" s="416"/>
    </row>
    <row r="499" spans="31:31" s="20" customFormat="1" x14ac:dyDescent="0.2">
      <c r="AE499" s="416"/>
    </row>
    <row r="500" spans="31:31" s="20" customFormat="1" x14ac:dyDescent="0.2">
      <c r="AE500" s="416"/>
    </row>
    <row r="501" spans="31:31" s="20" customFormat="1" x14ac:dyDescent="0.2">
      <c r="AE501" s="416"/>
    </row>
    <row r="502" spans="31:31" s="20" customFormat="1" x14ac:dyDescent="0.2">
      <c r="AE502" s="416"/>
    </row>
    <row r="503" spans="31:31" s="20" customFormat="1" x14ac:dyDescent="0.2">
      <c r="AE503" s="416"/>
    </row>
    <row r="504" spans="31:31" s="20" customFormat="1" x14ac:dyDescent="0.2">
      <c r="AE504" s="416"/>
    </row>
    <row r="505" spans="31:31" s="20" customFormat="1" x14ac:dyDescent="0.2">
      <c r="AE505" s="416"/>
    </row>
    <row r="506" spans="31:31" s="20" customFormat="1" x14ac:dyDescent="0.2">
      <c r="AE506" s="416"/>
    </row>
    <row r="507" spans="31:31" s="20" customFormat="1" x14ac:dyDescent="0.2">
      <c r="AE507" s="416"/>
    </row>
    <row r="508" spans="31:31" s="20" customFormat="1" x14ac:dyDescent="0.2">
      <c r="AE508" s="416"/>
    </row>
    <row r="509" spans="31:31" s="20" customFormat="1" x14ac:dyDescent="0.2">
      <c r="AE509" s="416"/>
    </row>
    <row r="510" spans="31:31" s="20" customFormat="1" x14ac:dyDescent="0.2">
      <c r="AE510" s="416"/>
    </row>
    <row r="511" spans="31:31" s="20" customFormat="1" x14ac:dyDescent="0.2">
      <c r="AE511" s="416"/>
    </row>
    <row r="512" spans="31:31" s="20" customFormat="1" x14ac:dyDescent="0.2">
      <c r="AE512" s="416"/>
    </row>
    <row r="513" spans="31:31" s="20" customFormat="1" x14ac:dyDescent="0.2">
      <c r="AE513" s="416"/>
    </row>
    <row r="514" spans="31:31" s="20" customFormat="1" x14ac:dyDescent="0.2">
      <c r="AE514" s="416"/>
    </row>
    <row r="515" spans="31:31" s="20" customFormat="1" x14ac:dyDescent="0.2">
      <c r="AE515" s="416"/>
    </row>
    <row r="516" spans="31:31" s="20" customFormat="1" x14ac:dyDescent="0.2">
      <c r="AE516" s="416"/>
    </row>
    <row r="517" spans="31:31" s="20" customFormat="1" x14ac:dyDescent="0.2">
      <c r="AE517" s="416"/>
    </row>
    <row r="518" spans="31:31" s="20" customFormat="1" x14ac:dyDescent="0.2">
      <c r="AE518" s="416"/>
    </row>
    <row r="519" spans="31:31" s="20" customFormat="1" x14ac:dyDescent="0.2">
      <c r="AE519" s="416"/>
    </row>
    <row r="520" spans="31:31" s="20" customFormat="1" x14ac:dyDescent="0.2">
      <c r="AE520" s="416"/>
    </row>
    <row r="521" spans="31:31" s="20" customFormat="1" x14ac:dyDescent="0.2">
      <c r="AE521" s="416"/>
    </row>
    <row r="522" spans="31:31" s="20" customFormat="1" x14ac:dyDescent="0.2">
      <c r="AE522" s="416"/>
    </row>
    <row r="523" spans="31:31" s="20" customFormat="1" x14ac:dyDescent="0.2">
      <c r="AE523" s="416"/>
    </row>
    <row r="524" spans="31:31" s="20" customFormat="1" x14ac:dyDescent="0.2">
      <c r="AE524" s="416"/>
    </row>
    <row r="525" spans="31:31" s="20" customFormat="1" x14ac:dyDescent="0.2">
      <c r="AE525" s="416"/>
    </row>
    <row r="526" spans="31:31" s="20" customFormat="1" x14ac:dyDescent="0.2">
      <c r="AE526" s="416"/>
    </row>
    <row r="527" spans="31:31" s="20" customFormat="1" x14ac:dyDescent="0.2">
      <c r="AE527" s="416"/>
    </row>
    <row r="528" spans="31:31" s="20" customFormat="1" x14ac:dyDescent="0.2">
      <c r="AE528" s="416"/>
    </row>
    <row r="529" spans="31:31" s="20" customFormat="1" x14ac:dyDescent="0.2">
      <c r="AE529" s="416"/>
    </row>
    <row r="530" spans="31:31" s="20" customFormat="1" x14ac:dyDescent="0.2">
      <c r="AE530" s="416"/>
    </row>
    <row r="531" spans="31:31" s="20" customFormat="1" x14ac:dyDescent="0.2">
      <c r="AE531" s="416"/>
    </row>
    <row r="532" spans="31:31" s="20" customFormat="1" x14ac:dyDescent="0.2">
      <c r="AE532" s="416"/>
    </row>
    <row r="533" spans="31:31" s="20" customFormat="1" x14ac:dyDescent="0.2">
      <c r="AE533" s="416"/>
    </row>
    <row r="534" spans="31:31" s="20" customFormat="1" x14ac:dyDescent="0.2">
      <c r="AE534" s="416"/>
    </row>
    <row r="535" spans="31:31" s="20" customFormat="1" x14ac:dyDescent="0.2">
      <c r="AE535" s="416"/>
    </row>
    <row r="536" spans="31:31" s="20" customFormat="1" x14ac:dyDescent="0.2">
      <c r="AE536" s="416"/>
    </row>
    <row r="537" spans="31:31" s="20" customFormat="1" x14ac:dyDescent="0.2">
      <c r="AE537" s="416"/>
    </row>
    <row r="538" spans="31:31" s="20" customFormat="1" x14ac:dyDescent="0.2">
      <c r="AE538" s="416"/>
    </row>
    <row r="539" spans="31:31" s="20" customFormat="1" x14ac:dyDescent="0.2">
      <c r="AE539" s="416"/>
    </row>
    <row r="540" spans="31:31" s="20" customFormat="1" x14ac:dyDescent="0.2">
      <c r="AE540" s="416"/>
    </row>
    <row r="541" spans="31:31" s="20" customFormat="1" x14ac:dyDescent="0.2">
      <c r="AE541" s="416"/>
    </row>
    <row r="542" spans="31:31" s="20" customFormat="1" x14ac:dyDescent="0.2">
      <c r="AE542" s="416"/>
    </row>
    <row r="543" spans="31:31" s="20" customFormat="1" x14ac:dyDescent="0.2">
      <c r="AE543" s="416"/>
    </row>
    <row r="544" spans="31:31" s="20" customFormat="1" x14ac:dyDescent="0.2">
      <c r="AE544" s="416"/>
    </row>
    <row r="545" spans="31:31" s="20" customFormat="1" x14ac:dyDescent="0.2">
      <c r="AE545" s="416"/>
    </row>
    <row r="546" spans="31:31" s="20" customFormat="1" x14ac:dyDescent="0.2">
      <c r="AE546" s="416"/>
    </row>
    <row r="547" spans="31:31" s="20" customFormat="1" x14ac:dyDescent="0.2">
      <c r="AE547" s="416"/>
    </row>
    <row r="548" spans="31:31" s="20" customFormat="1" x14ac:dyDescent="0.2">
      <c r="AE548" s="416"/>
    </row>
    <row r="549" spans="31:31" s="20" customFormat="1" x14ac:dyDescent="0.2">
      <c r="AE549" s="416"/>
    </row>
    <row r="550" spans="31:31" s="20" customFormat="1" x14ac:dyDescent="0.2">
      <c r="AE550" s="416"/>
    </row>
    <row r="551" spans="31:31" s="20" customFormat="1" x14ac:dyDescent="0.2">
      <c r="AE551" s="416"/>
    </row>
    <row r="552" spans="31:31" s="20" customFormat="1" x14ac:dyDescent="0.2">
      <c r="AE552" s="416"/>
    </row>
    <row r="553" spans="31:31" s="20" customFormat="1" x14ac:dyDescent="0.2">
      <c r="AE553" s="416"/>
    </row>
    <row r="554" spans="31:31" s="20" customFormat="1" x14ac:dyDescent="0.2">
      <c r="AE554" s="416"/>
    </row>
    <row r="555" spans="31:31" s="20" customFormat="1" x14ac:dyDescent="0.2">
      <c r="AE555" s="416"/>
    </row>
    <row r="556" spans="31:31" s="20" customFormat="1" x14ac:dyDescent="0.2">
      <c r="AE556" s="416"/>
    </row>
    <row r="557" spans="31:31" s="20" customFormat="1" x14ac:dyDescent="0.2">
      <c r="AE557" s="416"/>
    </row>
    <row r="558" spans="31:31" s="20" customFormat="1" x14ac:dyDescent="0.2">
      <c r="AE558" s="416"/>
    </row>
    <row r="559" spans="31:31" s="20" customFormat="1" x14ac:dyDescent="0.2">
      <c r="AE559" s="416"/>
    </row>
    <row r="560" spans="31:31" s="20" customFormat="1" x14ac:dyDescent="0.2">
      <c r="AE560" s="416"/>
    </row>
    <row r="561" spans="31:31" s="20" customFormat="1" x14ac:dyDescent="0.2">
      <c r="AE561" s="416"/>
    </row>
    <row r="562" spans="31:31" s="20" customFormat="1" x14ac:dyDescent="0.2">
      <c r="AE562" s="416"/>
    </row>
    <row r="563" spans="31:31" s="20" customFormat="1" x14ac:dyDescent="0.2">
      <c r="AE563" s="416"/>
    </row>
    <row r="564" spans="31:31" s="20" customFormat="1" x14ac:dyDescent="0.2">
      <c r="AE564" s="416"/>
    </row>
    <row r="565" spans="31:31" s="20" customFormat="1" x14ac:dyDescent="0.2">
      <c r="AE565" s="416"/>
    </row>
    <row r="566" spans="31:31" s="20" customFormat="1" x14ac:dyDescent="0.2">
      <c r="AE566" s="416"/>
    </row>
    <row r="567" spans="31:31" s="20" customFormat="1" x14ac:dyDescent="0.2">
      <c r="AE567" s="416"/>
    </row>
    <row r="568" spans="31:31" s="20" customFormat="1" x14ac:dyDescent="0.2">
      <c r="AE568" s="416"/>
    </row>
    <row r="569" spans="31:31" s="20" customFormat="1" x14ac:dyDescent="0.2">
      <c r="AE569" s="416"/>
    </row>
    <row r="570" spans="31:31" s="20" customFormat="1" x14ac:dyDescent="0.2">
      <c r="AE570" s="416"/>
    </row>
    <row r="571" spans="31:31" s="20" customFormat="1" x14ac:dyDescent="0.2">
      <c r="AE571" s="416"/>
    </row>
    <row r="572" spans="31:31" s="20" customFormat="1" x14ac:dyDescent="0.2">
      <c r="AE572" s="416"/>
    </row>
    <row r="573" spans="31:31" s="20" customFormat="1" x14ac:dyDescent="0.2">
      <c r="AE573" s="416"/>
    </row>
    <row r="574" spans="31:31" s="20" customFormat="1" x14ac:dyDescent="0.2">
      <c r="AE574" s="416"/>
    </row>
    <row r="575" spans="31:31" s="20" customFormat="1" x14ac:dyDescent="0.2">
      <c r="AE575" s="416"/>
    </row>
    <row r="576" spans="31:31" s="20" customFormat="1" x14ac:dyDescent="0.2">
      <c r="AE576" s="416"/>
    </row>
    <row r="577" spans="31:31" s="20" customFormat="1" x14ac:dyDescent="0.2">
      <c r="AE577" s="416"/>
    </row>
    <row r="578" spans="31:31" s="20" customFormat="1" x14ac:dyDescent="0.2">
      <c r="AE578" s="416"/>
    </row>
    <row r="579" spans="31:31" s="20" customFormat="1" x14ac:dyDescent="0.2">
      <c r="AE579" s="416"/>
    </row>
    <row r="580" spans="31:31" s="20" customFormat="1" x14ac:dyDescent="0.2">
      <c r="AE580" s="416"/>
    </row>
    <row r="581" spans="31:31" s="20" customFormat="1" x14ac:dyDescent="0.2">
      <c r="AE581" s="416"/>
    </row>
    <row r="582" spans="31:31" s="20" customFormat="1" x14ac:dyDescent="0.2">
      <c r="AE582" s="416"/>
    </row>
    <row r="583" spans="31:31" s="20" customFormat="1" x14ac:dyDescent="0.2">
      <c r="AE583" s="416"/>
    </row>
    <row r="584" spans="31:31" s="20" customFormat="1" x14ac:dyDescent="0.2">
      <c r="AE584" s="416"/>
    </row>
    <row r="585" spans="31:31" s="20" customFormat="1" x14ac:dyDescent="0.2">
      <c r="AE585" s="416"/>
    </row>
    <row r="586" spans="31:31" s="20" customFormat="1" x14ac:dyDescent="0.2">
      <c r="AE586" s="416"/>
    </row>
    <row r="587" spans="31:31" s="20" customFormat="1" x14ac:dyDescent="0.2">
      <c r="AE587" s="416"/>
    </row>
    <row r="588" spans="31:31" s="20" customFormat="1" x14ac:dyDescent="0.2">
      <c r="AE588" s="416"/>
    </row>
    <row r="589" spans="31:31" s="20" customFormat="1" x14ac:dyDescent="0.2">
      <c r="AE589" s="416"/>
    </row>
    <row r="590" spans="31:31" s="20" customFormat="1" x14ac:dyDescent="0.2">
      <c r="AE590" s="416"/>
    </row>
    <row r="591" spans="31:31" s="20" customFormat="1" x14ac:dyDescent="0.2">
      <c r="AE591" s="416"/>
    </row>
    <row r="592" spans="31:31" s="20" customFormat="1" x14ac:dyDescent="0.2">
      <c r="AE592" s="416"/>
    </row>
    <row r="593" spans="31:31" s="20" customFormat="1" x14ac:dyDescent="0.2">
      <c r="AE593" s="416"/>
    </row>
    <row r="594" spans="31:31" s="20" customFormat="1" x14ac:dyDescent="0.2">
      <c r="AE594" s="416"/>
    </row>
    <row r="595" spans="31:31" s="20" customFormat="1" x14ac:dyDescent="0.2">
      <c r="AE595" s="416"/>
    </row>
    <row r="596" spans="31:31" s="20" customFormat="1" x14ac:dyDescent="0.2">
      <c r="AE596" s="416"/>
    </row>
    <row r="597" spans="31:31" s="20" customFormat="1" x14ac:dyDescent="0.2">
      <c r="AE597" s="416"/>
    </row>
    <row r="598" spans="31:31" s="20" customFormat="1" x14ac:dyDescent="0.2">
      <c r="AE598" s="416"/>
    </row>
    <row r="599" spans="31:31" s="20" customFormat="1" x14ac:dyDescent="0.2">
      <c r="AE599" s="416"/>
    </row>
    <row r="600" spans="31:31" s="20" customFormat="1" x14ac:dyDescent="0.2">
      <c r="AE600" s="416"/>
    </row>
    <row r="601" spans="31:31" s="20" customFormat="1" x14ac:dyDescent="0.2">
      <c r="AE601" s="416"/>
    </row>
    <row r="602" spans="31:31" s="20" customFormat="1" x14ac:dyDescent="0.2">
      <c r="AE602" s="416"/>
    </row>
    <row r="603" spans="31:31" s="20" customFormat="1" x14ac:dyDescent="0.2">
      <c r="AE603" s="416"/>
    </row>
    <row r="604" spans="31:31" s="20" customFormat="1" x14ac:dyDescent="0.2">
      <c r="AE604" s="416"/>
    </row>
    <row r="605" spans="31:31" s="20" customFormat="1" x14ac:dyDescent="0.2">
      <c r="AE605" s="416"/>
    </row>
    <row r="606" spans="31:31" s="20" customFormat="1" x14ac:dyDescent="0.2">
      <c r="AE606" s="416"/>
    </row>
    <row r="607" spans="31:31" s="20" customFormat="1" x14ac:dyDescent="0.2">
      <c r="AE607" s="416"/>
    </row>
    <row r="608" spans="31:31" s="20" customFormat="1" x14ac:dyDescent="0.2">
      <c r="AE608" s="416"/>
    </row>
    <row r="609" spans="31:31" s="20" customFormat="1" x14ac:dyDescent="0.2">
      <c r="AE609" s="416"/>
    </row>
    <row r="610" spans="31:31" s="20" customFormat="1" x14ac:dyDescent="0.2">
      <c r="AE610" s="416"/>
    </row>
    <row r="611" spans="31:31" s="20" customFormat="1" x14ac:dyDescent="0.2">
      <c r="AE611" s="416"/>
    </row>
    <row r="612" spans="31:31" s="20" customFormat="1" x14ac:dyDescent="0.2">
      <c r="AE612" s="416"/>
    </row>
    <row r="613" spans="31:31" s="20" customFormat="1" x14ac:dyDescent="0.2">
      <c r="AE613" s="416"/>
    </row>
    <row r="614" spans="31:31" s="20" customFormat="1" x14ac:dyDescent="0.2">
      <c r="AE614" s="416"/>
    </row>
    <row r="615" spans="31:31" s="20" customFormat="1" x14ac:dyDescent="0.2">
      <c r="AE615" s="416"/>
    </row>
    <row r="616" spans="31:31" s="20" customFormat="1" x14ac:dyDescent="0.2">
      <c r="AE616" s="416"/>
    </row>
    <row r="617" spans="31:31" s="20" customFormat="1" x14ac:dyDescent="0.2">
      <c r="AE617" s="416"/>
    </row>
    <row r="618" spans="31:31" s="20" customFormat="1" x14ac:dyDescent="0.2">
      <c r="AE618" s="416"/>
    </row>
    <row r="619" spans="31:31" s="20" customFormat="1" x14ac:dyDescent="0.2">
      <c r="AE619" s="416"/>
    </row>
    <row r="620" spans="31:31" s="20" customFormat="1" x14ac:dyDescent="0.2">
      <c r="AE620" s="416"/>
    </row>
    <row r="621" spans="31:31" s="20" customFormat="1" x14ac:dyDescent="0.2">
      <c r="AE621" s="416"/>
    </row>
    <row r="622" spans="31:31" s="20" customFormat="1" x14ac:dyDescent="0.2">
      <c r="AE622" s="416"/>
    </row>
    <row r="623" spans="31:31" s="20" customFormat="1" x14ac:dyDescent="0.2">
      <c r="AE623" s="416"/>
    </row>
    <row r="624" spans="31:31" s="20" customFormat="1" x14ac:dyDescent="0.2">
      <c r="AE624" s="416"/>
    </row>
    <row r="625" spans="31:31" s="20" customFormat="1" x14ac:dyDescent="0.2">
      <c r="AE625" s="416"/>
    </row>
    <row r="626" spans="31:31" s="20" customFormat="1" x14ac:dyDescent="0.2">
      <c r="AE626" s="416"/>
    </row>
    <row r="627" spans="31:31" s="20" customFormat="1" x14ac:dyDescent="0.2">
      <c r="AE627" s="416"/>
    </row>
    <row r="628" spans="31:31" s="20" customFormat="1" x14ac:dyDescent="0.2">
      <c r="AE628" s="416"/>
    </row>
    <row r="629" spans="31:31" s="20" customFormat="1" x14ac:dyDescent="0.2">
      <c r="AE629" s="416"/>
    </row>
    <row r="630" spans="31:31" s="20" customFormat="1" x14ac:dyDescent="0.2">
      <c r="AE630" s="416"/>
    </row>
    <row r="631" spans="31:31" s="20" customFormat="1" x14ac:dyDescent="0.2">
      <c r="AE631" s="416"/>
    </row>
    <row r="632" spans="31:31" s="20" customFormat="1" x14ac:dyDescent="0.2">
      <c r="AE632" s="416"/>
    </row>
    <row r="633" spans="31:31" s="20" customFormat="1" x14ac:dyDescent="0.2">
      <c r="AE633" s="416"/>
    </row>
    <row r="634" spans="31:31" s="20" customFormat="1" x14ac:dyDescent="0.2">
      <c r="AE634" s="416"/>
    </row>
    <row r="635" spans="31:31" s="20" customFormat="1" x14ac:dyDescent="0.2">
      <c r="AE635" s="416"/>
    </row>
    <row r="636" spans="31:31" s="20" customFormat="1" x14ac:dyDescent="0.2">
      <c r="AE636" s="416"/>
    </row>
    <row r="637" spans="31:31" s="20" customFormat="1" x14ac:dyDescent="0.2">
      <c r="AE637" s="416"/>
    </row>
    <row r="638" spans="31:31" s="20" customFormat="1" x14ac:dyDescent="0.2">
      <c r="AE638" s="416"/>
    </row>
    <row r="639" spans="31:31" s="20" customFormat="1" x14ac:dyDescent="0.2">
      <c r="AE639" s="416"/>
    </row>
    <row r="640" spans="31:31" s="20" customFormat="1" x14ac:dyDescent="0.2">
      <c r="AE640" s="416"/>
    </row>
    <row r="641" spans="31:31" s="20" customFormat="1" x14ac:dyDescent="0.2">
      <c r="AE641" s="416"/>
    </row>
    <row r="642" spans="31:31" s="20" customFormat="1" x14ac:dyDescent="0.2">
      <c r="AE642" s="416"/>
    </row>
    <row r="643" spans="31:31" s="20" customFormat="1" x14ac:dyDescent="0.2">
      <c r="AE643" s="416"/>
    </row>
    <row r="644" spans="31:31" s="20" customFormat="1" x14ac:dyDescent="0.2">
      <c r="AE644" s="416"/>
    </row>
    <row r="645" spans="31:31" s="20" customFormat="1" x14ac:dyDescent="0.2">
      <c r="AE645" s="416"/>
    </row>
    <row r="646" spans="31:31" s="20" customFormat="1" x14ac:dyDescent="0.2">
      <c r="AE646" s="416"/>
    </row>
    <row r="647" spans="31:31" s="20" customFormat="1" x14ac:dyDescent="0.2">
      <c r="AE647" s="416"/>
    </row>
    <row r="648" spans="31:31" s="20" customFormat="1" x14ac:dyDescent="0.2">
      <c r="AE648" s="416"/>
    </row>
    <row r="649" spans="31:31" s="20" customFormat="1" x14ac:dyDescent="0.2">
      <c r="AE649" s="416"/>
    </row>
  </sheetData>
  <sheetProtection password="8067" sheet="1" objects="1" scenarios="1" selectLockedCells="1" autoFilter="0"/>
  <mergeCells count="127">
    <mergeCell ref="X10:Z10"/>
    <mergeCell ref="X13:Z13"/>
    <mergeCell ref="X14:Z14"/>
    <mergeCell ref="X16:Z16"/>
    <mergeCell ref="X18:Z18"/>
    <mergeCell ref="X21:Z21"/>
    <mergeCell ref="X22:Z22"/>
    <mergeCell ref="X23:Z23"/>
    <mergeCell ref="X24:Z24"/>
    <mergeCell ref="A41:G41"/>
    <mergeCell ref="H41:I41"/>
    <mergeCell ref="L41:W41"/>
    <mergeCell ref="L7:AC7"/>
    <mergeCell ref="AA33:AC33"/>
    <mergeCell ref="AA31:AC31"/>
    <mergeCell ref="R24:T24"/>
    <mergeCell ref="AA28:AC28"/>
    <mergeCell ref="L35:N35"/>
    <mergeCell ref="O35:Q35"/>
    <mergeCell ref="L33:N33"/>
    <mergeCell ref="O33:Q33"/>
    <mergeCell ref="R33:T33"/>
    <mergeCell ref="U33:W33"/>
    <mergeCell ref="AA30:AC30"/>
    <mergeCell ref="AA39:AC39"/>
    <mergeCell ref="L39:N39"/>
    <mergeCell ref="L31:N31"/>
    <mergeCell ref="O31:Q31"/>
    <mergeCell ref="R31:T31"/>
    <mergeCell ref="U31:W31"/>
    <mergeCell ref="U30:W30"/>
    <mergeCell ref="L29:N29"/>
    <mergeCell ref="O29:Q29"/>
    <mergeCell ref="L30:N30"/>
    <mergeCell ref="O30:Q30"/>
    <mergeCell ref="R30:T30"/>
    <mergeCell ref="A40:I40"/>
    <mergeCell ref="L40:W40"/>
    <mergeCell ref="R35:T35"/>
    <mergeCell ref="U35:W35"/>
    <mergeCell ref="AA35:AC35"/>
    <mergeCell ref="O39:Q39"/>
    <mergeCell ref="R39:T39"/>
    <mergeCell ref="U39:W39"/>
    <mergeCell ref="X30:Z30"/>
    <mergeCell ref="X31:Z31"/>
    <mergeCell ref="X33:Z33"/>
    <mergeCell ref="X35:Z35"/>
    <mergeCell ref="X39:Z39"/>
    <mergeCell ref="L27:N27"/>
    <mergeCell ref="O27:Q27"/>
    <mergeCell ref="R27:T27"/>
    <mergeCell ref="U27:W27"/>
    <mergeCell ref="L28:N28"/>
    <mergeCell ref="U23:W23"/>
    <mergeCell ref="L24:N24"/>
    <mergeCell ref="O24:Q24"/>
    <mergeCell ref="AA29:AC29"/>
    <mergeCell ref="U24:W24"/>
    <mergeCell ref="AA24:AC24"/>
    <mergeCell ref="O28:Q28"/>
    <mergeCell ref="R28:T28"/>
    <mergeCell ref="U28:W28"/>
    <mergeCell ref="U29:W29"/>
    <mergeCell ref="AA27:AC27"/>
    <mergeCell ref="AA23:AC23"/>
    <mergeCell ref="L23:N23"/>
    <mergeCell ref="O23:Q23"/>
    <mergeCell ref="R23:T23"/>
    <mergeCell ref="R29:T29"/>
    <mergeCell ref="X27:Z27"/>
    <mergeCell ref="X28:Z28"/>
    <mergeCell ref="X29:Z29"/>
    <mergeCell ref="L22:N22"/>
    <mergeCell ref="O22:Q22"/>
    <mergeCell ref="R22:T22"/>
    <mergeCell ref="U22:W22"/>
    <mergeCell ref="O18:Q18"/>
    <mergeCell ref="AA22:AC22"/>
    <mergeCell ref="AA18:AC18"/>
    <mergeCell ref="L21:N21"/>
    <mergeCell ref="O21:Q21"/>
    <mergeCell ref="R21:T21"/>
    <mergeCell ref="AA21:AC21"/>
    <mergeCell ref="U21:W21"/>
    <mergeCell ref="R18:T18"/>
    <mergeCell ref="U18:W18"/>
    <mergeCell ref="L18:N18"/>
    <mergeCell ref="R16:T16"/>
    <mergeCell ref="R14:T14"/>
    <mergeCell ref="U10:W10"/>
    <mergeCell ref="AA10:AC10"/>
    <mergeCell ref="R10:T10"/>
    <mergeCell ref="U9:W9"/>
    <mergeCell ref="AA13:AC13"/>
    <mergeCell ref="R8:T8"/>
    <mergeCell ref="L13:N13"/>
    <mergeCell ref="O13:Q13"/>
    <mergeCell ref="L16:N16"/>
    <mergeCell ref="R13:T13"/>
    <mergeCell ref="U13:W13"/>
    <mergeCell ref="O14:Q14"/>
    <mergeCell ref="L14:N14"/>
    <mergeCell ref="L10:N10"/>
    <mergeCell ref="O10:Q10"/>
    <mergeCell ref="R9:T9"/>
    <mergeCell ref="U14:W14"/>
    <mergeCell ref="U16:W16"/>
    <mergeCell ref="O16:Q16"/>
    <mergeCell ref="AA16:AC16"/>
    <mergeCell ref="AA14:AC14"/>
    <mergeCell ref="X8:Z8"/>
    <mergeCell ref="Z1:AD1"/>
    <mergeCell ref="L8:N8"/>
    <mergeCell ref="O8:Q8"/>
    <mergeCell ref="L9:N9"/>
    <mergeCell ref="O9:Q9"/>
    <mergeCell ref="AA5:AC5"/>
    <mergeCell ref="O5:Q5"/>
    <mergeCell ref="R5:T5"/>
    <mergeCell ref="U5:W5"/>
    <mergeCell ref="U8:W8"/>
    <mergeCell ref="AA8:AC8"/>
    <mergeCell ref="AA9:AC9"/>
    <mergeCell ref="X5:Z5"/>
    <mergeCell ref="X9:Z9"/>
    <mergeCell ref="L5:N5"/>
  </mergeCells>
  <phoneticPr fontId="7" type="noConversion"/>
  <conditionalFormatting sqref="Z1">
    <cfRule type="cellIs" dxfId="15" priority="17" stopIfTrue="1" operator="equal">
      <formula>0</formula>
    </cfRule>
  </conditionalFormatting>
  <conditionalFormatting sqref="AA8:AC16 AA21:AC35">
    <cfRule type="expression" dxfId="14" priority="2" stopIfTrue="1">
      <formula>$AA$5=""</formula>
    </cfRule>
  </conditionalFormatting>
  <conditionalFormatting sqref="X8:Z16 X21:Z35">
    <cfRule type="expression" dxfId="13" priority="1" stopIfTrue="1">
      <formula>$X$5=""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95" orientation="landscape" r:id="rId1"/>
  <headerFooter>
    <oddFooter>&amp;C&amp;9&amp;A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S71"/>
  <sheetViews>
    <sheetView showGridLines="0" zoomScaleNormal="100" workbookViewId="0">
      <selection activeCell="O1" sqref="O1:S1"/>
    </sheetView>
  </sheetViews>
  <sheetFormatPr baseColWidth="10" defaultRowHeight="12" x14ac:dyDescent="0.2"/>
  <cols>
    <col min="1" max="1" width="5.85546875" style="154" customWidth="1"/>
    <col min="2" max="18" width="5.140625" style="154" customWidth="1"/>
    <col min="19" max="19" width="0.85546875" style="154" customWidth="1"/>
    <col min="20" max="16384" width="11.42578125" style="154"/>
  </cols>
  <sheetData>
    <row r="1" spans="1:19" s="92" customFormat="1" ht="15" customHeight="1" x14ac:dyDescent="0.2">
      <c r="A1" s="145"/>
      <c r="J1" s="98"/>
      <c r="K1" s="98"/>
      <c r="L1" s="98"/>
      <c r="N1" s="146" t="str">
        <f>'Seite 1'!$K$21</f>
        <v xml:space="preserve">ID/Aktenzeichen: </v>
      </c>
      <c r="O1" s="626">
        <f>'Seite 1'!$O$21</f>
        <v>0</v>
      </c>
      <c r="P1" s="627"/>
      <c r="Q1" s="627"/>
      <c r="R1" s="627"/>
      <c r="S1" s="628"/>
    </row>
    <row r="2" spans="1:19" s="92" customFormat="1" ht="12" customHeight="1" x14ac:dyDescent="0.2">
      <c r="A2" s="145"/>
      <c r="J2" s="147"/>
      <c r="K2" s="147"/>
      <c r="L2" s="147"/>
      <c r="M2" s="147"/>
      <c r="N2" s="147"/>
      <c r="O2" s="99"/>
    </row>
    <row r="3" spans="1:19" s="120" customFormat="1" ht="15" customHeight="1" x14ac:dyDescent="0.2">
      <c r="A3" s="119" t="s">
        <v>397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8"/>
    </row>
    <row r="4" spans="1:19" s="73" customFormat="1" ht="15" customHeight="1" x14ac:dyDescent="0.2">
      <c r="A4" s="114" t="s">
        <v>398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20"/>
    </row>
    <row r="5" spans="1:19" s="73" customFormat="1" ht="12" customHeight="1" x14ac:dyDescent="0.2">
      <c r="A5" s="115" t="s">
        <v>13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</row>
    <row r="6" spans="1:19" s="73" customFormat="1" ht="12" customHeight="1" x14ac:dyDescent="0.2">
      <c r="A6" s="323" t="s">
        <v>7</v>
      </c>
      <c r="B6" s="90" t="s">
        <v>54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71"/>
      <c r="P6" s="71"/>
      <c r="Q6" s="71"/>
      <c r="R6" s="71"/>
      <c r="S6" s="324"/>
    </row>
    <row r="7" spans="1:19" s="73" customFormat="1" ht="12" customHeight="1" x14ac:dyDescent="0.2">
      <c r="A7" s="323"/>
      <c r="B7" s="90" t="s">
        <v>399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71"/>
      <c r="P7" s="71"/>
      <c r="Q7" s="71"/>
      <c r="R7" s="71"/>
      <c r="S7" s="324"/>
    </row>
    <row r="8" spans="1:19" s="73" customFormat="1" ht="12" customHeight="1" x14ac:dyDescent="0.2">
      <c r="A8" s="323"/>
      <c r="B8" s="90" t="s">
        <v>55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72"/>
      <c r="P8" s="72"/>
      <c r="Q8" s="72"/>
      <c r="R8" s="72"/>
      <c r="S8" s="324"/>
    </row>
    <row r="9" spans="1:19" s="73" customFormat="1" ht="12" customHeight="1" x14ac:dyDescent="0.2">
      <c r="A9" s="323"/>
      <c r="B9" s="90" t="s">
        <v>56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72"/>
      <c r="P9" s="72"/>
      <c r="Q9" s="72"/>
      <c r="R9" s="72"/>
      <c r="S9" s="324"/>
    </row>
    <row r="10" spans="1:19" s="73" customFormat="1" ht="12" customHeight="1" x14ac:dyDescent="0.2">
      <c r="A10" s="323"/>
      <c r="B10" s="90" t="s">
        <v>57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72"/>
      <c r="P10" s="72"/>
      <c r="Q10" s="72"/>
      <c r="R10" s="72"/>
      <c r="S10" s="324"/>
    </row>
    <row r="11" spans="1:19" s="73" customFormat="1" ht="12" customHeight="1" x14ac:dyDescent="0.2">
      <c r="A11" s="323"/>
      <c r="B11" s="90" t="s">
        <v>58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72"/>
      <c r="P11" s="72"/>
      <c r="Q11" s="72"/>
      <c r="R11" s="72"/>
      <c r="S11" s="324"/>
    </row>
    <row r="12" spans="1:19" s="73" customFormat="1" ht="12" customHeight="1" x14ac:dyDescent="0.2">
      <c r="A12" s="323" t="s">
        <v>8</v>
      </c>
      <c r="B12" s="34" t="s">
        <v>400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72"/>
      <c r="P12" s="72"/>
      <c r="Q12" s="72"/>
      <c r="R12" s="72"/>
      <c r="S12" s="324"/>
    </row>
    <row r="13" spans="1:19" s="73" customFormat="1" ht="12" customHeight="1" x14ac:dyDescent="0.2">
      <c r="A13" s="325"/>
      <c r="B13" s="34" t="s">
        <v>401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72"/>
      <c r="P13" s="72"/>
      <c r="Q13" s="72"/>
      <c r="R13" s="72"/>
      <c r="S13" s="324"/>
    </row>
    <row r="14" spans="1:19" s="73" customFormat="1" ht="12" customHeight="1" x14ac:dyDescent="0.2">
      <c r="A14" s="323" t="s">
        <v>27</v>
      </c>
      <c r="B14" s="326" t="s">
        <v>59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72"/>
      <c r="P14" s="72"/>
      <c r="Q14" s="72"/>
      <c r="R14" s="72"/>
      <c r="S14" s="324"/>
    </row>
    <row r="15" spans="1:19" s="73" customFormat="1" ht="12" customHeight="1" x14ac:dyDescent="0.2">
      <c r="A15" s="327"/>
      <c r="B15" s="34" t="s">
        <v>402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72"/>
      <c r="P15" s="72"/>
      <c r="Q15" s="72"/>
      <c r="R15" s="72"/>
      <c r="S15" s="324"/>
    </row>
    <row r="16" spans="1:19" s="73" customFormat="1" ht="5.0999999999999996" customHeight="1" x14ac:dyDescent="0.2">
      <c r="A16" s="32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72"/>
      <c r="P16" s="72"/>
      <c r="Q16" s="72"/>
      <c r="R16" s="72"/>
      <c r="S16" s="324"/>
    </row>
    <row r="17" spans="1:19" s="73" customFormat="1" ht="12" customHeight="1" x14ac:dyDescent="0.2">
      <c r="A17" s="327" t="s">
        <v>403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72"/>
      <c r="P17" s="72"/>
      <c r="Q17" s="72"/>
      <c r="R17" s="72"/>
      <c r="S17" s="324"/>
    </row>
    <row r="18" spans="1:19" s="73" customFormat="1" ht="12" customHeight="1" x14ac:dyDescent="0.2">
      <c r="A18" s="327" t="s">
        <v>404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72"/>
      <c r="P18" s="72"/>
      <c r="Q18" s="72"/>
      <c r="R18" s="72"/>
      <c r="S18" s="324"/>
    </row>
    <row r="19" spans="1:19" s="73" customFormat="1" ht="12" customHeight="1" x14ac:dyDescent="0.2">
      <c r="A19" s="327" t="s">
        <v>405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72"/>
      <c r="P19" s="72"/>
      <c r="Q19" s="72"/>
      <c r="R19" s="72"/>
      <c r="S19" s="324"/>
    </row>
    <row r="20" spans="1:19" s="73" customFormat="1" ht="5.0999999999999996" customHeight="1" x14ac:dyDescent="0.2">
      <c r="A20" s="32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2"/>
      <c r="P20" s="72"/>
      <c r="Q20" s="72"/>
      <c r="R20" s="72"/>
      <c r="S20" s="324"/>
    </row>
    <row r="21" spans="1:19" s="73" customFormat="1" ht="12" customHeight="1" x14ac:dyDescent="0.2">
      <c r="A21" s="115" t="s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2"/>
      <c r="P21" s="72"/>
      <c r="Q21" s="72"/>
      <c r="R21" s="72"/>
      <c r="S21" s="324"/>
    </row>
    <row r="22" spans="1:19" s="73" customFormat="1" ht="12" customHeight="1" x14ac:dyDescent="0.2">
      <c r="A22" s="323" t="s">
        <v>32</v>
      </c>
      <c r="B22" s="34" t="s">
        <v>406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72"/>
      <c r="P22" s="72"/>
      <c r="Q22" s="72"/>
      <c r="R22" s="72"/>
      <c r="S22" s="324"/>
    </row>
    <row r="23" spans="1:19" s="73" customFormat="1" ht="12" customHeight="1" x14ac:dyDescent="0.2">
      <c r="A23" s="327"/>
      <c r="B23" s="34" t="s">
        <v>407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72"/>
      <c r="P23" s="72"/>
      <c r="Q23" s="72"/>
      <c r="R23" s="72"/>
      <c r="S23" s="324"/>
    </row>
    <row r="24" spans="1:19" s="73" customFormat="1" ht="12" customHeight="1" x14ac:dyDescent="0.2">
      <c r="A24" s="323" t="s">
        <v>33</v>
      </c>
      <c r="B24" s="34" t="s">
        <v>408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72"/>
      <c r="P24" s="72"/>
      <c r="Q24" s="72"/>
      <c r="R24" s="72"/>
      <c r="S24" s="324"/>
    </row>
    <row r="25" spans="1:19" s="73" customFormat="1" ht="12" customHeight="1" x14ac:dyDescent="0.2">
      <c r="A25" s="323" t="s">
        <v>31</v>
      </c>
      <c r="B25" s="34" t="s">
        <v>409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72"/>
      <c r="P25" s="72"/>
      <c r="Q25" s="72"/>
      <c r="R25" s="72"/>
      <c r="S25" s="324"/>
    </row>
    <row r="26" spans="1:19" s="73" customFormat="1" ht="12" customHeight="1" x14ac:dyDescent="0.2">
      <c r="A26" s="327"/>
      <c r="B26" s="34" t="s">
        <v>410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2"/>
      <c r="P26" s="72"/>
      <c r="Q26" s="72"/>
      <c r="R26" s="72"/>
      <c r="S26" s="324"/>
    </row>
    <row r="27" spans="1:19" s="73" customFormat="1" ht="12" customHeight="1" x14ac:dyDescent="0.2">
      <c r="A27" s="323" t="s">
        <v>144</v>
      </c>
      <c r="B27" s="34" t="s">
        <v>411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72"/>
      <c r="P27" s="72"/>
      <c r="Q27" s="72"/>
      <c r="R27" s="72"/>
      <c r="S27" s="324"/>
    </row>
    <row r="28" spans="1:19" s="73" customFormat="1" ht="12" customHeight="1" x14ac:dyDescent="0.2">
      <c r="A28" s="323" t="s">
        <v>412</v>
      </c>
      <c r="B28" s="34" t="s">
        <v>413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2"/>
      <c r="P28" s="72"/>
      <c r="Q28" s="72"/>
      <c r="R28" s="72"/>
      <c r="S28" s="324"/>
    </row>
    <row r="29" spans="1:19" s="73" customFormat="1" ht="12" customHeight="1" x14ac:dyDescent="0.2">
      <c r="A29" s="323" t="s">
        <v>414</v>
      </c>
      <c r="B29" s="34" t="s">
        <v>415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2"/>
      <c r="P29" s="72"/>
      <c r="Q29" s="72"/>
      <c r="R29" s="72"/>
      <c r="S29" s="324"/>
    </row>
    <row r="30" spans="1:19" s="73" customFormat="1" ht="12" customHeight="1" x14ac:dyDescent="0.2">
      <c r="A30" s="323" t="s">
        <v>416</v>
      </c>
      <c r="B30" s="34" t="s">
        <v>417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72"/>
      <c r="P30" s="72"/>
      <c r="Q30" s="72"/>
      <c r="R30" s="72"/>
      <c r="S30" s="324"/>
    </row>
    <row r="31" spans="1:19" s="73" customFormat="1" ht="12" customHeight="1" x14ac:dyDescent="0.2">
      <c r="A31" s="327"/>
      <c r="B31" s="34" t="s">
        <v>418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72"/>
      <c r="P31" s="72"/>
      <c r="Q31" s="72"/>
      <c r="R31" s="72"/>
      <c r="S31" s="324"/>
    </row>
    <row r="32" spans="1:19" s="73" customFormat="1" ht="5.0999999999999996" customHeight="1" x14ac:dyDescent="0.2">
      <c r="A32" s="328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329"/>
      <c r="P32" s="329"/>
      <c r="Q32" s="329"/>
      <c r="R32" s="329"/>
      <c r="S32" s="330"/>
    </row>
    <row r="33" spans="1:19" s="73" customFormat="1" ht="15" customHeight="1" x14ac:dyDescent="0.2">
      <c r="A33" s="331" t="s">
        <v>419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</row>
    <row r="34" spans="1:19" s="73" customFormat="1" ht="12" customHeight="1" x14ac:dyDescent="0.2">
      <c r="A34" s="115" t="s">
        <v>13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72"/>
      <c r="P34" s="72"/>
      <c r="Q34" s="72"/>
      <c r="R34" s="72"/>
      <c r="S34" s="324"/>
    </row>
    <row r="35" spans="1:19" s="73" customFormat="1" ht="12" customHeight="1" x14ac:dyDescent="0.2">
      <c r="A35" s="323" t="s">
        <v>9</v>
      </c>
      <c r="B35" s="34" t="s">
        <v>210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72"/>
      <c r="P35" s="72"/>
      <c r="Q35" s="72"/>
      <c r="R35" s="72"/>
      <c r="S35" s="324"/>
    </row>
    <row r="36" spans="1:19" s="73" customFormat="1" ht="12" customHeight="1" x14ac:dyDescent="0.2">
      <c r="A36" s="327"/>
      <c r="B36" s="34" t="s">
        <v>420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2"/>
      <c r="P36" s="72"/>
      <c r="Q36" s="72"/>
      <c r="R36" s="72"/>
      <c r="S36" s="324"/>
    </row>
    <row r="37" spans="1:19" s="73" customFormat="1" ht="12" customHeight="1" x14ac:dyDescent="0.2">
      <c r="A37" s="323" t="s">
        <v>10</v>
      </c>
      <c r="B37" s="34" t="s">
        <v>421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72"/>
      <c r="P37" s="72"/>
      <c r="Q37" s="72"/>
      <c r="R37" s="72"/>
      <c r="S37" s="324"/>
    </row>
    <row r="38" spans="1:19" s="73" customFormat="1" ht="12" customHeight="1" x14ac:dyDescent="0.2">
      <c r="A38" s="327"/>
      <c r="B38" s="34" t="s">
        <v>422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72"/>
      <c r="P38" s="72"/>
      <c r="Q38" s="72"/>
      <c r="R38" s="72"/>
      <c r="S38" s="324"/>
    </row>
    <row r="39" spans="1:19" s="73" customFormat="1" ht="12" customHeight="1" x14ac:dyDescent="0.2">
      <c r="A39" s="327"/>
      <c r="B39" s="34" t="s">
        <v>423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72"/>
      <c r="P39" s="72"/>
      <c r="Q39" s="72"/>
      <c r="R39" s="72"/>
      <c r="S39" s="324"/>
    </row>
    <row r="40" spans="1:19" s="73" customFormat="1" ht="12" customHeight="1" x14ac:dyDescent="0.2">
      <c r="A40" s="323" t="s">
        <v>150</v>
      </c>
      <c r="B40" s="34" t="s">
        <v>424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72"/>
      <c r="P40" s="72"/>
      <c r="Q40" s="72"/>
      <c r="R40" s="72"/>
      <c r="S40" s="324"/>
    </row>
    <row r="41" spans="1:19" s="73" customFormat="1" ht="12" customHeight="1" x14ac:dyDescent="0.2">
      <c r="A41" s="327"/>
      <c r="B41" s="34" t="s">
        <v>425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72"/>
      <c r="P41" s="72"/>
      <c r="Q41" s="72"/>
      <c r="R41" s="72"/>
      <c r="S41" s="324"/>
    </row>
    <row r="42" spans="1:19" s="73" customFormat="1" ht="12" customHeight="1" x14ac:dyDescent="0.2">
      <c r="A42" s="323" t="s">
        <v>151</v>
      </c>
      <c r="B42" s="34" t="s">
        <v>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173"/>
      <c r="O42" s="173"/>
      <c r="P42" s="173"/>
      <c r="Q42" s="173"/>
      <c r="R42" s="173"/>
      <c r="S42" s="324"/>
    </row>
    <row r="43" spans="1:19" s="73" customFormat="1" ht="5.0999999999999996" customHeight="1" x14ac:dyDescent="0.2">
      <c r="A43" s="32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73"/>
      <c r="O43" s="173"/>
      <c r="P43" s="173"/>
      <c r="Q43" s="173"/>
      <c r="R43" s="173"/>
      <c r="S43" s="324"/>
    </row>
    <row r="44" spans="1:19" s="73" customFormat="1" ht="18" customHeight="1" x14ac:dyDescent="0.2">
      <c r="A44" s="327"/>
      <c r="B44" s="121"/>
      <c r="C44" s="122" t="s">
        <v>158</v>
      </c>
      <c r="D44" s="122"/>
      <c r="E44" s="122"/>
      <c r="F44" s="125"/>
      <c r="G44" s="71"/>
      <c r="H44" s="121"/>
      <c r="I44" s="122" t="s">
        <v>159</v>
      </c>
      <c r="J44" s="122"/>
      <c r="K44" s="122"/>
      <c r="L44" s="125"/>
      <c r="M44" s="34"/>
      <c r="N44" s="173"/>
      <c r="O44" s="173"/>
      <c r="P44" s="173"/>
      <c r="Q44" s="173"/>
      <c r="R44" s="173"/>
      <c r="S44" s="324"/>
    </row>
    <row r="45" spans="1:19" s="73" customFormat="1" ht="5.0999999999999996" customHeight="1" x14ac:dyDescent="0.2">
      <c r="A45" s="32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73"/>
      <c r="O45" s="173"/>
      <c r="P45" s="173"/>
      <c r="Q45" s="173"/>
      <c r="R45" s="173"/>
      <c r="S45" s="324"/>
    </row>
    <row r="46" spans="1:19" s="73" customFormat="1" ht="12" customHeight="1" x14ac:dyDescent="0.2">
      <c r="A46" s="327"/>
      <c r="B46" s="34" t="s">
        <v>426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173"/>
      <c r="O46" s="173"/>
      <c r="P46" s="173"/>
      <c r="Q46" s="173"/>
      <c r="R46" s="173"/>
      <c r="S46" s="324"/>
    </row>
    <row r="47" spans="1:19" s="73" customFormat="1" ht="12" customHeight="1" x14ac:dyDescent="0.2">
      <c r="A47" s="323" t="s">
        <v>152</v>
      </c>
      <c r="B47" s="34" t="s">
        <v>51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73"/>
      <c r="O47" s="173"/>
      <c r="P47" s="173"/>
      <c r="Q47" s="173"/>
      <c r="R47" s="173"/>
      <c r="S47" s="324"/>
    </row>
    <row r="48" spans="1:19" s="73" customFormat="1" ht="12" customHeight="1" x14ac:dyDescent="0.2">
      <c r="A48" s="327"/>
      <c r="B48" s="34" t="s">
        <v>427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173"/>
      <c r="O48" s="173"/>
      <c r="P48" s="173"/>
      <c r="Q48" s="173"/>
      <c r="R48" s="173"/>
      <c r="S48" s="324"/>
    </row>
    <row r="49" spans="1:19" s="73" customFormat="1" ht="12" customHeight="1" x14ac:dyDescent="0.2">
      <c r="A49" s="323" t="s">
        <v>153</v>
      </c>
      <c r="B49" s="34" t="s">
        <v>52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173"/>
      <c r="O49" s="173"/>
      <c r="P49" s="173"/>
      <c r="Q49" s="173"/>
      <c r="R49" s="173"/>
      <c r="S49" s="324"/>
    </row>
    <row r="50" spans="1:19" s="73" customFormat="1" ht="12" customHeight="1" x14ac:dyDescent="0.2">
      <c r="A50" s="327"/>
      <c r="B50" s="34" t="s">
        <v>53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173"/>
      <c r="O50" s="173"/>
      <c r="P50" s="173"/>
      <c r="Q50" s="173"/>
      <c r="R50" s="173"/>
      <c r="S50" s="324"/>
    </row>
    <row r="51" spans="1:19" s="73" customFormat="1" ht="12" customHeight="1" x14ac:dyDescent="0.2">
      <c r="A51" s="323" t="s">
        <v>154</v>
      </c>
      <c r="B51" s="34" t="s">
        <v>217</v>
      </c>
      <c r="C51" s="34"/>
      <c r="D51" s="34"/>
      <c r="E51" s="34"/>
      <c r="F51" s="34"/>
      <c r="G51" s="34"/>
      <c r="H51" s="34"/>
      <c r="I51" s="173"/>
      <c r="J51" s="173"/>
      <c r="K51" s="173"/>
      <c r="L51" s="173"/>
      <c r="M51" s="173"/>
      <c r="N51" s="34"/>
      <c r="O51" s="72"/>
      <c r="P51" s="72"/>
      <c r="Q51" s="72"/>
      <c r="R51" s="72"/>
      <c r="S51" s="324"/>
    </row>
    <row r="52" spans="1:19" s="73" customFormat="1" ht="12" customHeight="1" x14ac:dyDescent="0.2">
      <c r="A52" s="327"/>
      <c r="B52" s="34" t="s">
        <v>218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72"/>
      <c r="P52" s="72"/>
      <c r="Q52" s="72"/>
      <c r="R52" s="72"/>
      <c r="S52" s="324"/>
    </row>
    <row r="53" spans="1:19" s="73" customFormat="1" ht="12" customHeight="1" x14ac:dyDescent="0.2">
      <c r="A53" s="323" t="s">
        <v>155</v>
      </c>
      <c r="B53" s="34" t="s">
        <v>60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72"/>
      <c r="P53" s="72"/>
      <c r="Q53" s="72"/>
      <c r="R53" s="72"/>
      <c r="S53" s="324"/>
    </row>
    <row r="54" spans="1:19" s="73" customFormat="1" ht="12" customHeight="1" x14ac:dyDescent="0.2">
      <c r="A54" s="327"/>
      <c r="B54" s="34" t="s">
        <v>61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72"/>
      <c r="P54" s="72"/>
      <c r="Q54" s="72"/>
      <c r="R54" s="72"/>
      <c r="S54" s="324"/>
    </row>
    <row r="55" spans="1:19" s="73" customFormat="1" ht="12" customHeight="1" x14ac:dyDescent="0.2">
      <c r="A55" s="323" t="s">
        <v>156</v>
      </c>
      <c r="B55" s="34" t="s">
        <v>62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72"/>
      <c r="P55" s="72"/>
      <c r="Q55" s="72"/>
      <c r="R55" s="72"/>
      <c r="S55" s="324"/>
    </row>
    <row r="56" spans="1:19" s="73" customFormat="1" ht="12" customHeight="1" x14ac:dyDescent="0.2">
      <c r="A56" s="327"/>
      <c r="B56" s="34" t="s">
        <v>476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72"/>
      <c r="P56" s="72"/>
      <c r="Q56" s="72"/>
      <c r="R56" s="72"/>
      <c r="S56" s="324"/>
    </row>
    <row r="57" spans="1:19" s="73" customFormat="1" ht="12" customHeight="1" x14ac:dyDescent="0.2">
      <c r="A57" s="323" t="s">
        <v>157</v>
      </c>
      <c r="B57" s="34" t="s">
        <v>428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72"/>
      <c r="P57" s="72"/>
      <c r="Q57" s="72"/>
      <c r="R57" s="72"/>
      <c r="S57" s="324"/>
    </row>
    <row r="58" spans="1:19" s="73" customFormat="1" ht="12" customHeight="1" x14ac:dyDescent="0.2">
      <c r="A58" s="327"/>
      <c r="B58" s="34" t="s">
        <v>429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72"/>
      <c r="P58" s="72"/>
      <c r="Q58" s="72"/>
      <c r="R58" s="72"/>
      <c r="S58" s="324"/>
    </row>
    <row r="59" spans="1:19" s="73" customFormat="1" ht="12" customHeight="1" x14ac:dyDescent="0.2">
      <c r="A59" s="323" t="s">
        <v>147</v>
      </c>
      <c r="B59" s="34" t="s">
        <v>430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72"/>
      <c r="P59" s="72"/>
      <c r="Q59" s="72"/>
      <c r="R59" s="72"/>
      <c r="S59" s="324"/>
    </row>
    <row r="60" spans="1:19" s="73" customFormat="1" ht="12" customHeight="1" x14ac:dyDescent="0.2">
      <c r="A60" s="327"/>
      <c r="B60" s="34" t="s">
        <v>431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72"/>
      <c r="P60" s="72"/>
      <c r="Q60" s="72"/>
      <c r="R60" s="72"/>
      <c r="S60" s="324"/>
    </row>
    <row r="61" spans="1:19" s="73" customFormat="1" ht="12" customHeight="1" x14ac:dyDescent="0.2">
      <c r="A61" s="327"/>
      <c r="B61" s="34" t="s">
        <v>432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72"/>
      <c r="P61" s="72"/>
      <c r="Q61" s="72"/>
      <c r="R61" s="72"/>
      <c r="S61" s="324"/>
    </row>
    <row r="62" spans="1:19" s="73" customFormat="1" ht="12" customHeight="1" x14ac:dyDescent="0.2">
      <c r="A62" s="323" t="s">
        <v>148</v>
      </c>
      <c r="B62" s="34" t="s">
        <v>433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72"/>
      <c r="P62" s="72"/>
      <c r="Q62" s="72"/>
      <c r="R62" s="72"/>
      <c r="S62" s="324"/>
    </row>
    <row r="63" spans="1:19" s="73" customFormat="1" ht="12" customHeight="1" x14ac:dyDescent="0.2">
      <c r="A63" s="327"/>
      <c r="B63" s="34" t="s">
        <v>434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72"/>
      <c r="P63" s="72"/>
      <c r="Q63" s="72"/>
      <c r="R63" s="72"/>
      <c r="S63" s="324"/>
    </row>
    <row r="64" spans="1:19" s="73" customFormat="1" ht="12" customHeight="1" x14ac:dyDescent="0.2">
      <c r="A64" s="323" t="s">
        <v>149</v>
      </c>
      <c r="B64" s="34" t="s">
        <v>435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72"/>
      <c r="P64" s="72"/>
      <c r="Q64" s="72"/>
      <c r="R64" s="72"/>
      <c r="S64" s="324"/>
    </row>
    <row r="65" spans="1:19" s="73" customFormat="1" ht="12" customHeight="1" x14ac:dyDescent="0.2">
      <c r="A65" s="327"/>
      <c r="B65" s="34" t="s">
        <v>436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72"/>
      <c r="P65" s="72"/>
      <c r="Q65" s="72"/>
      <c r="R65" s="72"/>
      <c r="S65" s="324"/>
    </row>
    <row r="66" spans="1:19" s="73" customFormat="1" ht="12" customHeight="1" x14ac:dyDescent="0.2">
      <c r="A66" s="327"/>
      <c r="B66" s="34" t="s">
        <v>437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72"/>
      <c r="P66" s="72"/>
      <c r="Q66" s="72"/>
      <c r="R66" s="72"/>
      <c r="S66" s="324"/>
    </row>
    <row r="67" spans="1:19" s="73" customFormat="1" ht="12" customHeight="1" x14ac:dyDescent="0.2">
      <c r="A67" s="327"/>
      <c r="B67" s="34" t="s">
        <v>438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72"/>
      <c r="P67" s="72"/>
      <c r="Q67" s="72"/>
      <c r="R67" s="72"/>
      <c r="S67" s="324"/>
    </row>
    <row r="68" spans="1:19" s="73" customFormat="1" ht="5.0999999999999996" customHeight="1" x14ac:dyDescent="0.2">
      <c r="A68" s="328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3"/>
    </row>
    <row r="70" spans="1:19" s="92" customFormat="1" x14ac:dyDescent="0.2">
      <c r="A70" s="3" t="str">
        <f>'Seite 1'!$A$63</f>
        <v>Antrag Armutsprävention</v>
      </c>
      <c r="O70" s="99"/>
      <c r="S70" s="4" t="str">
        <f ca="1">CONCATENATE(IF('Seite 1'!$E$25=0,"Antragsteller",'Seite 1'!$E$25)," - Antrag vom ",IF('Seite 1'!$O$20="","……………..",TEXT('Seite 1'!$O$20,"TT.MM.JJ")))</f>
        <v>Antragsteller - Antrag vom 18.05.21</v>
      </c>
    </row>
    <row r="71" spans="1:19" s="92" customFormat="1" x14ac:dyDescent="0.2">
      <c r="A71" s="3" t="str">
        <f>'Seite 1'!$A$64</f>
        <v>Formularversion: V 1.9 vom 18.05.21</v>
      </c>
      <c r="O71" s="99"/>
      <c r="S71" s="5" t="str">
        <f ca="1">CONCATENATE("Ausdruck vom "&amp;TEXT(TODAY(),"TT.MM.JJ"))</f>
        <v>Ausdruck vom 18.05.21</v>
      </c>
    </row>
  </sheetData>
  <sheetProtection password="8067" sheet="1" objects="1" scenarios="1" selectLockedCells="1" autoFilter="0"/>
  <mergeCells count="1">
    <mergeCell ref="O1:S1"/>
  </mergeCells>
  <phoneticPr fontId="7" type="noConversion"/>
  <conditionalFormatting sqref="O1">
    <cfRule type="cellIs" dxfId="1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83" r:id="rId4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1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4" r:id="rId5" name="Check Box 52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S77"/>
  <sheetViews>
    <sheetView showGridLines="0" zoomScaleNormal="100" workbookViewId="0">
      <selection activeCell="A24" sqref="A24:I24"/>
    </sheetView>
  </sheetViews>
  <sheetFormatPr baseColWidth="10" defaultRowHeight="12" x14ac:dyDescent="0.2"/>
  <cols>
    <col min="1" max="1" width="5.85546875" style="154" customWidth="1"/>
    <col min="2" max="18" width="5.140625" style="154" customWidth="1"/>
    <col min="19" max="19" width="0.85546875" style="154" customWidth="1"/>
    <col min="20" max="16384" width="11.42578125" style="154"/>
  </cols>
  <sheetData>
    <row r="1" spans="1:19" s="92" customFormat="1" ht="15" customHeight="1" x14ac:dyDescent="0.2">
      <c r="A1" s="145"/>
      <c r="J1" s="98"/>
      <c r="K1" s="98"/>
      <c r="L1" s="98"/>
      <c r="N1" s="146" t="str">
        <f>'Seite 1'!$K$21</f>
        <v xml:space="preserve">ID/Aktenzeichen: </v>
      </c>
      <c r="O1" s="626">
        <f>'Seite 1'!$O$21</f>
        <v>0</v>
      </c>
      <c r="P1" s="627"/>
      <c r="Q1" s="627"/>
      <c r="R1" s="627"/>
      <c r="S1" s="628"/>
    </row>
    <row r="2" spans="1:19" s="92" customFormat="1" ht="12" customHeight="1" x14ac:dyDescent="0.2">
      <c r="A2" s="145"/>
      <c r="J2" s="147"/>
      <c r="K2" s="147"/>
      <c r="L2" s="147"/>
      <c r="M2" s="147"/>
      <c r="N2" s="147"/>
      <c r="O2" s="99"/>
    </row>
    <row r="3" spans="1:19" s="92" customFormat="1" ht="15" customHeight="1" x14ac:dyDescent="0.2">
      <c r="A3" s="116" t="s">
        <v>439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19" s="84" customFormat="1" ht="15" customHeight="1" x14ac:dyDescent="0.2">
      <c r="A4" s="114" t="s">
        <v>440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20"/>
    </row>
    <row r="5" spans="1:19" s="84" customFormat="1" ht="12" customHeight="1" x14ac:dyDescent="0.2">
      <c r="A5" s="334"/>
      <c r="B5" s="72" t="s">
        <v>13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335"/>
    </row>
    <row r="6" spans="1:19" s="84" customFormat="1" ht="12" customHeight="1" x14ac:dyDescent="0.2">
      <c r="A6" s="323" t="s">
        <v>11</v>
      </c>
      <c r="B6" s="84" t="s">
        <v>445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324"/>
    </row>
    <row r="7" spans="1:19" s="84" customFormat="1" ht="12" customHeight="1" x14ac:dyDescent="0.2">
      <c r="A7" s="336"/>
      <c r="B7" s="71" t="s">
        <v>446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324"/>
    </row>
    <row r="8" spans="1:19" s="84" customFormat="1" ht="12" customHeight="1" x14ac:dyDescent="0.2">
      <c r="A8" s="323" t="s">
        <v>12</v>
      </c>
      <c r="B8" s="71" t="s">
        <v>447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324"/>
    </row>
    <row r="9" spans="1:19" s="84" customFormat="1" ht="5.0999999999999996" customHeight="1" x14ac:dyDescent="0.2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0"/>
    </row>
    <row r="10" spans="1:19" s="84" customFormat="1" ht="15" customHeight="1" x14ac:dyDescent="0.2">
      <c r="A10" s="114" t="s">
        <v>557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5"/>
    </row>
    <row r="11" spans="1:19" s="84" customFormat="1" ht="12" customHeight="1" x14ac:dyDescent="0.2">
      <c r="A11" s="323" t="s">
        <v>559</v>
      </c>
      <c r="B11" s="339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324"/>
    </row>
    <row r="12" spans="1:19" s="84" customFormat="1" ht="12" customHeight="1" x14ac:dyDescent="0.2">
      <c r="A12" s="323" t="s">
        <v>560</v>
      </c>
      <c r="B12" s="33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324"/>
    </row>
    <row r="13" spans="1:19" s="84" customFormat="1" ht="12" customHeight="1" x14ac:dyDescent="0.2">
      <c r="A13" s="323" t="s">
        <v>561</v>
      </c>
      <c r="B13" s="339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324"/>
    </row>
    <row r="14" spans="1:19" s="84" customFormat="1" ht="12" customHeight="1" x14ac:dyDescent="0.2">
      <c r="A14" s="323" t="s">
        <v>562</v>
      </c>
      <c r="B14" s="33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324"/>
    </row>
    <row r="15" spans="1:19" s="84" customFormat="1" ht="12" customHeight="1" x14ac:dyDescent="0.2">
      <c r="A15" s="323" t="s">
        <v>563</v>
      </c>
      <c r="B15" s="33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324"/>
    </row>
    <row r="16" spans="1:19" s="84" customFormat="1" ht="5.0999999999999996" customHeight="1" x14ac:dyDescent="0.2">
      <c r="A16" s="340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30"/>
    </row>
    <row r="17" spans="1:19" s="84" customFormat="1" ht="5.0999999999999996" customHeight="1" x14ac:dyDescent="0.2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</row>
    <row r="18" spans="1:19" s="84" customFormat="1" ht="15" customHeight="1" x14ac:dyDescent="0.2">
      <c r="A18" s="720" t="s">
        <v>564</v>
      </c>
      <c r="B18" s="720"/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</row>
    <row r="19" spans="1:19" s="151" customFormat="1" ht="12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</row>
    <row r="20" spans="1:19" s="151" customFormat="1" ht="12" customHeight="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</row>
    <row r="21" spans="1:19" s="151" customFormat="1" ht="12" customHeight="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</row>
    <row r="22" spans="1:19" s="151" customFormat="1" ht="12" customHeight="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</row>
    <row r="23" spans="1:19" s="151" customFormat="1" ht="12" customHeight="1" x14ac:dyDescent="0.2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9" s="73" customFormat="1" ht="12" customHeight="1" x14ac:dyDescent="0.2">
      <c r="A24" s="715"/>
      <c r="B24" s="715"/>
      <c r="C24" s="715"/>
      <c r="D24" s="715"/>
      <c r="E24" s="715"/>
      <c r="F24" s="715"/>
      <c r="G24" s="715"/>
      <c r="H24" s="715"/>
      <c r="I24" s="715"/>
      <c r="K24" s="716"/>
      <c r="L24" s="716"/>
      <c r="M24" s="716"/>
      <c r="N24" s="716"/>
      <c r="O24" s="716"/>
      <c r="P24" s="716"/>
      <c r="Q24" s="716"/>
      <c r="R24" s="716"/>
      <c r="S24" s="716"/>
    </row>
    <row r="25" spans="1:19" s="73" customFormat="1" ht="12" customHeight="1" x14ac:dyDescent="0.2">
      <c r="A25" s="717"/>
      <c r="B25" s="717"/>
      <c r="C25" s="717"/>
      <c r="D25" s="717"/>
      <c r="E25" s="717"/>
      <c r="F25" s="717"/>
      <c r="G25" s="717"/>
      <c r="H25" s="719">
        <f ca="1">IF('Seite 1'!$O$20="","",'Seite 1'!$O$20)</f>
        <v>44334</v>
      </c>
      <c r="I25" s="719"/>
      <c r="K25" s="718"/>
      <c r="L25" s="718"/>
      <c r="M25" s="718"/>
      <c r="N25" s="718"/>
      <c r="O25" s="718"/>
      <c r="P25" s="718"/>
      <c r="Q25" s="718"/>
      <c r="R25" s="718"/>
      <c r="S25" s="718"/>
    </row>
    <row r="26" spans="1:19" s="75" customFormat="1" ht="12" customHeight="1" x14ac:dyDescent="0.2">
      <c r="A26" s="74" t="s">
        <v>18</v>
      </c>
      <c r="B26" s="74"/>
      <c r="C26" s="74"/>
      <c r="D26" s="74"/>
      <c r="E26" s="74"/>
      <c r="F26" s="74"/>
      <c r="G26" s="74"/>
      <c r="H26" s="74"/>
      <c r="K26" s="74" t="s">
        <v>146</v>
      </c>
      <c r="L26" s="74"/>
      <c r="M26" s="74"/>
      <c r="N26" s="74"/>
      <c r="O26" s="74"/>
      <c r="P26" s="74"/>
      <c r="Q26" s="74"/>
      <c r="R26" s="74"/>
      <c r="S26" s="74"/>
    </row>
    <row r="27" spans="1:19" s="153" customFormat="1" ht="12" customHeight="1" x14ac:dyDescent="0.2">
      <c r="A27" s="152"/>
      <c r="B27" s="152"/>
      <c r="C27" s="152"/>
      <c r="D27" s="152"/>
      <c r="E27" s="152"/>
      <c r="F27" s="152"/>
      <c r="G27" s="152"/>
      <c r="K27" s="152" t="s">
        <v>510</v>
      </c>
      <c r="L27" s="152"/>
      <c r="M27" s="152"/>
      <c r="N27" s="152"/>
      <c r="O27" s="152"/>
      <c r="P27" s="152"/>
      <c r="Q27" s="152"/>
      <c r="R27" s="152"/>
      <c r="S27" s="152"/>
    </row>
    <row r="28" spans="1:19" s="151" customFormat="1" ht="12" customHeight="1" x14ac:dyDescent="0.2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L28" s="150"/>
      <c r="M28" s="150"/>
      <c r="N28" s="150"/>
      <c r="O28" s="150"/>
      <c r="P28" s="150"/>
    </row>
    <row r="29" spans="1:19" s="151" customFormat="1" ht="12" customHeight="1" x14ac:dyDescent="0.2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9" s="151" customFormat="1" ht="12" customHeight="1" x14ac:dyDescent="0.2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9" s="151" customFormat="1" ht="12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9" s="151" customFormat="1" ht="12" customHeight="1" x14ac:dyDescent="0.2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1:16" s="151" customFormat="1" ht="12" customHeight="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  <row r="34" spans="1:16" s="151" customFormat="1" ht="12" customHeight="1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  <row r="35" spans="1:16" s="151" customFormat="1" ht="12" customHeight="1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1:16" s="151" customFormat="1" ht="12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</row>
    <row r="37" spans="1:16" s="151" customFormat="1" ht="12" customHeight="1" x14ac:dyDescent="0.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6" s="151" customFormat="1" ht="12" customHeight="1" x14ac:dyDescent="0.2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</row>
    <row r="39" spans="1:16" s="151" customFormat="1" ht="12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</row>
    <row r="40" spans="1:16" s="151" customFormat="1" ht="12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</row>
    <row r="41" spans="1:16" s="151" customFormat="1" ht="12" customHeight="1" x14ac:dyDescent="0.2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16" s="151" customFormat="1" ht="12" customHeight="1" x14ac:dyDescent="0.2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</row>
    <row r="43" spans="1:16" s="151" customFormat="1" ht="12" customHeight="1" x14ac:dyDescent="0.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</row>
    <row r="44" spans="1:16" s="151" customFormat="1" ht="12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</row>
    <row r="45" spans="1:16" s="151" customFormat="1" ht="12" customHeight="1" x14ac:dyDescent="0.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</row>
    <row r="46" spans="1:16" s="151" customFormat="1" ht="12" customHeight="1" x14ac:dyDescent="0.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</row>
    <row r="47" spans="1:16" s="151" customFormat="1" ht="12" customHeight="1" x14ac:dyDescent="0.2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</row>
    <row r="48" spans="1:16" s="151" customFormat="1" ht="12" customHeight="1" x14ac:dyDescent="0.2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</row>
    <row r="49" spans="1:16" s="151" customFormat="1" ht="12" customHeight="1" x14ac:dyDescent="0.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</row>
    <row r="50" spans="1:16" s="151" customFormat="1" ht="12" customHeight="1" x14ac:dyDescent="0.2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</row>
    <row r="51" spans="1:16" s="151" customFormat="1" ht="12" customHeight="1" x14ac:dyDescent="0.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</row>
    <row r="52" spans="1:16" s="151" customFormat="1" ht="12" customHeight="1" x14ac:dyDescent="0.2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</row>
    <row r="53" spans="1:16" s="151" customFormat="1" ht="12" customHeight="1" x14ac:dyDescent="0.2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</row>
    <row r="54" spans="1:16" s="151" customFormat="1" ht="12" customHeight="1" x14ac:dyDescent="0.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</row>
    <row r="55" spans="1:16" s="151" customFormat="1" ht="12" customHeight="1" x14ac:dyDescent="0.2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</row>
    <row r="56" spans="1:16" s="151" customFormat="1" ht="12" customHeight="1" x14ac:dyDescent="0.2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</row>
    <row r="57" spans="1:16" s="151" customFormat="1" ht="12" customHeight="1" x14ac:dyDescent="0.2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</row>
    <row r="58" spans="1:16" s="151" customFormat="1" ht="12" customHeight="1" x14ac:dyDescent="0.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</row>
    <row r="59" spans="1:16" s="151" customFormat="1" ht="12" customHeight="1" x14ac:dyDescent="0.2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</row>
    <row r="60" spans="1:16" s="151" customFormat="1" ht="12" customHeight="1" x14ac:dyDescent="0.2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</row>
    <row r="61" spans="1:16" s="151" customFormat="1" ht="12" customHeight="1" x14ac:dyDescent="0.2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</row>
    <row r="62" spans="1:16" s="151" customFormat="1" ht="12" customHeight="1" x14ac:dyDescent="0.2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</row>
    <row r="63" spans="1:16" s="151" customFormat="1" ht="12" customHeight="1" x14ac:dyDescent="0.2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</row>
    <row r="64" spans="1:16" s="151" customFormat="1" ht="12" customHeight="1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</row>
    <row r="65" spans="1:19" s="151" customFormat="1" ht="12" customHeight="1" x14ac:dyDescent="0.2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</row>
    <row r="66" spans="1:19" s="151" customFormat="1" ht="12" customHeight="1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</row>
    <row r="67" spans="1:19" s="151" customFormat="1" ht="12" customHeight="1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</row>
    <row r="68" spans="1:19" s="151" customFormat="1" ht="12" customHeight="1" x14ac:dyDescent="0.2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</row>
    <row r="69" spans="1:19" s="92" customFormat="1" x14ac:dyDescent="0.2">
      <c r="A69" s="3" t="str">
        <f>'Seite 1'!$A$63</f>
        <v>Antrag Armutsprävention</v>
      </c>
      <c r="O69" s="99"/>
      <c r="S69" s="4" t="str">
        <f ca="1">CONCATENATE(IF('Seite 1'!$E$25=0,"Antragsteller",'Seite 1'!$E$25)," - Antrag vom ",IF('Seite 1'!$O$20="","……………..",TEXT('Seite 1'!$O$20,"TT.MM.JJ")))</f>
        <v>Antragsteller - Antrag vom 18.05.21</v>
      </c>
    </row>
    <row r="70" spans="1:19" s="92" customFormat="1" x14ac:dyDescent="0.2">
      <c r="A70" s="3" t="str">
        <f>'Seite 1'!$A$64</f>
        <v>Formularversion: V 1.9 vom 18.05.21</v>
      </c>
      <c r="O70" s="99"/>
      <c r="S70" s="5" t="str">
        <f ca="1">CONCATENATE("Ausdruck vom "&amp;TEXT(TODAY(),"TT.MM.JJ"))</f>
        <v>Ausdruck vom 18.05.21</v>
      </c>
    </row>
    <row r="71" spans="1:19" ht="12" customHeight="1" x14ac:dyDescent="0.2"/>
    <row r="72" spans="1:19" ht="12" customHeight="1" x14ac:dyDescent="0.2"/>
    <row r="73" spans="1:19" ht="12" customHeight="1" x14ac:dyDescent="0.2"/>
    <row r="74" spans="1:19" ht="12" customHeight="1" x14ac:dyDescent="0.2"/>
    <row r="75" spans="1:19" ht="12" customHeight="1" x14ac:dyDescent="0.2"/>
    <row r="76" spans="1:19" ht="12" customHeight="1" x14ac:dyDescent="0.2"/>
    <row r="77" spans="1:19" ht="12" customHeight="1" x14ac:dyDescent="0.2"/>
  </sheetData>
  <sheetProtection password="8067" sheet="1" objects="1" scenarios="1" selectLockedCells="1" autoFilter="0"/>
  <mergeCells count="7">
    <mergeCell ref="O1:S1"/>
    <mergeCell ref="A24:I24"/>
    <mergeCell ref="K24:S24"/>
    <mergeCell ref="A25:G25"/>
    <mergeCell ref="K25:S25"/>
    <mergeCell ref="H25:I25"/>
    <mergeCell ref="A18:S18"/>
  </mergeCells>
  <conditionalFormatting sqref="O1">
    <cfRule type="cellIs" dxfId="1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H42"/>
  <sheetViews>
    <sheetView showGridLines="0" zoomScaleNormal="100" zoomScaleSheetLayoutView="100" workbookViewId="0">
      <selection activeCell="AC2" sqref="AC2:AF2"/>
    </sheetView>
  </sheetViews>
  <sheetFormatPr baseColWidth="10" defaultRowHeight="12" x14ac:dyDescent="0.2"/>
  <cols>
    <col min="1" max="32" width="5.140625" style="296" customWidth="1"/>
    <col min="33" max="33" width="10.7109375" style="416" hidden="1" customWidth="1"/>
    <col min="34" max="16384" width="11.42578125" style="296"/>
  </cols>
  <sheetData>
    <row r="1" spans="1:34" ht="15" customHeight="1" x14ac:dyDescent="0.2">
      <c r="A1" s="287" t="s">
        <v>441</v>
      </c>
      <c r="B1" s="20"/>
      <c r="C1" s="288" t="s">
        <v>465</v>
      </c>
      <c r="D1" s="287"/>
      <c r="E1" s="287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7"/>
      <c r="V1" s="287"/>
      <c r="W1" s="287"/>
      <c r="X1" s="287"/>
      <c r="Z1" s="287"/>
      <c r="AA1" s="287"/>
      <c r="AB1" s="224" t="str">
        <f>'Seite 1'!$K$21</f>
        <v xml:space="preserve">ID/Aktenzeichen: </v>
      </c>
      <c r="AC1" s="728">
        <f>'Seite 1'!$O$21</f>
        <v>0</v>
      </c>
      <c r="AD1" s="729"/>
      <c r="AE1" s="729"/>
      <c r="AF1" s="730"/>
      <c r="AG1" s="419" t="str">
        <f>'Seite 5'!$O$5</f>
        <v/>
      </c>
    </row>
    <row r="2" spans="1:34" ht="15" customHeight="1" x14ac:dyDescent="0.2">
      <c r="B2" s="20"/>
      <c r="C2" s="286" t="s">
        <v>278</v>
      </c>
      <c r="D2" s="287"/>
      <c r="E2" s="287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7"/>
      <c r="V2" s="287"/>
      <c r="W2" s="287"/>
      <c r="X2" s="287"/>
      <c r="Z2" s="287"/>
      <c r="AA2" s="287"/>
      <c r="AB2" s="224" t="s">
        <v>211</v>
      </c>
      <c r="AC2" s="731"/>
      <c r="AD2" s="732"/>
      <c r="AE2" s="732"/>
      <c r="AF2" s="733"/>
      <c r="AG2" s="419" t="str">
        <f>'Seite 5'!$R$5</f>
        <v/>
      </c>
    </row>
    <row r="3" spans="1:34" ht="15" customHeight="1" x14ac:dyDescent="0.2">
      <c r="B3" s="20"/>
      <c r="C3" s="286" t="s">
        <v>373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F3" s="222" t="str">
        <f>'Seite 1'!$A$63</f>
        <v>Antrag Armutsprävention</v>
      </c>
      <c r="AG3" s="419" t="str">
        <f>'Seite 5'!$U$5</f>
        <v/>
      </c>
    </row>
    <row r="4" spans="1:34" ht="15" customHeight="1" x14ac:dyDescent="0.2">
      <c r="B4" s="20"/>
      <c r="C4" s="20" t="s">
        <v>212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F4" s="223" t="str">
        <f>'Seite 1'!$A$64</f>
        <v>Formularversion: V 1.9 vom 18.05.21</v>
      </c>
      <c r="AG4" s="419" t="str">
        <f>'Seite 5'!$X$5</f>
        <v/>
      </c>
    </row>
    <row r="5" spans="1:34" s="285" customFormat="1" ht="12" customHeight="1" x14ac:dyDescent="0.2">
      <c r="A5" s="752" t="s">
        <v>214</v>
      </c>
      <c r="B5" s="755" t="s">
        <v>186</v>
      </c>
      <c r="C5" s="756"/>
      <c r="D5" s="756"/>
      <c r="E5" s="756"/>
      <c r="F5" s="757"/>
      <c r="G5" s="755" t="s">
        <v>215</v>
      </c>
      <c r="H5" s="756"/>
      <c r="I5" s="756"/>
      <c r="J5" s="757"/>
      <c r="K5" s="775" t="s">
        <v>552</v>
      </c>
      <c r="L5" s="776"/>
      <c r="M5" s="777"/>
      <c r="N5" s="738" t="s">
        <v>551</v>
      </c>
      <c r="O5" s="734"/>
      <c r="P5" s="734"/>
      <c r="Q5" s="781" t="s">
        <v>457</v>
      </c>
      <c r="R5" s="734"/>
      <c r="S5" s="734"/>
      <c r="T5" s="734"/>
      <c r="U5" s="738" t="s">
        <v>458</v>
      </c>
      <c r="V5" s="734"/>
      <c r="W5" s="781" t="s">
        <v>459</v>
      </c>
      <c r="X5" s="783"/>
      <c r="Y5" s="734" t="s">
        <v>455</v>
      </c>
      <c r="Z5" s="734"/>
      <c r="AA5" s="735"/>
      <c r="AB5" s="738" t="s">
        <v>553</v>
      </c>
      <c r="AC5" s="734"/>
      <c r="AD5" s="735"/>
      <c r="AE5" s="805" t="s">
        <v>65</v>
      </c>
      <c r="AF5" s="806"/>
      <c r="AG5" s="419" t="str">
        <f>'Seite 5'!$AA$5</f>
        <v/>
      </c>
      <c r="AH5" s="296"/>
    </row>
    <row r="6" spans="1:34" s="285" customFormat="1" ht="12" customHeight="1" x14ac:dyDescent="0.2">
      <c r="A6" s="753"/>
      <c r="B6" s="758"/>
      <c r="C6" s="759"/>
      <c r="D6" s="759"/>
      <c r="E6" s="759"/>
      <c r="F6" s="760"/>
      <c r="G6" s="758"/>
      <c r="H6" s="759"/>
      <c r="I6" s="759"/>
      <c r="J6" s="760"/>
      <c r="K6" s="778"/>
      <c r="L6" s="779"/>
      <c r="M6" s="780"/>
      <c r="N6" s="739"/>
      <c r="O6" s="736"/>
      <c r="P6" s="736"/>
      <c r="Q6" s="782"/>
      <c r="R6" s="736"/>
      <c r="S6" s="736"/>
      <c r="T6" s="736"/>
      <c r="U6" s="739"/>
      <c r="V6" s="736"/>
      <c r="W6" s="782"/>
      <c r="X6" s="784"/>
      <c r="Y6" s="736"/>
      <c r="Z6" s="736"/>
      <c r="AA6" s="737"/>
      <c r="AB6" s="739"/>
      <c r="AC6" s="736"/>
      <c r="AD6" s="737"/>
      <c r="AE6" s="807"/>
      <c r="AF6" s="808"/>
      <c r="AG6" s="411"/>
      <c r="AH6" s="296"/>
    </row>
    <row r="7" spans="1:34" s="285" customFormat="1" ht="12" customHeight="1" x14ac:dyDescent="0.2">
      <c r="A7" s="753"/>
      <c r="B7" s="758"/>
      <c r="C7" s="759"/>
      <c r="D7" s="759"/>
      <c r="E7" s="759"/>
      <c r="F7" s="760"/>
      <c r="G7" s="758"/>
      <c r="H7" s="759"/>
      <c r="I7" s="759"/>
      <c r="J7" s="760"/>
      <c r="K7" s="778"/>
      <c r="L7" s="779"/>
      <c r="M7" s="780"/>
      <c r="N7" s="739"/>
      <c r="O7" s="736"/>
      <c r="P7" s="736"/>
      <c r="Q7" s="782"/>
      <c r="R7" s="736"/>
      <c r="S7" s="736"/>
      <c r="T7" s="736"/>
      <c r="U7" s="739"/>
      <c r="V7" s="736"/>
      <c r="W7" s="782"/>
      <c r="X7" s="784"/>
      <c r="Y7" s="736"/>
      <c r="Z7" s="736"/>
      <c r="AA7" s="737"/>
      <c r="AB7" s="739"/>
      <c r="AC7" s="736"/>
      <c r="AD7" s="737"/>
      <c r="AE7" s="807"/>
      <c r="AF7" s="808"/>
      <c r="AG7" s="412"/>
      <c r="AH7" s="296"/>
    </row>
    <row r="8" spans="1:34" s="285" customFormat="1" ht="12" customHeight="1" x14ac:dyDescent="0.2">
      <c r="A8" s="753"/>
      <c r="B8" s="758"/>
      <c r="C8" s="759"/>
      <c r="D8" s="759"/>
      <c r="E8" s="759"/>
      <c r="F8" s="760"/>
      <c r="G8" s="758"/>
      <c r="H8" s="759"/>
      <c r="I8" s="759"/>
      <c r="J8" s="760"/>
      <c r="K8" s="778"/>
      <c r="L8" s="779"/>
      <c r="M8" s="780"/>
      <c r="N8" s="739"/>
      <c r="O8" s="736"/>
      <c r="P8" s="736"/>
      <c r="Q8" s="345"/>
      <c r="R8" s="344"/>
      <c r="S8" s="809" t="s">
        <v>374</v>
      </c>
      <c r="T8" s="809"/>
      <c r="U8" s="809"/>
      <c r="V8" s="809"/>
      <c r="W8" s="782"/>
      <c r="X8" s="784"/>
      <c r="Y8" s="736"/>
      <c r="Z8" s="736"/>
      <c r="AA8" s="737"/>
      <c r="AB8" s="739"/>
      <c r="AC8" s="736"/>
      <c r="AD8" s="737"/>
      <c r="AE8" s="807"/>
      <c r="AF8" s="808"/>
      <c r="AG8" s="411"/>
      <c r="AH8" s="296"/>
    </row>
    <row r="9" spans="1:34" s="285" customFormat="1" ht="12" customHeight="1" x14ac:dyDescent="0.2">
      <c r="A9" s="753"/>
      <c r="B9" s="758"/>
      <c r="C9" s="759"/>
      <c r="D9" s="759"/>
      <c r="E9" s="759"/>
      <c r="F9" s="760"/>
      <c r="G9" s="758"/>
      <c r="H9" s="759"/>
      <c r="I9" s="759"/>
      <c r="J9" s="760"/>
      <c r="K9" s="778"/>
      <c r="L9" s="779"/>
      <c r="M9" s="780"/>
      <c r="N9" s="739"/>
      <c r="O9" s="736"/>
      <c r="P9" s="736"/>
      <c r="Q9" s="810" t="s">
        <v>456</v>
      </c>
      <c r="R9" s="811"/>
      <c r="S9" s="814" t="s">
        <v>460</v>
      </c>
      <c r="T9" s="815"/>
      <c r="U9" s="816" t="s">
        <v>461</v>
      </c>
      <c r="V9" s="817"/>
      <c r="W9" s="782"/>
      <c r="X9" s="784"/>
      <c r="Y9" s="736"/>
      <c r="Z9" s="736"/>
      <c r="AA9" s="737"/>
      <c r="AB9" s="739"/>
      <c r="AC9" s="736"/>
      <c r="AD9" s="737"/>
      <c r="AE9" s="807"/>
      <c r="AF9" s="808"/>
      <c r="AG9" s="411"/>
    </row>
    <row r="10" spans="1:34" s="285" customFormat="1" ht="12" customHeight="1" x14ac:dyDescent="0.2">
      <c r="A10" s="753"/>
      <c r="B10" s="758"/>
      <c r="C10" s="759"/>
      <c r="D10" s="759"/>
      <c r="E10" s="759"/>
      <c r="F10" s="760"/>
      <c r="G10" s="758"/>
      <c r="H10" s="759"/>
      <c r="I10" s="759"/>
      <c r="J10" s="760"/>
      <c r="K10" s="778"/>
      <c r="L10" s="779"/>
      <c r="M10" s="780"/>
      <c r="N10" s="739"/>
      <c r="O10" s="736"/>
      <c r="P10" s="736"/>
      <c r="Q10" s="810"/>
      <c r="R10" s="811"/>
      <c r="S10" s="814"/>
      <c r="T10" s="815"/>
      <c r="U10" s="816"/>
      <c r="V10" s="817"/>
      <c r="W10" s="782"/>
      <c r="X10" s="784"/>
      <c r="Y10" s="736"/>
      <c r="Z10" s="736"/>
      <c r="AA10" s="737"/>
      <c r="AB10" s="739"/>
      <c r="AC10" s="736"/>
      <c r="AD10" s="737"/>
      <c r="AE10" s="818" t="s">
        <v>377</v>
      </c>
      <c r="AF10" s="743" t="s">
        <v>378</v>
      </c>
      <c r="AG10" s="412"/>
    </row>
    <row r="11" spans="1:34" s="285" customFormat="1" ht="12" customHeight="1" x14ac:dyDescent="0.2">
      <c r="A11" s="753"/>
      <c r="B11" s="758"/>
      <c r="C11" s="759"/>
      <c r="D11" s="759"/>
      <c r="E11" s="759"/>
      <c r="F11" s="760"/>
      <c r="G11" s="758"/>
      <c r="H11" s="759"/>
      <c r="I11" s="759"/>
      <c r="J11" s="760"/>
      <c r="K11" s="778"/>
      <c r="L11" s="779"/>
      <c r="M11" s="780"/>
      <c r="N11" s="739"/>
      <c r="O11" s="736"/>
      <c r="P11" s="736"/>
      <c r="Q11" s="810"/>
      <c r="R11" s="811"/>
      <c r="S11" s="814"/>
      <c r="T11" s="815"/>
      <c r="U11" s="816"/>
      <c r="V11" s="817"/>
      <c r="W11" s="782"/>
      <c r="X11" s="784"/>
      <c r="Y11" s="736"/>
      <c r="Z11" s="736"/>
      <c r="AA11" s="737"/>
      <c r="AB11" s="739"/>
      <c r="AC11" s="736"/>
      <c r="AD11" s="737"/>
      <c r="AE11" s="819"/>
      <c r="AF11" s="744"/>
      <c r="AG11" s="411"/>
    </row>
    <row r="12" spans="1:34" s="285" customFormat="1" ht="12" customHeight="1" x14ac:dyDescent="0.2">
      <c r="A12" s="753"/>
      <c r="B12" s="758"/>
      <c r="C12" s="759"/>
      <c r="D12" s="759"/>
      <c r="E12" s="759"/>
      <c r="F12" s="760"/>
      <c r="G12" s="758"/>
      <c r="H12" s="759"/>
      <c r="I12" s="759"/>
      <c r="J12" s="760"/>
      <c r="K12" s="778"/>
      <c r="L12" s="779"/>
      <c r="M12" s="780"/>
      <c r="N12" s="739"/>
      <c r="O12" s="736"/>
      <c r="P12" s="736"/>
      <c r="Q12" s="810"/>
      <c r="R12" s="811"/>
      <c r="S12" s="814"/>
      <c r="T12" s="815"/>
      <c r="U12" s="816"/>
      <c r="V12" s="817"/>
      <c r="W12" s="782"/>
      <c r="X12" s="784"/>
      <c r="Y12" s="736"/>
      <c r="Z12" s="736"/>
      <c r="AA12" s="737"/>
      <c r="AB12" s="739"/>
      <c r="AC12" s="736"/>
      <c r="AD12" s="737"/>
      <c r="AE12" s="819"/>
      <c r="AF12" s="744"/>
      <c r="AG12" s="412"/>
    </row>
    <row r="13" spans="1:34" s="285" customFormat="1" ht="12" customHeight="1" x14ac:dyDescent="0.2">
      <c r="A13" s="754"/>
      <c r="B13" s="761"/>
      <c r="C13" s="762"/>
      <c r="D13" s="762"/>
      <c r="E13" s="762"/>
      <c r="F13" s="763"/>
      <c r="G13" s="761"/>
      <c r="H13" s="762"/>
      <c r="I13" s="762"/>
      <c r="J13" s="763"/>
      <c r="K13" s="802" t="s">
        <v>213</v>
      </c>
      <c r="L13" s="803"/>
      <c r="M13" s="804"/>
      <c r="N13" s="802" t="s">
        <v>213</v>
      </c>
      <c r="O13" s="803"/>
      <c r="P13" s="803"/>
      <c r="Q13" s="812"/>
      <c r="R13" s="813"/>
      <c r="S13" s="821" t="s">
        <v>462</v>
      </c>
      <c r="T13" s="822"/>
      <c r="U13" s="823" t="s">
        <v>463</v>
      </c>
      <c r="V13" s="824"/>
      <c r="W13" s="785"/>
      <c r="X13" s="786"/>
      <c r="Y13" s="747" t="s">
        <v>213</v>
      </c>
      <c r="Z13" s="747"/>
      <c r="AA13" s="748"/>
      <c r="AB13" s="746" t="s">
        <v>213</v>
      </c>
      <c r="AC13" s="747"/>
      <c r="AD13" s="748"/>
      <c r="AE13" s="820"/>
      <c r="AF13" s="745"/>
      <c r="AG13" s="411"/>
    </row>
    <row r="14" spans="1:34" s="285" customFormat="1" ht="15" customHeight="1" x14ac:dyDescent="0.2">
      <c r="A14" s="346">
        <v>1</v>
      </c>
      <c r="B14" s="749"/>
      <c r="C14" s="750"/>
      <c r="D14" s="750"/>
      <c r="E14" s="750"/>
      <c r="F14" s="751"/>
      <c r="G14" s="825"/>
      <c r="H14" s="826"/>
      <c r="I14" s="826"/>
      <c r="J14" s="827"/>
      <c r="K14" s="828"/>
      <c r="L14" s="829"/>
      <c r="M14" s="830"/>
      <c r="N14" s="828"/>
      <c r="O14" s="829"/>
      <c r="P14" s="829"/>
      <c r="Q14" s="773"/>
      <c r="R14" s="774"/>
      <c r="S14" s="774"/>
      <c r="T14" s="787"/>
      <c r="U14" s="788"/>
      <c r="V14" s="789"/>
      <c r="W14" s="721"/>
      <c r="X14" s="722"/>
      <c r="Y14" s="741">
        <f t="shared" ref="Y14:Y38" si="0">IF(AND(Q14&gt;0,S14&gt;0,U14=0),ROUND(K14/Q14*S14,2),IF(AND(Q14=0,S14=0,U14&gt;0),ROUND(K14*U14,2),0))</f>
        <v>0</v>
      </c>
      <c r="Z14" s="741"/>
      <c r="AA14" s="742"/>
      <c r="AB14" s="740">
        <f t="shared" ref="AB14:AB38" si="1">IF(AND(Q14&gt;0,S14&gt;0,U14=0),ROUND(N14/Q14*S14,2),IF(AND(Q14=0,S14=0,U14&gt;0),ROUND(N14*U14,2),0))</f>
        <v>0</v>
      </c>
      <c r="AC14" s="741"/>
      <c r="AD14" s="742"/>
      <c r="AE14" s="347"/>
      <c r="AF14" s="348"/>
      <c r="AG14" s="412"/>
    </row>
    <row r="15" spans="1:34" s="285" customFormat="1" ht="15" customHeight="1" x14ac:dyDescent="0.2">
      <c r="A15" s="349">
        <v>2</v>
      </c>
      <c r="B15" s="764"/>
      <c r="C15" s="765"/>
      <c r="D15" s="765"/>
      <c r="E15" s="765"/>
      <c r="F15" s="766"/>
      <c r="G15" s="767"/>
      <c r="H15" s="768"/>
      <c r="I15" s="768"/>
      <c r="J15" s="769"/>
      <c r="K15" s="770"/>
      <c r="L15" s="771"/>
      <c r="M15" s="772"/>
      <c r="N15" s="770"/>
      <c r="O15" s="771"/>
      <c r="P15" s="771"/>
      <c r="Q15" s="773"/>
      <c r="R15" s="774"/>
      <c r="S15" s="774"/>
      <c r="T15" s="787"/>
      <c r="U15" s="788"/>
      <c r="V15" s="789"/>
      <c r="W15" s="723"/>
      <c r="X15" s="724"/>
      <c r="Y15" s="725">
        <f t="shared" si="0"/>
        <v>0</v>
      </c>
      <c r="Z15" s="725"/>
      <c r="AA15" s="726"/>
      <c r="AB15" s="727">
        <f t="shared" si="1"/>
        <v>0</v>
      </c>
      <c r="AC15" s="725"/>
      <c r="AD15" s="726"/>
      <c r="AE15" s="350"/>
      <c r="AF15" s="351"/>
      <c r="AG15" s="411"/>
    </row>
    <row r="16" spans="1:34" s="285" customFormat="1" ht="15" customHeight="1" x14ac:dyDescent="0.2">
      <c r="A16" s="349">
        <v>3</v>
      </c>
      <c r="B16" s="764"/>
      <c r="C16" s="765"/>
      <c r="D16" s="765"/>
      <c r="E16" s="765"/>
      <c r="F16" s="766"/>
      <c r="G16" s="767"/>
      <c r="H16" s="768"/>
      <c r="I16" s="768"/>
      <c r="J16" s="769"/>
      <c r="K16" s="770"/>
      <c r="L16" s="771"/>
      <c r="M16" s="772"/>
      <c r="N16" s="770"/>
      <c r="O16" s="771"/>
      <c r="P16" s="771"/>
      <c r="Q16" s="773"/>
      <c r="R16" s="774"/>
      <c r="S16" s="774"/>
      <c r="T16" s="787"/>
      <c r="U16" s="788"/>
      <c r="V16" s="789"/>
      <c r="W16" s="723"/>
      <c r="X16" s="724"/>
      <c r="Y16" s="725">
        <f t="shared" si="0"/>
        <v>0</v>
      </c>
      <c r="Z16" s="725"/>
      <c r="AA16" s="726"/>
      <c r="AB16" s="727">
        <f t="shared" si="1"/>
        <v>0</v>
      </c>
      <c r="AC16" s="725"/>
      <c r="AD16" s="726"/>
      <c r="AE16" s="350"/>
      <c r="AF16" s="351"/>
      <c r="AG16" s="412"/>
    </row>
    <row r="17" spans="1:33" s="285" customFormat="1" ht="15" customHeight="1" x14ac:dyDescent="0.2">
      <c r="A17" s="349">
        <v>4</v>
      </c>
      <c r="B17" s="764"/>
      <c r="C17" s="765"/>
      <c r="D17" s="765"/>
      <c r="E17" s="765"/>
      <c r="F17" s="766"/>
      <c r="G17" s="767"/>
      <c r="H17" s="768"/>
      <c r="I17" s="768"/>
      <c r="J17" s="769"/>
      <c r="K17" s="770"/>
      <c r="L17" s="771"/>
      <c r="M17" s="772"/>
      <c r="N17" s="770"/>
      <c r="O17" s="771"/>
      <c r="P17" s="771"/>
      <c r="Q17" s="773"/>
      <c r="R17" s="774"/>
      <c r="S17" s="774"/>
      <c r="T17" s="787"/>
      <c r="U17" s="788"/>
      <c r="V17" s="789"/>
      <c r="W17" s="723"/>
      <c r="X17" s="724"/>
      <c r="Y17" s="725">
        <f t="shared" si="0"/>
        <v>0</v>
      </c>
      <c r="Z17" s="725"/>
      <c r="AA17" s="726"/>
      <c r="AB17" s="727">
        <f t="shared" si="1"/>
        <v>0</v>
      </c>
      <c r="AC17" s="725"/>
      <c r="AD17" s="726"/>
      <c r="AE17" s="350"/>
      <c r="AF17" s="351"/>
      <c r="AG17" s="411"/>
    </row>
    <row r="18" spans="1:33" s="285" customFormat="1" ht="15" customHeight="1" x14ac:dyDescent="0.2">
      <c r="A18" s="349">
        <v>5</v>
      </c>
      <c r="B18" s="764"/>
      <c r="C18" s="765"/>
      <c r="D18" s="765"/>
      <c r="E18" s="765"/>
      <c r="F18" s="766"/>
      <c r="G18" s="767"/>
      <c r="H18" s="768"/>
      <c r="I18" s="768"/>
      <c r="J18" s="769"/>
      <c r="K18" s="770"/>
      <c r="L18" s="771"/>
      <c r="M18" s="772"/>
      <c r="N18" s="770"/>
      <c r="O18" s="771"/>
      <c r="P18" s="771"/>
      <c r="Q18" s="773"/>
      <c r="R18" s="774"/>
      <c r="S18" s="774"/>
      <c r="T18" s="787"/>
      <c r="U18" s="788"/>
      <c r="V18" s="789"/>
      <c r="W18" s="723"/>
      <c r="X18" s="724"/>
      <c r="Y18" s="725">
        <f t="shared" si="0"/>
        <v>0</v>
      </c>
      <c r="Z18" s="725"/>
      <c r="AA18" s="726"/>
      <c r="AB18" s="727">
        <f t="shared" si="1"/>
        <v>0</v>
      </c>
      <c r="AC18" s="725"/>
      <c r="AD18" s="726"/>
      <c r="AE18" s="350"/>
      <c r="AF18" s="351"/>
      <c r="AG18" s="412"/>
    </row>
    <row r="19" spans="1:33" s="285" customFormat="1" ht="15" customHeight="1" x14ac:dyDescent="0.2">
      <c r="A19" s="349">
        <v>6</v>
      </c>
      <c r="B19" s="764"/>
      <c r="C19" s="765"/>
      <c r="D19" s="765"/>
      <c r="E19" s="765"/>
      <c r="F19" s="766"/>
      <c r="G19" s="767"/>
      <c r="H19" s="768"/>
      <c r="I19" s="768"/>
      <c r="J19" s="769"/>
      <c r="K19" s="770"/>
      <c r="L19" s="771"/>
      <c r="M19" s="772"/>
      <c r="N19" s="770"/>
      <c r="O19" s="771"/>
      <c r="P19" s="771"/>
      <c r="Q19" s="773"/>
      <c r="R19" s="774"/>
      <c r="S19" s="774"/>
      <c r="T19" s="787"/>
      <c r="U19" s="788"/>
      <c r="V19" s="789"/>
      <c r="W19" s="723"/>
      <c r="X19" s="724"/>
      <c r="Y19" s="725">
        <f t="shared" si="0"/>
        <v>0</v>
      </c>
      <c r="Z19" s="725"/>
      <c r="AA19" s="726"/>
      <c r="AB19" s="727">
        <f t="shared" si="1"/>
        <v>0</v>
      </c>
      <c r="AC19" s="725"/>
      <c r="AD19" s="726"/>
      <c r="AE19" s="350"/>
      <c r="AF19" s="351"/>
      <c r="AG19" s="411"/>
    </row>
    <row r="20" spans="1:33" s="285" customFormat="1" ht="15" customHeight="1" x14ac:dyDescent="0.2">
      <c r="A20" s="349">
        <v>7</v>
      </c>
      <c r="B20" s="764"/>
      <c r="C20" s="765"/>
      <c r="D20" s="765"/>
      <c r="E20" s="765"/>
      <c r="F20" s="766"/>
      <c r="G20" s="767"/>
      <c r="H20" s="768"/>
      <c r="I20" s="768"/>
      <c r="J20" s="769"/>
      <c r="K20" s="770"/>
      <c r="L20" s="771"/>
      <c r="M20" s="772"/>
      <c r="N20" s="770"/>
      <c r="O20" s="771"/>
      <c r="P20" s="771"/>
      <c r="Q20" s="773"/>
      <c r="R20" s="774"/>
      <c r="S20" s="774"/>
      <c r="T20" s="787"/>
      <c r="U20" s="788"/>
      <c r="V20" s="789"/>
      <c r="W20" s="723"/>
      <c r="X20" s="724"/>
      <c r="Y20" s="725">
        <f t="shared" si="0"/>
        <v>0</v>
      </c>
      <c r="Z20" s="725"/>
      <c r="AA20" s="726"/>
      <c r="AB20" s="727">
        <f t="shared" si="1"/>
        <v>0</v>
      </c>
      <c r="AC20" s="725"/>
      <c r="AD20" s="726"/>
      <c r="AE20" s="350"/>
      <c r="AF20" s="351"/>
      <c r="AG20" s="412"/>
    </row>
    <row r="21" spans="1:33" s="285" customFormat="1" ht="15" customHeight="1" x14ac:dyDescent="0.2">
      <c r="A21" s="349">
        <v>8</v>
      </c>
      <c r="B21" s="764"/>
      <c r="C21" s="765"/>
      <c r="D21" s="765"/>
      <c r="E21" s="765"/>
      <c r="F21" s="766"/>
      <c r="G21" s="767"/>
      <c r="H21" s="768"/>
      <c r="I21" s="768"/>
      <c r="J21" s="769"/>
      <c r="K21" s="770"/>
      <c r="L21" s="771"/>
      <c r="M21" s="772"/>
      <c r="N21" s="770"/>
      <c r="O21" s="771"/>
      <c r="P21" s="771"/>
      <c r="Q21" s="773"/>
      <c r="R21" s="774"/>
      <c r="S21" s="774"/>
      <c r="T21" s="787"/>
      <c r="U21" s="788"/>
      <c r="V21" s="789"/>
      <c r="W21" s="723"/>
      <c r="X21" s="724"/>
      <c r="Y21" s="725">
        <f t="shared" si="0"/>
        <v>0</v>
      </c>
      <c r="Z21" s="725"/>
      <c r="AA21" s="726"/>
      <c r="AB21" s="727">
        <f t="shared" si="1"/>
        <v>0</v>
      </c>
      <c r="AC21" s="725"/>
      <c r="AD21" s="726"/>
      <c r="AE21" s="350"/>
      <c r="AF21" s="351"/>
      <c r="AG21" s="411"/>
    </row>
    <row r="22" spans="1:33" s="285" customFormat="1" ht="15" customHeight="1" x14ac:dyDescent="0.2">
      <c r="A22" s="349">
        <v>9</v>
      </c>
      <c r="B22" s="764"/>
      <c r="C22" s="765"/>
      <c r="D22" s="765"/>
      <c r="E22" s="765"/>
      <c r="F22" s="766"/>
      <c r="G22" s="767"/>
      <c r="H22" s="768"/>
      <c r="I22" s="768"/>
      <c r="J22" s="769"/>
      <c r="K22" s="770"/>
      <c r="L22" s="771"/>
      <c r="M22" s="772"/>
      <c r="N22" s="770"/>
      <c r="O22" s="771"/>
      <c r="P22" s="771"/>
      <c r="Q22" s="773"/>
      <c r="R22" s="774"/>
      <c r="S22" s="774"/>
      <c r="T22" s="787"/>
      <c r="U22" s="788"/>
      <c r="V22" s="789"/>
      <c r="W22" s="723"/>
      <c r="X22" s="724"/>
      <c r="Y22" s="725">
        <f t="shared" si="0"/>
        <v>0</v>
      </c>
      <c r="Z22" s="725"/>
      <c r="AA22" s="726"/>
      <c r="AB22" s="727">
        <f t="shared" si="1"/>
        <v>0</v>
      </c>
      <c r="AC22" s="725"/>
      <c r="AD22" s="726"/>
      <c r="AE22" s="350"/>
      <c r="AF22" s="351"/>
      <c r="AG22" s="412"/>
    </row>
    <row r="23" spans="1:33" s="285" customFormat="1" ht="15" customHeight="1" x14ac:dyDescent="0.2">
      <c r="A23" s="349">
        <v>10</v>
      </c>
      <c r="B23" s="764"/>
      <c r="C23" s="765"/>
      <c r="D23" s="765"/>
      <c r="E23" s="765"/>
      <c r="F23" s="766"/>
      <c r="G23" s="767"/>
      <c r="H23" s="768"/>
      <c r="I23" s="768"/>
      <c r="J23" s="769"/>
      <c r="K23" s="770"/>
      <c r="L23" s="771"/>
      <c r="M23" s="772"/>
      <c r="N23" s="770"/>
      <c r="O23" s="771"/>
      <c r="P23" s="771"/>
      <c r="Q23" s="773"/>
      <c r="R23" s="774"/>
      <c r="S23" s="774"/>
      <c r="T23" s="787"/>
      <c r="U23" s="788"/>
      <c r="V23" s="789"/>
      <c r="W23" s="723"/>
      <c r="X23" s="724"/>
      <c r="Y23" s="725">
        <f t="shared" si="0"/>
        <v>0</v>
      </c>
      <c r="Z23" s="725"/>
      <c r="AA23" s="726"/>
      <c r="AB23" s="727">
        <f t="shared" si="1"/>
        <v>0</v>
      </c>
      <c r="AC23" s="725"/>
      <c r="AD23" s="726"/>
      <c r="AE23" s="350"/>
      <c r="AF23" s="351"/>
      <c r="AG23" s="411"/>
    </row>
    <row r="24" spans="1:33" s="285" customFormat="1" ht="15" customHeight="1" x14ac:dyDescent="0.2">
      <c r="A24" s="349">
        <v>11</v>
      </c>
      <c r="B24" s="764"/>
      <c r="C24" s="765"/>
      <c r="D24" s="765"/>
      <c r="E24" s="765"/>
      <c r="F24" s="766"/>
      <c r="G24" s="767"/>
      <c r="H24" s="768"/>
      <c r="I24" s="768"/>
      <c r="J24" s="769"/>
      <c r="K24" s="770"/>
      <c r="L24" s="771"/>
      <c r="M24" s="772"/>
      <c r="N24" s="770"/>
      <c r="O24" s="771"/>
      <c r="P24" s="771"/>
      <c r="Q24" s="773"/>
      <c r="R24" s="774"/>
      <c r="S24" s="774"/>
      <c r="T24" s="787"/>
      <c r="U24" s="788"/>
      <c r="V24" s="789"/>
      <c r="W24" s="723"/>
      <c r="X24" s="724"/>
      <c r="Y24" s="725">
        <f t="shared" si="0"/>
        <v>0</v>
      </c>
      <c r="Z24" s="725"/>
      <c r="AA24" s="726"/>
      <c r="AB24" s="727">
        <f t="shared" si="1"/>
        <v>0</v>
      </c>
      <c r="AC24" s="725"/>
      <c r="AD24" s="726"/>
      <c r="AE24" s="350"/>
      <c r="AF24" s="351"/>
      <c r="AG24" s="412"/>
    </row>
    <row r="25" spans="1:33" s="285" customFormat="1" ht="15" customHeight="1" x14ac:dyDescent="0.2">
      <c r="A25" s="349">
        <v>12</v>
      </c>
      <c r="B25" s="764"/>
      <c r="C25" s="765"/>
      <c r="D25" s="765"/>
      <c r="E25" s="765"/>
      <c r="F25" s="766"/>
      <c r="G25" s="767"/>
      <c r="H25" s="768"/>
      <c r="I25" s="768"/>
      <c r="J25" s="769"/>
      <c r="K25" s="770"/>
      <c r="L25" s="771"/>
      <c r="M25" s="772"/>
      <c r="N25" s="770"/>
      <c r="O25" s="771"/>
      <c r="P25" s="771"/>
      <c r="Q25" s="773"/>
      <c r="R25" s="774"/>
      <c r="S25" s="774"/>
      <c r="T25" s="787"/>
      <c r="U25" s="788"/>
      <c r="V25" s="789"/>
      <c r="W25" s="723"/>
      <c r="X25" s="724"/>
      <c r="Y25" s="725">
        <f t="shared" si="0"/>
        <v>0</v>
      </c>
      <c r="Z25" s="725"/>
      <c r="AA25" s="726"/>
      <c r="AB25" s="727">
        <f t="shared" si="1"/>
        <v>0</v>
      </c>
      <c r="AC25" s="725"/>
      <c r="AD25" s="726"/>
      <c r="AE25" s="350"/>
      <c r="AF25" s="351"/>
      <c r="AG25" s="412"/>
    </row>
    <row r="26" spans="1:33" s="285" customFormat="1" ht="15" customHeight="1" x14ac:dyDescent="0.2">
      <c r="A26" s="349">
        <v>13</v>
      </c>
      <c r="B26" s="764"/>
      <c r="C26" s="765"/>
      <c r="D26" s="765"/>
      <c r="E26" s="765"/>
      <c r="F26" s="766"/>
      <c r="G26" s="767"/>
      <c r="H26" s="768"/>
      <c r="I26" s="768"/>
      <c r="J26" s="769"/>
      <c r="K26" s="770"/>
      <c r="L26" s="771"/>
      <c r="M26" s="772"/>
      <c r="N26" s="770"/>
      <c r="O26" s="771"/>
      <c r="P26" s="771"/>
      <c r="Q26" s="773"/>
      <c r="R26" s="774"/>
      <c r="S26" s="774"/>
      <c r="T26" s="787"/>
      <c r="U26" s="788"/>
      <c r="V26" s="789"/>
      <c r="W26" s="723"/>
      <c r="X26" s="724"/>
      <c r="Y26" s="725">
        <f t="shared" si="0"/>
        <v>0</v>
      </c>
      <c r="Z26" s="725"/>
      <c r="AA26" s="726"/>
      <c r="AB26" s="727">
        <f t="shared" si="1"/>
        <v>0</v>
      </c>
      <c r="AC26" s="725"/>
      <c r="AD26" s="726"/>
      <c r="AE26" s="350"/>
      <c r="AF26" s="351"/>
      <c r="AG26" s="412"/>
    </row>
    <row r="27" spans="1:33" s="285" customFormat="1" ht="15" customHeight="1" x14ac:dyDescent="0.2">
      <c r="A27" s="349">
        <v>14</v>
      </c>
      <c r="B27" s="764"/>
      <c r="C27" s="765"/>
      <c r="D27" s="765"/>
      <c r="E27" s="765"/>
      <c r="F27" s="766"/>
      <c r="G27" s="767"/>
      <c r="H27" s="768"/>
      <c r="I27" s="768"/>
      <c r="J27" s="769"/>
      <c r="K27" s="770"/>
      <c r="L27" s="771"/>
      <c r="M27" s="772"/>
      <c r="N27" s="770"/>
      <c r="O27" s="771"/>
      <c r="P27" s="771"/>
      <c r="Q27" s="773"/>
      <c r="R27" s="774"/>
      <c r="S27" s="774"/>
      <c r="T27" s="787"/>
      <c r="U27" s="788"/>
      <c r="V27" s="789"/>
      <c r="W27" s="723"/>
      <c r="X27" s="724"/>
      <c r="Y27" s="725">
        <f t="shared" si="0"/>
        <v>0</v>
      </c>
      <c r="Z27" s="725"/>
      <c r="AA27" s="726"/>
      <c r="AB27" s="727">
        <f t="shared" si="1"/>
        <v>0</v>
      </c>
      <c r="AC27" s="725"/>
      <c r="AD27" s="726"/>
      <c r="AE27" s="350"/>
      <c r="AF27" s="351"/>
      <c r="AG27" s="412"/>
    </row>
    <row r="28" spans="1:33" s="285" customFormat="1" ht="15" customHeight="1" x14ac:dyDescent="0.2">
      <c r="A28" s="349">
        <v>15</v>
      </c>
      <c r="B28" s="764"/>
      <c r="C28" s="765"/>
      <c r="D28" s="765"/>
      <c r="E28" s="765"/>
      <c r="F28" s="766"/>
      <c r="G28" s="767"/>
      <c r="H28" s="768"/>
      <c r="I28" s="768"/>
      <c r="J28" s="769"/>
      <c r="K28" s="770"/>
      <c r="L28" s="771"/>
      <c r="M28" s="772"/>
      <c r="N28" s="770"/>
      <c r="O28" s="771"/>
      <c r="P28" s="771"/>
      <c r="Q28" s="773"/>
      <c r="R28" s="774"/>
      <c r="S28" s="774"/>
      <c r="T28" s="787"/>
      <c r="U28" s="788"/>
      <c r="V28" s="789"/>
      <c r="W28" s="723"/>
      <c r="X28" s="724"/>
      <c r="Y28" s="725">
        <f t="shared" si="0"/>
        <v>0</v>
      </c>
      <c r="Z28" s="725"/>
      <c r="AA28" s="726"/>
      <c r="AB28" s="727">
        <f t="shared" si="1"/>
        <v>0</v>
      </c>
      <c r="AC28" s="725"/>
      <c r="AD28" s="726"/>
      <c r="AE28" s="350"/>
      <c r="AF28" s="351"/>
      <c r="AG28" s="411"/>
    </row>
    <row r="29" spans="1:33" s="285" customFormat="1" ht="15" customHeight="1" x14ac:dyDescent="0.2">
      <c r="A29" s="349">
        <v>16</v>
      </c>
      <c r="B29" s="764"/>
      <c r="C29" s="765"/>
      <c r="D29" s="765"/>
      <c r="E29" s="765"/>
      <c r="F29" s="766"/>
      <c r="G29" s="767"/>
      <c r="H29" s="768"/>
      <c r="I29" s="768"/>
      <c r="J29" s="769"/>
      <c r="K29" s="770"/>
      <c r="L29" s="771"/>
      <c r="M29" s="772"/>
      <c r="N29" s="770"/>
      <c r="O29" s="771"/>
      <c r="P29" s="771"/>
      <c r="Q29" s="773"/>
      <c r="R29" s="774"/>
      <c r="S29" s="774"/>
      <c r="T29" s="787"/>
      <c r="U29" s="788"/>
      <c r="V29" s="789"/>
      <c r="W29" s="723"/>
      <c r="X29" s="724"/>
      <c r="Y29" s="725">
        <f t="shared" si="0"/>
        <v>0</v>
      </c>
      <c r="Z29" s="725"/>
      <c r="AA29" s="726"/>
      <c r="AB29" s="727">
        <f t="shared" si="1"/>
        <v>0</v>
      </c>
      <c r="AC29" s="725"/>
      <c r="AD29" s="726"/>
      <c r="AE29" s="350"/>
      <c r="AF29" s="351"/>
      <c r="AG29" s="412"/>
    </row>
    <row r="30" spans="1:33" s="285" customFormat="1" ht="15" customHeight="1" x14ac:dyDescent="0.2">
      <c r="A30" s="349">
        <v>17</v>
      </c>
      <c r="B30" s="764"/>
      <c r="C30" s="765"/>
      <c r="D30" s="765"/>
      <c r="E30" s="765"/>
      <c r="F30" s="766"/>
      <c r="G30" s="767"/>
      <c r="H30" s="768"/>
      <c r="I30" s="768"/>
      <c r="J30" s="769"/>
      <c r="K30" s="770"/>
      <c r="L30" s="771"/>
      <c r="M30" s="772"/>
      <c r="N30" s="770"/>
      <c r="O30" s="771"/>
      <c r="P30" s="771"/>
      <c r="Q30" s="773"/>
      <c r="R30" s="774"/>
      <c r="S30" s="774"/>
      <c r="T30" s="787"/>
      <c r="U30" s="788"/>
      <c r="V30" s="789"/>
      <c r="W30" s="723"/>
      <c r="X30" s="724"/>
      <c r="Y30" s="725">
        <f t="shared" si="0"/>
        <v>0</v>
      </c>
      <c r="Z30" s="725"/>
      <c r="AA30" s="726"/>
      <c r="AB30" s="727">
        <f t="shared" si="1"/>
        <v>0</v>
      </c>
      <c r="AC30" s="725"/>
      <c r="AD30" s="726"/>
      <c r="AE30" s="350"/>
      <c r="AF30" s="351"/>
      <c r="AG30" s="411"/>
    </row>
    <row r="31" spans="1:33" s="285" customFormat="1" ht="15" customHeight="1" x14ac:dyDescent="0.2">
      <c r="A31" s="349">
        <v>18</v>
      </c>
      <c r="B31" s="764"/>
      <c r="C31" s="765"/>
      <c r="D31" s="765"/>
      <c r="E31" s="765"/>
      <c r="F31" s="766"/>
      <c r="G31" s="767"/>
      <c r="H31" s="768"/>
      <c r="I31" s="768"/>
      <c r="J31" s="769"/>
      <c r="K31" s="770"/>
      <c r="L31" s="771"/>
      <c r="M31" s="772"/>
      <c r="N31" s="770"/>
      <c r="O31" s="771"/>
      <c r="P31" s="771"/>
      <c r="Q31" s="773"/>
      <c r="R31" s="774"/>
      <c r="S31" s="774"/>
      <c r="T31" s="787"/>
      <c r="U31" s="788"/>
      <c r="V31" s="789"/>
      <c r="W31" s="723"/>
      <c r="X31" s="724"/>
      <c r="Y31" s="725">
        <f t="shared" si="0"/>
        <v>0</v>
      </c>
      <c r="Z31" s="725"/>
      <c r="AA31" s="726"/>
      <c r="AB31" s="727">
        <f t="shared" si="1"/>
        <v>0</v>
      </c>
      <c r="AC31" s="725"/>
      <c r="AD31" s="726"/>
      <c r="AE31" s="350"/>
      <c r="AF31" s="351"/>
      <c r="AG31" s="412"/>
    </row>
    <row r="32" spans="1:33" s="285" customFormat="1" ht="15" customHeight="1" x14ac:dyDescent="0.2">
      <c r="A32" s="349">
        <v>19</v>
      </c>
      <c r="B32" s="764"/>
      <c r="C32" s="765"/>
      <c r="D32" s="765"/>
      <c r="E32" s="765"/>
      <c r="F32" s="766"/>
      <c r="G32" s="767"/>
      <c r="H32" s="768"/>
      <c r="I32" s="768"/>
      <c r="J32" s="769"/>
      <c r="K32" s="770"/>
      <c r="L32" s="771"/>
      <c r="M32" s="772"/>
      <c r="N32" s="770"/>
      <c r="O32" s="771"/>
      <c r="P32" s="771"/>
      <c r="Q32" s="773"/>
      <c r="R32" s="774"/>
      <c r="S32" s="774"/>
      <c r="T32" s="787"/>
      <c r="U32" s="788"/>
      <c r="V32" s="789"/>
      <c r="W32" s="723"/>
      <c r="X32" s="724"/>
      <c r="Y32" s="725">
        <f t="shared" si="0"/>
        <v>0</v>
      </c>
      <c r="Z32" s="725"/>
      <c r="AA32" s="726"/>
      <c r="AB32" s="727">
        <f t="shared" si="1"/>
        <v>0</v>
      </c>
      <c r="AC32" s="725"/>
      <c r="AD32" s="726"/>
      <c r="AE32" s="350"/>
      <c r="AF32" s="351"/>
      <c r="AG32" s="411"/>
    </row>
    <row r="33" spans="1:33" s="285" customFormat="1" ht="15" customHeight="1" x14ac:dyDescent="0.2">
      <c r="A33" s="349">
        <v>20</v>
      </c>
      <c r="B33" s="764"/>
      <c r="C33" s="765"/>
      <c r="D33" s="765"/>
      <c r="E33" s="765"/>
      <c r="F33" s="766"/>
      <c r="G33" s="767"/>
      <c r="H33" s="768"/>
      <c r="I33" s="768"/>
      <c r="J33" s="769"/>
      <c r="K33" s="770"/>
      <c r="L33" s="771"/>
      <c r="M33" s="772"/>
      <c r="N33" s="770"/>
      <c r="O33" s="771"/>
      <c r="P33" s="771"/>
      <c r="Q33" s="773"/>
      <c r="R33" s="774"/>
      <c r="S33" s="774"/>
      <c r="T33" s="787"/>
      <c r="U33" s="788"/>
      <c r="V33" s="789"/>
      <c r="W33" s="723"/>
      <c r="X33" s="724"/>
      <c r="Y33" s="725">
        <f>IF(AND(Q33&gt;0,S33&gt;0,U33=0),ROUND(K33/Q33*S33,2),IF(AND(Q33=0,S33=0,U33&gt;0),ROUND(K33*U33,2),0))</f>
        <v>0</v>
      </c>
      <c r="Z33" s="725"/>
      <c r="AA33" s="726"/>
      <c r="AB33" s="727">
        <f>IF(AND(Q33&gt;0,S33&gt;0,U33=0),ROUND(N33/Q33*S33,2),IF(AND(Q33=0,S33=0,U33&gt;0),ROUND(N33*U33,2),0))</f>
        <v>0</v>
      </c>
      <c r="AC33" s="725"/>
      <c r="AD33" s="726"/>
      <c r="AE33" s="350"/>
      <c r="AF33" s="351"/>
      <c r="AG33" s="412"/>
    </row>
    <row r="34" spans="1:33" s="285" customFormat="1" ht="15" customHeight="1" x14ac:dyDescent="0.2">
      <c r="A34" s="349">
        <v>21</v>
      </c>
      <c r="B34" s="764"/>
      <c r="C34" s="765"/>
      <c r="D34" s="765"/>
      <c r="E34" s="765"/>
      <c r="F34" s="766"/>
      <c r="G34" s="767"/>
      <c r="H34" s="768"/>
      <c r="I34" s="768"/>
      <c r="J34" s="769"/>
      <c r="K34" s="770"/>
      <c r="L34" s="771"/>
      <c r="M34" s="772"/>
      <c r="N34" s="770"/>
      <c r="O34" s="771"/>
      <c r="P34" s="771"/>
      <c r="Q34" s="773"/>
      <c r="R34" s="774"/>
      <c r="S34" s="774"/>
      <c r="T34" s="787"/>
      <c r="U34" s="788"/>
      <c r="V34" s="789"/>
      <c r="W34" s="723"/>
      <c r="X34" s="724"/>
      <c r="Y34" s="725">
        <f>IF(AND(Q34&gt;0,S34&gt;0,U34=0),ROUND(K34/Q34*S34,2),IF(AND(Q34=0,S34=0,U34&gt;0),ROUND(K34*U34,2),0))</f>
        <v>0</v>
      </c>
      <c r="Z34" s="725"/>
      <c r="AA34" s="726"/>
      <c r="AB34" s="727">
        <f>IF(AND(Q34&gt;0,S34&gt;0,U34=0),ROUND(N34/Q34*S34,2),IF(AND(Q34=0,S34=0,U34&gt;0),ROUND(N34*U34,2),0))</f>
        <v>0</v>
      </c>
      <c r="AC34" s="725"/>
      <c r="AD34" s="726"/>
      <c r="AE34" s="350"/>
      <c r="AF34" s="351"/>
      <c r="AG34" s="411"/>
    </row>
    <row r="35" spans="1:33" s="285" customFormat="1" ht="15" customHeight="1" x14ac:dyDescent="0.2">
      <c r="A35" s="349">
        <v>22</v>
      </c>
      <c r="B35" s="764"/>
      <c r="C35" s="765"/>
      <c r="D35" s="765"/>
      <c r="E35" s="765"/>
      <c r="F35" s="766"/>
      <c r="G35" s="767"/>
      <c r="H35" s="768"/>
      <c r="I35" s="768"/>
      <c r="J35" s="769"/>
      <c r="K35" s="770"/>
      <c r="L35" s="771"/>
      <c r="M35" s="772"/>
      <c r="N35" s="770"/>
      <c r="O35" s="771"/>
      <c r="P35" s="771"/>
      <c r="Q35" s="773"/>
      <c r="R35" s="774"/>
      <c r="S35" s="774"/>
      <c r="T35" s="787"/>
      <c r="U35" s="788"/>
      <c r="V35" s="789"/>
      <c r="W35" s="723"/>
      <c r="X35" s="724"/>
      <c r="Y35" s="725">
        <f>IF(AND(Q35&gt;0,S35&gt;0,U35=0),ROUND(K35/Q35*S35,2),IF(AND(Q35=0,S35=0,U35&gt;0),ROUND(K35*U35,2),0))</f>
        <v>0</v>
      </c>
      <c r="Z35" s="725"/>
      <c r="AA35" s="726"/>
      <c r="AB35" s="727">
        <f>IF(AND(Q35&gt;0,S35&gt;0,U35=0),ROUND(N35/Q35*S35,2),IF(AND(Q35=0,S35=0,U35&gt;0),ROUND(N35*U35,2),0))</f>
        <v>0</v>
      </c>
      <c r="AC35" s="725"/>
      <c r="AD35" s="726"/>
      <c r="AE35" s="350"/>
      <c r="AF35" s="351"/>
      <c r="AG35" s="412"/>
    </row>
    <row r="36" spans="1:33" s="285" customFormat="1" ht="15" customHeight="1" x14ac:dyDescent="0.2">
      <c r="A36" s="349">
        <v>23</v>
      </c>
      <c r="B36" s="764"/>
      <c r="C36" s="765"/>
      <c r="D36" s="765"/>
      <c r="E36" s="765"/>
      <c r="F36" s="766"/>
      <c r="G36" s="767"/>
      <c r="H36" s="768"/>
      <c r="I36" s="768"/>
      <c r="J36" s="769"/>
      <c r="K36" s="770"/>
      <c r="L36" s="771"/>
      <c r="M36" s="772"/>
      <c r="N36" s="770"/>
      <c r="O36" s="771"/>
      <c r="P36" s="771"/>
      <c r="Q36" s="773"/>
      <c r="R36" s="774"/>
      <c r="S36" s="774"/>
      <c r="T36" s="787"/>
      <c r="U36" s="788"/>
      <c r="V36" s="789"/>
      <c r="W36" s="723"/>
      <c r="X36" s="724"/>
      <c r="Y36" s="725">
        <f>IF(AND(Q36&gt;0,S36&gt;0,U36=0),ROUND(K36/Q36*S36,2),IF(AND(Q36=0,S36=0,U36&gt;0),ROUND(K36*U36,2),0))</f>
        <v>0</v>
      </c>
      <c r="Z36" s="725"/>
      <c r="AA36" s="726"/>
      <c r="AB36" s="727">
        <f>IF(AND(Q36&gt;0,S36&gt;0,U36=0),ROUND(N36/Q36*S36,2),IF(AND(Q36=0,S36=0,U36&gt;0),ROUND(N36*U36,2),0))</f>
        <v>0</v>
      </c>
      <c r="AC36" s="725"/>
      <c r="AD36" s="726"/>
      <c r="AE36" s="350"/>
      <c r="AF36" s="351"/>
      <c r="AG36" s="411"/>
    </row>
    <row r="37" spans="1:33" s="285" customFormat="1" ht="15" customHeight="1" x14ac:dyDescent="0.2">
      <c r="A37" s="349">
        <v>24</v>
      </c>
      <c r="B37" s="764"/>
      <c r="C37" s="765"/>
      <c r="D37" s="765"/>
      <c r="E37" s="765"/>
      <c r="F37" s="766"/>
      <c r="G37" s="767"/>
      <c r="H37" s="768"/>
      <c r="I37" s="768"/>
      <c r="J37" s="769"/>
      <c r="K37" s="770"/>
      <c r="L37" s="771"/>
      <c r="M37" s="772"/>
      <c r="N37" s="770"/>
      <c r="O37" s="771"/>
      <c r="P37" s="771"/>
      <c r="Q37" s="773"/>
      <c r="R37" s="774"/>
      <c r="S37" s="774"/>
      <c r="T37" s="787"/>
      <c r="U37" s="788"/>
      <c r="V37" s="789"/>
      <c r="W37" s="723"/>
      <c r="X37" s="724"/>
      <c r="Y37" s="725">
        <f>IF(AND(Q37&gt;0,S37&gt;0,U37=0),ROUND(K37/Q37*S37,2),IF(AND(Q37=0,S37=0,U37&gt;0),ROUND(K37*U37,2),0))</f>
        <v>0</v>
      </c>
      <c r="Z37" s="725"/>
      <c r="AA37" s="726"/>
      <c r="AB37" s="727">
        <f>IF(AND(Q37&gt;0,S37&gt;0,U37=0),ROUND(N37/Q37*S37,2),IF(AND(Q37=0,S37=0,U37&gt;0),ROUND(N37*U37,2),0))</f>
        <v>0</v>
      </c>
      <c r="AC37" s="725"/>
      <c r="AD37" s="726"/>
      <c r="AE37" s="350"/>
      <c r="AF37" s="351"/>
      <c r="AG37" s="412"/>
    </row>
    <row r="38" spans="1:33" s="285" customFormat="1" ht="15" customHeight="1" x14ac:dyDescent="0.2">
      <c r="A38" s="352">
        <v>25</v>
      </c>
      <c r="B38" s="764"/>
      <c r="C38" s="765"/>
      <c r="D38" s="765"/>
      <c r="E38" s="765"/>
      <c r="F38" s="766"/>
      <c r="G38" s="767"/>
      <c r="H38" s="768"/>
      <c r="I38" s="768"/>
      <c r="J38" s="769"/>
      <c r="K38" s="770"/>
      <c r="L38" s="771"/>
      <c r="M38" s="772"/>
      <c r="N38" s="770"/>
      <c r="O38" s="771"/>
      <c r="P38" s="771"/>
      <c r="Q38" s="773"/>
      <c r="R38" s="774"/>
      <c r="S38" s="774"/>
      <c r="T38" s="787"/>
      <c r="U38" s="788"/>
      <c r="V38" s="789"/>
      <c r="W38" s="798"/>
      <c r="X38" s="799"/>
      <c r="Y38" s="725">
        <f t="shared" si="0"/>
        <v>0</v>
      </c>
      <c r="Z38" s="725"/>
      <c r="AA38" s="726"/>
      <c r="AB38" s="727">
        <f t="shared" si="1"/>
        <v>0</v>
      </c>
      <c r="AC38" s="725"/>
      <c r="AD38" s="726"/>
      <c r="AE38" s="350"/>
      <c r="AF38" s="351"/>
      <c r="AG38" s="412"/>
    </row>
    <row r="39" spans="1:33" s="285" customFormat="1" ht="18" customHeight="1" thickBot="1" x14ac:dyDescent="0.25">
      <c r="A39" s="289" t="s">
        <v>234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800">
        <f>SUMPRODUCT(ROUND(W14:W38,3))</f>
        <v>0</v>
      </c>
      <c r="X39" s="801"/>
      <c r="Y39" s="790">
        <f>SUMPRODUCT(ROUND(Y14:Y38,2))</f>
        <v>0</v>
      </c>
      <c r="Z39" s="790"/>
      <c r="AA39" s="791"/>
      <c r="AB39" s="792">
        <f>SUMPRODUCT(ROUND(AB14:AB38,2))</f>
        <v>0</v>
      </c>
      <c r="AC39" s="790"/>
      <c r="AD39" s="791"/>
      <c r="AE39" s="353"/>
      <c r="AF39" s="354"/>
      <c r="AG39" s="412"/>
    </row>
    <row r="40" spans="1:33" s="291" customFormat="1" ht="5.0999999999999996" customHeight="1" thickTop="1" x14ac:dyDescent="0.2"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AG40" s="412"/>
    </row>
    <row r="41" spans="1:33" s="291" customFormat="1" ht="18" customHeight="1" thickBot="1" x14ac:dyDescent="0.25">
      <c r="A41" s="293" t="s">
        <v>372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793">
        <v>0.20175000000000001</v>
      </c>
      <c r="Z41" s="793"/>
      <c r="AA41" s="794"/>
      <c r="AB41" s="795">
        <f>ROUND(AB39*$Y$41,2)</f>
        <v>0</v>
      </c>
      <c r="AC41" s="796"/>
      <c r="AD41" s="797"/>
      <c r="AE41" s="353"/>
      <c r="AF41" s="354"/>
      <c r="AG41" s="412"/>
    </row>
    <row r="42" spans="1:33" ht="12.75" thickTop="1" x14ac:dyDescent="0.2"/>
  </sheetData>
  <sheetProtection password="8067" sheet="1" objects="1" scenarios="1" selectLockedCells="1" autoFilter="0"/>
  <mergeCells count="280">
    <mergeCell ref="G36:J36"/>
    <mergeCell ref="K36:M36"/>
    <mergeCell ref="N36:P36"/>
    <mergeCell ref="Q36:R36"/>
    <mergeCell ref="S36:T36"/>
    <mergeCell ref="U36:V36"/>
    <mergeCell ref="S37:T37"/>
    <mergeCell ref="U37:V37"/>
    <mergeCell ref="G38:J38"/>
    <mergeCell ref="K38:M38"/>
    <mergeCell ref="N38:P38"/>
    <mergeCell ref="Q38:R38"/>
    <mergeCell ref="S38:T38"/>
    <mergeCell ref="U38:V38"/>
    <mergeCell ref="B35:F35"/>
    <mergeCell ref="G35:J35"/>
    <mergeCell ref="K35:M35"/>
    <mergeCell ref="N35:P35"/>
    <mergeCell ref="Q35:R35"/>
    <mergeCell ref="S35:T35"/>
    <mergeCell ref="U35:V35"/>
    <mergeCell ref="W35:X35"/>
    <mergeCell ref="Y35:AA35"/>
    <mergeCell ref="B34:F34"/>
    <mergeCell ref="G34:J34"/>
    <mergeCell ref="K34:M34"/>
    <mergeCell ref="N34:P34"/>
    <mergeCell ref="Q34:R34"/>
    <mergeCell ref="S34:T34"/>
    <mergeCell ref="U34:V34"/>
    <mergeCell ref="W34:X34"/>
    <mergeCell ref="Y34:AA34"/>
    <mergeCell ref="B33:F33"/>
    <mergeCell ref="G33:J33"/>
    <mergeCell ref="K33:M33"/>
    <mergeCell ref="N33:P33"/>
    <mergeCell ref="Q33:R33"/>
    <mergeCell ref="S33:T33"/>
    <mergeCell ref="U33:V33"/>
    <mergeCell ref="W33:X33"/>
    <mergeCell ref="Y33:AA33"/>
    <mergeCell ref="U24:V24"/>
    <mergeCell ref="S25:T25"/>
    <mergeCell ref="U25:V25"/>
    <mergeCell ref="G26:J26"/>
    <mergeCell ref="K26:M26"/>
    <mergeCell ref="N26:P26"/>
    <mergeCell ref="Q26:R26"/>
    <mergeCell ref="S26:T26"/>
    <mergeCell ref="U26:V26"/>
    <mergeCell ref="G14:J14"/>
    <mergeCell ref="K14:M14"/>
    <mergeCell ref="N14:P14"/>
    <mergeCell ref="Q14:R14"/>
    <mergeCell ref="S14:T14"/>
    <mergeCell ref="U14:V14"/>
    <mergeCell ref="U15:V15"/>
    <mergeCell ref="G16:J16"/>
    <mergeCell ref="K16:M16"/>
    <mergeCell ref="N16:P16"/>
    <mergeCell ref="Q16:R16"/>
    <mergeCell ref="S16:T16"/>
    <mergeCell ref="U16:V16"/>
    <mergeCell ref="G15:J15"/>
    <mergeCell ref="K15:M15"/>
    <mergeCell ref="N15:P15"/>
    <mergeCell ref="K13:M13"/>
    <mergeCell ref="N13:P13"/>
    <mergeCell ref="AE5:AF9"/>
    <mergeCell ref="S8:V8"/>
    <mergeCell ref="Q9:R13"/>
    <mergeCell ref="S9:T12"/>
    <mergeCell ref="U9:V12"/>
    <mergeCell ref="AE10:AE13"/>
    <mergeCell ref="S13:T13"/>
    <mergeCell ref="U13:V13"/>
    <mergeCell ref="B38:F38"/>
    <mergeCell ref="B37:F37"/>
    <mergeCell ref="G37:J37"/>
    <mergeCell ref="K37:M37"/>
    <mergeCell ref="N37:P37"/>
    <mergeCell ref="Q37:R37"/>
    <mergeCell ref="Y39:AA39"/>
    <mergeCell ref="AB39:AD39"/>
    <mergeCell ref="Y41:AA41"/>
    <mergeCell ref="AB41:AD41"/>
    <mergeCell ref="W37:X37"/>
    <mergeCell ref="Y37:AA37"/>
    <mergeCell ref="AB37:AD37"/>
    <mergeCell ref="W38:X38"/>
    <mergeCell ref="W39:X39"/>
    <mergeCell ref="Y38:AA38"/>
    <mergeCell ref="AB38:AD38"/>
    <mergeCell ref="B36:F36"/>
    <mergeCell ref="W36:X36"/>
    <mergeCell ref="B30:F30"/>
    <mergeCell ref="Y30:AA30"/>
    <mergeCell ref="G30:J30"/>
    <mergeCell ref="K30:M30"/>
    <mergeCell ref="N30:P30"/>
    <mergeCell ref="Q30:R30"/>
    <mergeCell ref="S30:T30"/>
    <mergeCell ref="U30:V30"/>
    <mergeCell ref="K31:M31"/>
    <mergeCell ref="N31:P31"/>
    <mergeCell ref="Q31:R31"/>
    <mergeCell ref="S31:T31"/>
    <mergeCell ref="U31:V31"/>
    <mergeCell ref="B32:F32"/>
    <mergeCell ref="G32:J32"/>
    <mergeCell ref="K32:M32"/>
    <mergeCell ref="N32:P32"/>
    <mergeCell ref="Q32:R32"/>
    <mergeCell ref="S32:T32"/>
    <mergeCell ref="U32:V32"/>
    <mergeCell ref="B31:F31"/>
    <mergeCell ref="G31:J31"/>
    <mergeCell ref="B29:F29"/>
    <mergeCell ref="Y29:AA29"/>
    <mergeCell ref="B27:F27"/>
    <mergeCell ref="Y27:AA27"/>
    <mergeCell ref="W27:X27"/>
    <mergeCell ref="G27:J27"/>
    <mergeCell ref="K27:M27"/>
    <mergeCell ref="N27:P27"/>
    <mergeCell ref="Q27:R27"/>
    <mergeCell ref="S27:T27"/>
    <mergeCell ref="U29:V29"/>
    <mergeCell ref="U27:V27"/>
    <mergeCell ref="G28:J28"/>
    <mergeCell ref="K28:M28"/>
    <mergeCell ref="N28:P28"/>
    <mergeCell ref="Q28:R28"/>
    <mergeCell ref="S28:T28"/>
    <mergeCell ref="U28:V28"/>
    <mergeCell ref="G29:J29"/>
    <mergeCell ref="K29:M29"/>
    <mergeCell ref="N29:P29"/>
    <mergeCell ref="Q29:R29"/>
    <mergeCell ref="S29:T29"/>
    <mergeCell ref="B23:F23"/>
    <mergeCell ref="Y23:AA23"/>
    <mergeCell ref="W23:X23"/>
    <mergeCell ref="G23:J23"/>
    <mergeCell ref="K23:M23"/>
    <mergeCell ref="N23:P23"/>
    <mergeCell ref="Q23:R23"/>
    <mergeCell ref="S23:T23"/>
    <mergeCell ref="B26:F26"/>
    <mergeCell ref="Y26:AA26"/>
    <mergeCell ref="W26:X26"/>
    <mergeCell ref="B25:F25"/>
    <mergeCell ref="Y25:AA25"/>
    <mergeCell ref="W25:X25"/>
    <mergeCell ref="G25:J25"/>
    <mergeCell ref="K25:M25"/>
    <mergeCell ref="N25:P25"/>
    <mergeCell ref="Q25:R25"/>
    <mergeCell ref="U23:V23"/>
    <mergeCell ref="G24:J24"/>
    <mergeCell ref="K24:M24"/>
    <mergeCell ref="N24:P24"/>
    <mergeCell ref="Q24:R24"/>
    <mergeCell ref="S24:T24"/>
    <mergeCell ref="Q17:R17"/>
    <mergeCell ref="G20:J20"/>
    <mergeCell ref="K20:M20"/>
    <mergeCell ref="N20:P20"/>
    <mergeCell ref="B22:F22"/>
    <mergeCell ref="Y22:AA22"/>
    <mergeCell ref="W22:X22"/>
    <mergeCell ref="B21:F21"/>
    <mergeCell ref="Y21:AA21"/>
    <mergeCell ref="G21:J21"/>
    <mergeCell ref="K21:M21"/>
    <mergeCell ref="N21:P21"/>
    <mergeCell ref="Q21:R21"/>
    <mergeCell ref="S21:T21"/>
    <mergeCell ref="Q20:R20"/>
    <mergeCell ref="S20:T20"/>
    <mergeCell ref="U20:V20"/>
    <mergeCell ref="U21:V21"/>
    <mergeCell ref="G22:J22"/>
    <mergeCell ref="K22:M22"/>
    <mergeCell ref="N22:P22"/>
    <mergeCell ref="Q22:R22"/>
    <mergeCell ref="S22:T22"/>
    <mergeCell ref="U22:V22"/>
    <mergeCell ref="B18:F18"/>
    <mergeCell ref="Y18:AA18"/>
    <mergeCell ref="B16:F16"/>
    <mergeCell ref="Y16:AA16"/>
    <mergeCell ref="B15:F15"/>
    <mergeCell ref="S15:T15"/>
    <mergeCell ref="B20:F20"/>
    <mergeCell ref="Y20:AA20"/>
    <mergeCell ref="B19:F19"/>
    <mergeCell ref="Y19:AA19"/>
    <mergeCell ref="G19:J19"/>
    <mergeCell ref="K19:M19"/>
    <mergeCell ref="N19:P19"/>
    <mergeCell ref="Q19:R19"/>
    <mergeCell ref="S19:T19"/>
    <mergeCell ref="U19:V19"/>
    <mergeCell ref="S17:T17"/>
    <mergeCell ref="U17:V17"/>
    <mergeCell ref="G18:J18"/>
    <mergeCell ref="K18:M18"/>
    <mergeCell ref="N18:P18"/>
    <mergeCell ref="Q18:R18"/>
    <mergeCell ref="S18:T18"/>
    <mergeCell ref="U18:V18"/>
    <mergeCell ref="AB17:AD17"/>
    <mergeCell ref="AB18:AD18"/>
    <mergeCell ref="AB15:AD15"/>
    <mergeCell ref="Y24:AA24"/>
    <mergeCell ref="B14:F14"/>
    <mergeCell ref="Y14:AA14"/>
    <mergeCell ref="A5:A13"/>
    <mergeCell ref="B5:F13"/>
    <mergeCell ref="B28:F28"/>
    <mergeCell ref="B24:F24"/>
    <mergeCell ref="B17:F17"/>
    <mergeCell ref="G17:J17"/>
    <mergeCell ref="K17:M17"/>
    <mergeCell ref="N17:P17"/>
    <mergeCell ref="Q15:R15"/>
    <mergeCell ref="Y13:AA13"/>
    <mergeCell ref="Y17:AA17"/>
    <mergeCell ref="G5:J13"/>
    <mergeCell ref="K5:M12"/>
    <mergeCell ref="N5:P12"/>
    <mergeCell ref="Q5:T7"/>
    <mergeCell ref="W17:X17"/>
    <mergeCell ref="U5:V7"/>
    <mergeCell ref="W5:X13"/>
    <mergeCell ref="AC1:AF1"/>
    <mergeCell ref="AC2:AF2"/>
    <mergeCell ref="Y5:AA12"/>
    <mergeCell ref="AB5:AD12"/>
    <mergeCell ref="AB14:AD14"/>
    <mergeCell ref="AB16:AD16"/>
    <mergeCell ref="Y15:AA15"/>
    <mergeCell ref="AF10:AF13"/>
    <mergeCell ref="AB13:AD13"/>
    <mergeCell ref="AB25:AD25"/>
    <mergeCell ref="AB26:AD26"/>
    <mergeCell ref="AB27:AD27"/>
    <mergeCell ref="AB29:AD29"/>
    <mergeCell ref="AB30:AD30"/>
    <mergeCell ref="AB19:AD19"/>
    <mergeCell ref="AB20:AD20"/>
    <mergeCell ref="AB21:AD21"/>
    <mergeCell ref="AB22:AD22"/>
    <mergeCell ref="AB23:AD23"/>
    <mergeCell ref="AB24:AD24"/>
    <mergeCell ref="W14:X14"/>
    <mergeCell ref="W15:X15"/>
    <mergeCell ref="W28:X28"/>
    <mergeCell ref="W29:X29"/>
    <mergeCell ref="W30:X30"/>
    <mergeCell ref="W16:X16"/>
    <mergeCell ref="W24:X24"/>
    <mergeCell ref="Y36:AA36"/>
    <mergeCell ref="AB36:AD36"/>
    <mergeCell ref="Y28:AA28"/>
    <mergeCell ref="AB28:AD28"/>
    <mergeCell ref="Y32:AA32"/>
    <mergeCell ref="AB33:AD33"/>
    <mergeCell ref="AB34:AD34"/>
    <mergeCell ref="AB35:AD35"/>
    <mergeCell ref="W18:X18"/>
    <mergeCell ref="W19:X19"/>
    <mergeCell ref="W20:X20"/>
    <mergeCell ref="W21:X21"/>
    <mergeCell ref="W31:X31"/>
    <mergeCell ref="Y31:AA31"/>
    <mergeCell ref="AB31:AD31"/>
    <mergeCell ref="W32:X32"/>
    <mergeCell ref="AB32:AD32"/>
  </mergeCells>
  <conditionalFormatting sqref="AC1">
    <cfRule type="cellIs" dxfId="10" priority="14" stopIfTrue="1" operator="equal">
      <formula>0</formula>
    </cfRule>
  </conditionalFormatting>
  <conditionalFormatting sqref="Y39 AB39 AB41 W39 Y14:AD38">
    <cfRule type="cellIs" dxfId="9" priority="4" stopIfTrue="1" operator="equal">
      <formula>0</formula>
    </cfRule>
  </conditionalFormatting>
  <conditionalFormatting sqref="U14:V38">
    <cfRule type="expression" dxfId="8" priority="3" stopIfTrue="1">
      <formula>$Q14&lt;&gt;""</formula>
    </cfRule>
  </conditionalFormatting>
  <conditionalFormatting sqref="Q14:R38">
    <cfRule type="expression" dxfId="7" priority="2" stopIfTrue="1">
      <formula>$U14&lt;&gt;""</formula>
    </cfRule>
  </conditionalFormatting>
  <conditionalFormatting sqref="S14:T38">
    <cfRule type="expression" dxfId="6" priority="1" stopIfTrue="1">
      <formula>$U14&lt;&gt;""</formula>
    </cfRule>
  </conditionalFormatting>
  <dataValidations count="5">
    <dataValidation type="decimal" errorStyle="warning" operator="lessThanOrEqual" allowBlank="1" showErrorMessage="1" errorTitle="Jahressteuerbrutto" error="Die Angabe zum Jahresgehalt (AN-Brutto) ist kleiner!" sqref="N14:P38">
      <formula1>K14</formula1>
    </dataValidation>
    <dataValidation type="decimal" operator="lessThanOrEqual" allowBlank="1" showErrorMessage="1" errorTitle="Anteil an der Sollarbeitszeit" error="Bitte nicht mehr als 100% eintragen!" sqref="U14:V38">
      <formula1>1</formula1>
    </dataValidation>
    <dataValidation type="decimal" operator="lessThanOrEqual" allowBlank="1" showErrorMessage="1" errorTitle="Tätigkeit im Projekt in Stunden" error="Die Stunden im Projekt sind größer als die angegebenen Jahresstunden!" sqref="S14:T38">
      <formula1>Q14</formula1>
    </dataValidation>
    <dataValidation type="custom" allowBlank="1" showErrorMessage="1" errorTitle="Jahresstunden" error="Bitte entweder das Feld für den Stundenanteil oder das Feld für den VbE-Anteil ausfüllen!" sqref="Q14:R38">
      <formula1>(COUNTIF(Q14,"&gt;0")+COUNTIF(U14,"&gt;0"))=1</formula1>
    </dataValidation>
    <dataValidation type="list" allowBlank="1" showErrorMessage="1" errorTitle="Haushaltsjahr" error="Bitte auswählen!" sqref="AC2:AF2">
      <formula1>HHJ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22</vt:i4>
      </vt:variant>
    </vt:vector>
  </HeadingPairs>
  <TitlesOfParts>
    <vt:vector size="34" baseType="lpstr">
      <vt:lpstr>Änderungsdoku</vt:lpstr>
      <vt:lpstr>Seite 1</vt:lpstr>
      <vt:lpstr>Seite 2</vt:lpstr>
      <vt:lpstr>Seite 3</vt:lpstr>
      <vt:lpstr>Seite 4</vt:lpstr>
      <vt:lpstr>Seite 5</vt:lpstr>
      <vt:lpstr>Seite 6</vt:lpstr>
      <vt:lpstr>Seite 7</vt:lpstr>
      <vt:lpstr>Anl 2 Personalausgaben</vt:lpstr>
      <vt:lpstr>Anl 5 TVL-Vergleich</vt:lpstr>
      <vt:lpstr>Anl 6 Querschnittsziel Fr|Mä</vt:lpstr>
      <vt:lpstr>Hinweis § 264 StGB</vt:lpstr>
      <vt:lpstr>Beantragte_ff_Ausgaben</vt:lpstr>
      <vt:lpstr>Beantragte_Zuwendung</vt:lpstr>
      <vt:lpstr>Änderungsdoku!Druckbereich</vt:lpstr>
      <vt:lpstr>'Anl 2 Personalausgaben'!Druckbereich</vt:lpstr>
      <vt:lpstr>'Anl 5 TVL-Vergleich'!Druckbereich</vt:lpstr>
      <vt:lpstr>'Anl 6 Querschnittsziel Fr|Mä'!Druckbereich</vt:lpstr>
      <vt:lpstr>'Hinweis § 264 StGB'!Druckbereich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'Seite 6'!Druckbereich</vt:lpstr>
      <vt:lpstr>'Seite 7'!Druckbereich</vt:lpstr>
      <vt:lpstr>Änderungsdoku!Drucktitel</vt:lpstr>
      <vt:lpstr>ID</vt:lpstr>
      <vt:lpstr>Ort</vt:lpstr>
      <vt:lpstr>PLZ</vt:lpstr>
      <vt:lpstr>Unternehmen</vt:lpstr>
      <vt:lpstr>Vorhaben</vt:lpstr>
      <vt:lpstr>Vorhabensbeginn</vt:lpstr>
      <vt:lpstr>Vorhabensende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2021-04-28T08:47:45Z</cp:lastPrinted>
  <dcterms:created xsi:type="dcterms:W3CDTF">2007-09-26T06:36:45Z</dcterms:created>
  <dcterms:modified xsi:type="dcterms:W3CDTF">2021-05-18T11:31:07Z</dcterms:modified>
</cp:coreProperties>
</file>