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DSKR\D1\Formulare\02 5.FP\01 Antrag\01 Bearbeitung\"/>
    </mc:Choice>
  </mc:AlternateContent>
  <bookViews>
    <workbookView xWindow="-15" yWindow="-15" windowWidth="14400" windowHeight="11640" tabRatio="873" activeTab="1"/>
  </bookViews>
  <sheets>
    <sheet name="Änderungsdoku" sheetId="125" r:id="rId1"/>
    <sheet name="Seite 1" sheetId="9" r:id="rId2"/>
    <sheet name="Seite 2" sheetId="73" r:id="rId3"/>
    <sheet name="Seite 3" sheetId="88" r:id="rId4"/>
    <sheet name="Seite 4" sheetId="119" r:id="rId5"/>
    <sheet name="Seite 5" sheetId="101" r:id="rId6"/>
    <sheet name="Seite 6" sheetId="118" r:id="rId7"/>
    <sheet name="Seite 7" sheetId="89" r:id="rId8"/>
    <sheet name="Seite 8" sheetId="116" r:id="rId9"/>
    <sheet name="Anl 2 Abrechnungssystem" sheetId="120" r:id="rId10"/>
    <sheet name="Anl 3 Personalausgaben" sheetId="105" r:id="rId11"/>
    <sheet name="Anl 4 Honorarausgaben" sheetId="121" r:id="rId12"/>
    <sheet name="Anl 7 TVL-Vergleich" sheetId="107" r:id="rId13"/>
    <sheet name="Anl 8 Abschreibung" sheetId="122" r:id="rId14"/>
    <sheet name="Anl 10 Querschnittsziel Fr|Mä" sheetId="124" r:id="rId15"/>
    <sheet name="Merkblatt Vorhabenbeschreibung" sheetId="123" r:id="rId16"/>
    <sheet name="Hinweis § 264 StGB" sheetId="98" r:id="rId17"/>
  </sheets>
  <definedNames>
    <definedName name="A3.1">'Anl 2 Abrechnungssystem'!$E$68:$E$70</definedName>
    <definedName name="A3.2">'Anl 2 Abrechnungssystem'!$E$71:$E$73</definedName>
    <definedName name="A3.3">'Anl 2 Abrechnungssystem'!$E$74</definedName>
    <definedName name="A3.4">'Anl 2 Abrechnungssystem'!$E$75:$E$80</definedName>
    <definedName name="A3.5">'Anl 2 Abrechnungssystem'!$E$81:$E$82</definedName>
    <definedName name="A3.6">'Anl 2 Abrechnungssystem'!$E$83</definedName>
    <definedName name="A3.7">'Anl 2 Abrechnungssystem'!$E$84</definedName>
    <definedName name="Beantragte_ff_Ausgaben">'Seite 6'!$M$39</definedName>
    <definedName name="Beantragte_Zuwendung">'Seite 1'!$F$53</definedName>
    <definedName name="_xlnm.Print_Area" localSheetId="0">Änderungsdoku!$A$1:$C$19</definedName>
    <definedName name="_xlnm.Print_Area" localSheetId="14">'Anl 10 Querschnittsziel Fr|Mä'!$A$1:$R$44</definedName>
    <definedName name="_xlnm.Print_Area" localSheetId="9">'Anl 2 Abrechnungssystem'!$A$1:$K$92</definedName>
    <definedName name="_xlnm.Print_Area" localSheetId="10">'Anl 3 Personalausgaben'!$A$1:$AF$41</definedName>
    <definedName name="_xlnm.Print_Area" localSheetId="11">'Anl 4 Honorarausgaben'!$A$1:$AB$35</definedName>
    <definedName name="_xlnm.Print_Area" localSheetId="12">'Anl 7 TVL-Vergleich'!$A$1:$T$83</definedName>
    <definedName name="_xlnm.Print_Area" localSheetId="13">'Anl 8 Abschreibung'!$A$1:$BK$39</definedName>
    <definedName name="_xlnm.Print_Area" localSheetId="16">'Hinweis § 264 StGB'!$A$1:$R$73</definedName>
    <definedName name="_xlnm.Print_Area" localSheetId="15">'Merkblatt Vorhabenbeschreibung'!$A$1:$R$75</definedName>
    <definedName name="_xlnm.Print_Area" localSheetId="1">'Seite 1'!$A$1:$S$65</definedName>
    <definedName name="_xlnm.Print_Area" localSheetId="2">'Seite 2'!$A$1:$S$214</definedName>
    <definedName name="_xlnm.Print_Area" localSheetId="3">'Seite 3'!$A$1:$S$71</definedName>
    <definedName name="_xlnm.Print_Area" localSheetId="4">'Seite 4'!$A$1:$S$60</definedName>
    <definedName name="_xlnm.Print_Area" localSheetId="5">'Seite 5'!$A$1:$S$53</definedName>
    <definedName name="_xlnm.Print_Area" localSheetId="6">'Seite 6'!$A$1:$W$81</definedName>
    <definedName name="_xlnm.Print_Area" localSheetId="7">'Seite 7'!$A$1:$S$71</definedName>
    <definedName name="_xlnm.Print_Area" localSheetId="8">'Seite 8'!$A$1:$S$71</definedName>
    <definedName name="_xlnm.Print_Titles" localSheetId="0">Änderungsdoku!$8:$8</definedName>
    <definedName name="_xlnm.Print_Titles" localSheetId="9">'Anl 2 Abrechnungssystem'!$58:$67</definedName>
    <definedName name="_xlnm.Print_Titles" localSheetId="13">'Anl 8 Abschreibung'!$A:$S</definedName>
    <definedName name="ID">'Seite 1'!$O$21</definedName>
    <definedName name="Ort">'Seite 4'!$G$6</definedName>
    <definedName name="PLZ">'Seite 4'!$E$6</definedName>
    <definedName name="Unternehmen">'Seite 1'!$E$25</definedName>
    <definedName name="Vorhaben">'Seite 1'!$E$44</definedName>
    <definedName name="Vorhabensbeginn">'Seite 1'!$E$48</definedName>
    <definedName name="Vorhabensende">'Seite 1'!$M$48</definedName>
  </definedNames>
  <calcPr calcId="162913"/>
</workbook>
</file>

<file path=xl/calcChain.xml><?xml version="1.0" encoding="utf-8"?>
<calcChain xmlns="http://schemas.openxmlformats.org/spreadsheetml/2006/main">
  <c r="P48" i="9" l="1"/>
  <c r="O28" i="118" l="1"/>
  <c r="Q28" i="118"/>
  <c r="S28" i="118"/>
  <c r="U28" i="118"/>
  <c r="M29" i="118" l="1"/>
  <c r="M16" i="118" l="1"/>
  <c r="M18" i="118" l="1"/>
  <c r="K21" i="9" l="1"/>
  <c r="BG1" i="122" l="1"/>
  <c r="N1" i="101" l="1"/>
  <c r="J60" i="120"/>
  <c r="Z1" i="122"/>
  <c r="N1" i="124"/>
  <c r="N1" i="73"/>
  <c r="R1" i="118"/>
  <c r="AB1" i="105"/>
  <c r="AK1" i="122"/>
  <c r="N1" i="88"/>
  <c r="N1" i="89"/>
  <c r="X1" i="121"/>
  <c r="AV1" i="122"/>
  <c r="N1" i="119"/>
  <c r="N1" i="116"/>
  <c r="O1" i="107"/>
  <c r="P77" i="107"/>
  <c r="N50" i="107"/>
  <c r="H50" i="107"/>
  <c r="F37" i="107"/>
  <c r="O17" i="107"/>
  <c r="A64" i="9"/>
  <c r="BK2" i="122" s="1"/>
  <c r="A65" i="9"/>
  <c r="O1" i="124"/>
  <c r="C40" i="119"/>
  <c r="N44" i="119"/>
  <c r="K44" i="119"/>
  <c r="H44" i="119"/>
  <c r="E43" i="119"/>
  <c r="E42" i="119"/>
  <c r="E41" i="119"/>
  <c r="E40" i="119"/>
  <c r="Q29" i="119"/>
  <c r="O29" i="119"/>
  <c r="M29" i="119"/>
  <c r="K29" i="119"/>
  <c r="I29" i="119"/>
  <c r="G29" i="119"/>
  <c r="E28" i="119"/>
  <c r="E27" i="119"/>
  <c r="E26" i="119"/>
  <c r="E25" i="119"/>
  <c r="J87" i="120"/>
  <c r="J88" i="120"/>
  <c r="J89" i="120"/>
  <c r="J90" i="120"/>
  <c r="J91" i="120"/>
  <c r="J92" i="120"/>
  <c r="J93" i="120"/>
  <c r="J94" i="120"/>
  <c r="J95" i="120"/>
  <c r="J96" i="120"/>
  <c r="J97" i="120"/>
  <c r="J98" i="120"/>
  <c r="J99" i="120"/>
  <c r="J100" i="120"/>
  <c r="J101" i="120"/>
  <c r="J102" i="120"/>
  <c r="J103" i="120"/>
  <c r="J104" i="120"/>
  <c r="J105" i="120"/>
  <c r="J106" i="120"/>
  <c r="J107" i="120"/>
  <c r="J108" i="120"/>
  <c r="J109" i="120"/>
  <c r="J110" i="120"/>
  <c r="J111" i="120"/>
  <c r="J112" i="120"/>
  <c r="J113" i="120"/>
  <c r="J114" i="120"/>
  <c r="J115" i="120"/>
  <c r="J116" i="120"/>
  <c r="J117" i="120"/>
  <c r="J118" i="120"/>
  <c r="J119" i="120"/>
  <c r="J120" i="120"/>
  <c r="J121" i="120"/>
  <c r="J122" i="120"/>
  <c r="J123" i="120"/>
  <c r="J124" i="120"/>
  <c r="J125" i="120"/>
  <c r="J126" i="120"/>
  <c r="J127" i="120"/>
  <c r="J128" i="120"/>
  <c r="J129" i="120"/>
  <c r="J130" i="120"/>
  <c r="J131" i="120"/>
  <c r="J132" i="120"/>
  <c r="J133" i="120"/>
  <c r="J134" i="120"/>
  <c r="J135" i="120"/>
  <c r="I87" i="120"/>
  <c r="I88" i="120"/>
  <c r="I89" i="120"/>
  <c r="I90" i="120"/>
  <c r="I91" i="120"/>
  <c r="I92" i="120"/>
  <c r="I93" i="120"/>
  <c r="I94" i="120"/>
  <c r="I95" i="120"/>
  <c r="I96" i="120"/>
  <c r="I97" i="120"/>
  <c r="I98" i="120"/>
  <c r="I99" i="120"/>
  <c r="I100" i="120"/>
  <c r="I101" i="120"/>
  <c r="I102" i="120"/>
  <c r="I103" i="120"/>
  <c r="I104" i="120"/>
  <c r="I105" i="120"/>
  <c r="I106" i="120"/>
  <c r="I107" i="120"/>
  <c r="I108" i="120"/>
  <c r="I109" i="120"/>
  <c r="I110" i="120"/>
  <c r="I111" i="120"/>
  <c r="I112" i="120"/>
  <c r="I113" i="120"/>
  <c r="I114" i="120"/>
  <c r="I115" i="120"/>
  <c r="I116" i="120"/>
  <c r="I117" i="120"/>
  <c r="I118" i="120"/>
  <c r="I119" i="120"/>
  <c r="I120" i="120"/>
  <c r="I121" i="120"/>
  <c r="I122" i="120"/>
  <c r="I123" i="120"/>
  <c r="I124" i="120"/>
  <c r="I125" i="120"/>
  <c r="I126" i="120"/>
  <c r="I127" i="120"/>
  <c r="I128" i="120"/>
  <c r="I129" i="120"/>
  <c r="I130" i="120"/>
  <c r="I131" i="120"/>
  <c r="I132" i="120"/>
  <c r="I133" i="120"/>
  <c r="I134" i="120"/>
  <c r="I135" i="120"/>
  <c r="A133" i="120"/>
  <c r="A134" i="120"/>
  <c r="A135" i="120"/>
  <c r="A109" i="120"/>
  <c r="A110" i="120"/>
  <c r="A111" i="120"/>
  <c r="A112" i="120"/>
  <c r="A113" i="120"/>
  <c r="A114" i="120"/>
  <c r="A115" i="120"/>
  <c r="A116" i="120"/>
  <c r="A117" i="120"/>
  <c r="A118" i="120"/>
  <c r="A119" i="120"/>
  <c r="A120" i="120"/>
  <c r="A121" i="120"/>
  <c r="A122" i="120"/>
  <c r="A123" i="120"/>
  <c r="A124" i="120"/>
  <c r="A125" i="120"/>
  <c r="A126" i="120"/>
  <c r="A127" i="120"/>
  <c r="A128" i="120"/>
  <c r="A129" i="120"/>
  <c r="A130" i="120"/>
  <c r="A131" i="120"/>
  <c r="A132" i="120"/>
  <c r="A87" i="120"/>
  <c r="A88" i="120"/>
  <c r="A89" i="120"/>
  <c r="A90" i="120"/>
  <c r="A91" i="120"/>
  <c r="A92" i="120"/>
  <c r="A93" i="120"/>
  <c r="A94" i="120"/>
  <c r="A95" i="120"/>
  <c r="A96" i="120"/>
  <c r="A97" i="120"/>
  <c r="A98" i="120"/>
  <c r="A99" i="120"/>
  <c r="A100" i="120"/>
  <c r="A101" i="120"/>
  <c r="A102" i="120"/>
  <c r="A103" i="120"/>
  <c r="A104" i="120"/>
  <c r="A105" i="120"/>
  <c r="A106" i="120"/>
  <c r="A107" i="120"/>
  <c r="A108" i="120"/>
  <c r="BH1" i="122"/>
  <c r="AW1" i="122"/>
  <c r="AL1" i="122"/>
  <c r="AA1" i="122"/>
  <c r="R33" i="122"/>
  <c r="P33" i="122"/>
  <c r="R32" i="122"/>
  <c r="P32" i="122"/>
  <c r="R31" i="122"/>
  <c r="P31" i="122"/>
  <c r="R30" i="122"/>
  <c r="P30" i="122"/>
  <c r="R29" i="122"/>
  <c r="P29" i="122"/>
  <c r="R28" i="122"/>
  <c r="P28" i="122"/>
  <c r="R27" i="122"/>
  <c r="P27" i="122"/>
  <c r="R26" i="122"/>
  <c r="P26" i="122"/>
  <c r="R25" i="122"/>
  <c r="P25" i="122"/>
  <c r="R24" i="122"/>
  <c r="P24" i="122"/>
  <c r="R23" i="122"/>
  <c r="P23" i="122"/>
  <c r="R22" i="122"/>
  <c r="P22" i="122"/>
  <c r="R21" i="122"/>
  <c r="P21" i="122"/>
  <c r="R20" i="122"/>
  <c r="P20" i="122"/>
  <c r="R19" i="122"/>
  <c r="P19" i="122"/>
  <c r="R18" i="122"/>
  <c r="P18" i="122"/>
  <c r="R17" i="122"/>
  <c r="P17" i="122"/>
  <c r="R16" i="122"/>
  <c r="P16" i="122"/>
  <c r="R15" i="122"/>
  <c r="P15" i="122"/>
  <c r="R14" i="122"/>
  <c r="P14" i="122"/>
  <c r="R13" i="122"/>
  <c r="P13" i="122"/>
  <c r="R12" i="122"/>
  <c r="P12" i="122"/>
  <c r="R11" i="122"/>
  <c r="P11" i="122"/>
  <c r="R10" i="122"/>
  <c r="P10" i="122"/>
  <c r="R9" i="122"/>
  <c r="P9" i="122"/>
  <c r="Y1" i="121"/>
  <c r="Y34" i="121"/>
  <c r="Y33" i="121"/>
  <c r="Y32" i="121"/>
  <c r="Y31" i="121"/>
  <c r="Y30" i="121"/>
  <c r="Y29" i="121"/>
  <c r="Y28" i="121"/>
  <c r="Y27" i="121"/>
  <c r="Y26" i="121"/>
  <c r="Y25" i="121"/>
  <c r="Y24" i="121"/>
  <c r="Y23" i="121"/>
  <c r="Y22" i="121"/>
  <c r="Y21" i="121"/>
  <c r="Y20" i="121"/>
  <c r="Y19" i="121"/>
  <c r="Y18" i="121"/>
  <c r="Y17" i="121"/>
  <c r="Y16" i="121"/>
  <c r="Y15" i="121"/>
  <c r="Y14" i="121"/>
  <c r="Y13" i="121"/>
  <c r="Y12" i="121"/>
  <c r="Y11" i="121"/>
  <c r="Y10" i="121"/>
  <c r="W39" i="105"/>
  <c r="AB38" i="105"/>
  <c r="Y38" i="105"/>
  <c r="AB37" i="105"/>
  <c r="Y37" i="105"/>
  <c r="AB36" i="105"/>
  <c r="Y36" i="105"/>
  <c r="AB35" i="105"/>
  <c r="Y35" i="105"/>
  <c r="AB34" i="105"/>
  <c r="Y34" i="105"/>
  <c r="AB33" i="105"/>
  <c r="Y33" i="105"/>
  <c r="AB32" i="105"/>
  <c r="Y32" i="105"/>
  <c r="AB31" i="105"/>
  <c r="Y31" i="105"/>
  <c r="AB30" i="105"/>
  <c r="Y30" i="105"/>
  <c r="AB29" i="105"/>
  <c r="Y29" i="105"/>
  <c r="AB28" i="105"/>
  <c r="Y28" i="105"/>
  <c r="AB27" i="105"/>
  <c r="Y27" i="105"/>
  <c r="AB26" i="105"/>
  <c r="Y26" i="105"/>
  <c r="AB25" i="105"/>
  <c r="Y25" i="105"/>
  <c r="AB24" i="105"/>
  <c r="Y24" i="105"/>
  <c r="AB23" i="105"/>
  <c r="Y23" i="105"/>
  <c r="AB22" i="105"/>
  <c r="Y22" i="105"/>
  <c r="AB21" i="105"/>
  <c r="Y21" i="105"/>
  <c r="AB20" i="105"/>
  <c r="Y20" i="105"/>
  <c r="AB19" i="105"/>
  <c r="Y19" i="105"/>
  <c r="AB18" i="105"/>
  <c r="Y18" i="105"/>
  <c r="AB17" i="105"/>
  <c r="Y17" i="105"/>
  <c r="AB16" i="105"/>
  <c r="Y16" i="105"/>
  <c r="AB15" i="105"/>
  <c r="Y15" i="105"/>
  <c r="AB14" i="105"/>
  <c r="Y14" i="105"/>
  <c r="K60" i="120"/>
  <c r="J86" i="120"/>
  <c r="I86" i="120"/>
  <c r="A86" i="120"/>
  <c r="J80" i="120"/>
  <c r="I80" i="120"/>
  <c r="H80" i="120"/>
  <c r="J79" i="120"/>
  <c r="I79" i="120"/>
  <c r="H79" i="120"/>
  <c r="J78" i="120"/>
  <c r="I78" i="120"/>
  <c r="H78" i="120"/>
  <c r="J77" i="120"/>
  <c r="I77" i="120"/>
  <c r="H77" i="120"/>
  <c r="J76" i="120"/>
  <c r="I76" i="120"/>
  <c r="H76" i="120"/>
  <c r="J75" i="120"/>
  <c r="I75" i="120"/>
  <c r="H75" i="120"/>
  <c r="J74" i="120"/>
  <c r="I74" i="120"/>
  <c r="H74" i="120"/>
  <c r="J73" i="120"/>
  <c r="I73" i="120"/>
  <c r="H73" i="120"/>
  <c r="J72" i="120"/>
  <c r="I72" i="120"/>
  <c r="H72" i="120"/>
  <c r="J71" i="120"/>
  <c r="I71" i="120"/>
  <c r="H71" i="120"/>
  <c r="J70" i="120"/>
  <c r="I70" i="120"/>
  <c r="H70" i="120"/>
  <c r="J69" i="120"/>
  <c r="I69" i="120"/>
  <c r="H69" i="120"/>
  <c r="J68" i="120"/>
  <c r="I68" i="120"/>
  <c r="H68" i="120"/>
  <c r="M31" i="118"/>
  <c r="M11" i="118"/>
  <c r="M10" i="118"/>
  <c r="M9" i="118"/>
  <c r="U8" i="118"/>
  <c r="U12" i="118" s="1"/>
  <c r="S8" i="118"/>
  <c r="S12" i="118" s="1"/>
  <c r="Q8" i="118"/>
  <c r="Q12" i="118" s="1"/>
  <c r="Q36" i="118" s="1"/>
  <c r="Q37" i="118" s="1"/>
  <c r="O8" i="118"/>
  <c r="O12" i="118" s="1"/>
  <c r="M60" i="118"/>
  <c r="U58" i="118"/>
  <c r="S58" i="118"/>
  <c r="Q58" i="118"/>
  <c r="O58" i="118"/>
  <c r="M57" i="118"/>
  <c r="M56" i="118"/>
  <c r="M55" i="118"/>
  <c r="M54" i="118"/>
  <c r="U51" i="118"/>
  <c r="U64" i="118" s="1"/>
  <c r="S51" i="118"/>
  <c r="S64" i="118" s="1"/>
  <c r="Q51" i="118"/>
  <c r="Q64" i="118" s="1"/>
  <c r="O51" i="118"/>
  <c r="M50" i="118"/>
  <c r="M49" i="118"/>
  <c r="M48" i="118"/>
  <c r="M41" i="118"/>
  <c r="M32" i="118"/>
  <c r="M27" i="118"/>
  <c r="M26" i="118"/>
  <c r="M25" i="118"/>
  <c r="U24" i="118"/>
  <c r="S24" i="118"/>
  <c r="Q24" i="118"/>
  <c r="O24" i="118"/>
  <c r="M23" i="118"/>
  <c r="M22" i="118"/>
  <c r="S71" i="116"/>
  <c r="S71" i="89"/>
  <c r="W81" i="118"/>
  <c r="S53" i="101"/>
  <c r="S60" i="119"/>
  <c r="S71" i="88"/>
  <c r="Q53" i="9"/>
  <c r="O53" i="9"/>
  <c r="M53" i="9"/>
  <c r="K53" i="9"/>
  <c r="O5" i="118"/>
  <c r="O1" i="119"/>
  <c r="O20" i="9"/>
  <c r="S70" i="88" s="1"/>
  <c r="S1" i="118"/>
  <c r="P1" i="107"/>
  <c r="AC1" i="105"/>
  <c r="O1" i="116"/>
  <c r="A52" i="101"/>
  <c r="O1" i="101"/>
  <c r="J15" i="73"/>
  <c r="O1" i="88"/>
  <c r="O1" i="89"/>
  <c r="O1" i="73"/>
  <c r="S214" i="73"/>
  <c r="Q5" i="118"/>
  <c r="E44" i="119"/>
  <c r="AD2" i="122"/>
  <c r="A70" i="116"/>
  <c r="A213" i="73" l="1"/>
  <c r="A59" i="119"/>
  <c r="AB3" i="121"/>
  <c r="A70" i="88"/>
  <c r="A70" i="89"/>
  <c r="AF3" i="105"/>
  <c r="A80" i="118"/>
  <c r="K4" i="120"/>
  <c r="AO2" i="122"/>
  <c r="R4" i="123"/>
  <c r="T3" i="107"/>
  <c r="K61" i="120"/>
  <c r="AZ2" i="122"/>
  <c r="AB39" i="105"/>
  <c r="AB41" i="105" s="1"/>
  <c r="Y35" i="121"/>
  <c r="R2" i="124"/>
  <c r="Y39" i="105"/>
  <c r="E29" i="119"/>
  <c r="S5" i="118"/>
  <c r="U3" i="107" s="1"/>
  <c r="AM4" i="122"/>
  <c r="AE17" i="122" s="1"/>
  <c r="AD3" i="122"/>
  <c r="AF20" i="122"/>
  <c r="AE31" i="122"/>
  <c r="AF31" i="122"/>
  <c r="AF17" i="122"/>
  <c r="AE20" i="122"/>
  <c r="AE29" i="122"/>
  <c r="AF22" i="122"/>
  <c r="AF27" i="122"/>
  <c r="AE25" i="122"/>
  <c r="AF24" i="122"/>
  <c r="AF14" i="122"/>
  <c r="AF32" i="122"/>
  <c r="AE33" i="122"/>
  <c r="AG33" i="122" s="1"/>
  <c r="AF10" i="122"/>
  <c r="AF29" i="122"/>
  <c r="AF23" i="122"/>
  <c r="AE10" i="122"/>
  <c r="AE27" i="122"/>
  <c r="Q45" i="118"/>
  <c r="K51" i="9"/>
  <c r="AE13" i="122"/>
  <c r="AE21" i="122"/>
  <c r="AG21" i="122" s="1"/>
  <c r="D26" i="119"/>
  <c r="D41" i="119" s="1"/>
  <c r="M24" i="118"/>
  <c r="D25" i="119"/>
  <c r="D40" i="119" s="1"/>
  <c r="AC1" i="121"/>
  <c r="O45" i="118"/>
  <c r="U1" i="107"/>
  <c r="M58" i="118"/>
  <c r="U2" i="107"/>
  <c r="M8" i="118"/>
  <c r="AC2" i="121"/>
  <c r="M51" i="9"/>
  <c r="S45" i="118"/>
  <c r="AG2" i="105"/>
  <c r="S59" i="119"/>
  <c r="F53" i="9"/>
  <c r="O51" i="9"/>
  <c r="AC3" i="121"/>
  <c r="D27" i="119"/>
  <c r="H38" i="116"/>
  <c r="S70" i="116"/>
  <c r="S52" i="101"/>
  <c r="S70" i="89"/>
  <c r="S213" i="73"/>
  <c r="J72" i="118"/>
  <c r="W80" i="118"/>
  <c r="T4" i="107"/>
  <c r="A71" i="116"/>
  <c r="AB4" i="121"/>
  <c r="R3" i="124"/>
  <c r="AO3" i="122"/>
  <c r="K62" i="120"/>
  <c r="A214" i="73"/>
  <c r="A71" i="89"/>
  <c r="AF4" i="105"/>
  <c r="R5" i="123"/>
  <c r="A60" i="119"/>
  <c r="A53" i="101"/>
  <c r="A81" i="118"/>
  <c r="A71" i="88"/>
  <c r="AZ3" i="122"/>
  <c r="K5" i="120"/>
  <c r="BK3" i="122"/>
  <c r="U36" i="118"/>
  <c r="U37" i="118" s="1"/>
  <c r="M12" i="118"/>
  <c r="O36" i="118"/>
  <c r="M51" i="118"/>
  <c r="O64" i="118"/>
  <c r="M64" i="118" s="1"/>
  <c r="S36" i="118"/>
  <c r="S37" i="118" s="1"/>
  <c r="AG1" i="105"/>
  <c r="AB4" i="122"/>
  <c r="AG3" i="105" l="1"/>
  <c r="AX4" i="122"/>
  <c r="AF15" i="122"/>
  <c r="AM33" i="122"/>
  <c r="AF33" i="122"/>
  <c r="AF25" i="122"/>
  <c r="AF12" i="122"/>
  <c r="AF13" i="122"/>
  <c r="AF26" i="122"/>
  <c r="AM21" i="122"/>
  <c r="AF9" i="122"/>
  <c r="AF28" i="122"/>
  <c r="AF18" i="122"/>
  <c r="AF16" i="122"/>
  <c r="AF21" i="122"/>
  <c r="AF30" i="122"/>
  <c r="AF11" i="122"/>
  <c r="AF19" i="122"/>
  <c r="AG25" i="122"/>
  <c r="AM25" i="122" s="1"/>
  <c r="AG17" i="122"/>
  <c r="AM17" i="122" s="1"/>
  <c r="AE23" i="122"/>
  <c r="AG23" i="122" s="1"/>
  <c r="AM23" i="122" s="1"/>
  <c r="AE14" i="122"/>
  <c r="AG14" i="122" s="1"/>
  <c r="AM14" i="122" s="1"/>
  <c r="AE9" i="122"/>
  <c r="AG9" i="122" s="1"/>
  <c r="AM9" i="122" s="1"/>
  <c r="AE32" i="122"/>
  <c r="AG32" i="122" s="1"/>
  <c r="AM32" i="122" s="1"/>
  <c r="AE22" i="122"/>
  <c r="AG22" i="122" s="1"/>
  <c r="AM22" i="122" s="1"/>
  <c r="AE26" i="122"/>
  <c r="AG26" i="122" s="1"/>
  <c r="AM26" i="122" s="1"/>
  <c r="AE16" i="122"/>
  <c r="AG16" i="122" s="1"/>
  <c r="AM16" i="122" s="1"/>
  <c r="AE18" i="122"/>
  <c r="AG18" i="122" s="1"/>
  <c r="AM18" i="122" s="1"/>
  <c r="AE28" i="122"/>
  <c r="AG28" i="122" s="1"/>
  <c r="AM28" i="122" s="1"/>
  <c r="AE19" i="122"/>
  <c r="AG19" i="122" s="1"/>
  <c r="AM19" i="122" s="1"/>
  <c r="AE24" i="122"/>
  <c r="AG24" i="122" s="1"/>
  <c r="AM24" i="122" s="1"/>
  <c r="AE15" i="122"/>
  <c r="AG15" i="122" s="1"/>
  <c r="AM15" i="122" s="1"/>
  <c r="AE12" i="122"/>
  <c r="AG12" i="122" s="1"/>
  <c r="AM12" i="122" s="1"/>
  <c r="AE11" i="122"/>
  <c r="AE30" i="122"/>
  <c r="AG30" i="122" s="1"/>
  <c r="AM30" i="122" s="1"/>
  <c r="U33" i="122"/>
  <c r="U21" i="122"/>
  <c r="U16" i="122"/>
  <c r="U14" i="122"/>
  <c r="U20" i="122"/>
  <c r="U29" i="122"/>
  <c r="U10" i="122"/>
  <c r="U22" i="122"/>
  <c r="U28" i="122"/>
  <c r="U11" i="122"/>
  <c r="U32" i="122"/>
  <c r="U30" i="122"/>
  <c r="U17" i="122"/>
  <c r="U25" i="122"/>
  <c r="U9" i="122"/>
  <c r="U31" i="122"/>
  <c r="U26" i="122"/>
  <c r="U24" i="122"/>
  <c r="U19" i="122"/>
  <c r="U13" i="122"/>
  <c r="U12" i="122"/>
  <c r="U15" i="122"/>
  <c r="U27" i="122"/>
  <c r="U23" i="122"/>
  <c r="U18" i="122"/>
  <c r="Q33" i="118"/>
  <c r="U5" i="118"/>
  <c r="AQ15" i="122"/>
  <c r="AQ33" i="122"/>
  <c r="AQ19" i="122"/>
  <c r="AQ22" i="122"/>
  <c r="AQ28" i="122"/>
  <c r="AQ32" i="122"/>
  <c r="AQ11" i="122"/>
  <c r="AQ30" i="122"/>
  <c r="AQ31" i="122"/>
  <c r="AQ9" i="122"/>
  <c r="AQ16" i="122"/>
  <c r="AQ13" i="122"/>
  <c r="AQ18" i="122"/>
  <c r="AQ23" i="122"/>
  <c r="AQ20" i="122"/>
  <c r="AQ26" i="122"/>
  <c r="AQ12" i="122"/>
  <c r="AQ27" i="122"/>
  <c r="AQ24" i="122"/>
  <c r="AQ21" i="122"/>
  <c r="AQ14" i="122"/>
  <c r="AQ10" i="122"/>
  <c r="AQ25" i="122"/>
  <c r="AQ17" i="122"/>
  <c r="AQ29" i="122"/>
  <c r="AG27" i="122"/>
  <c r="AM27" i="122" s="1"/>
  <c r="AG29" i="122"/>
  <c r="AM29" i="122" s="1"/>
  <c r="AG10" i="122"/>
  <c r="AM10" i="122" s="1"/>
  <c r="AG20" i="122"/>
  <c r="AM20" i="122" s="1"/>
  <c r="AG31" i="122"/>
  <c r="AM31" i="122" s="1"/>
  <c r="AG13" i="122"/>
  <c r="AM13" i="122" s="1"/>
  <c r="AG11" i="122"/>
  <c r="AM11" i="122" s="1"/>
  <c r="AP20" i="122"/>
  <c r="AP30" i="122"/>
  <c r="AP11" i="122"/>
  <c r="AP16" i="122"/>
  <c r="AP26" i="122"/>
  <c r="AP28" i="122"/>
  <c r="AP21" i="122"/>
  <c r="AP23" i="122"/>
  <c r="AP33" i="122"/>
  <c r="AP18" i="122"/>
  <c r="AP25" i="122"/>
  <c r="AP22" i="122"/>
  <c r="AP32" i="122"/>
  <c r="AP31" i="122"/>
  <c r="AP10" i="122"/>
  <c r="AP17" i="122"/>
  <c r="AP12" i="122"/>
  <c r="AP9" i="122"/>
  <c r="AR9" i="122" s="1"/>
  <c r="AX9" i="122" s="1"/>
  <c r="AP15" i="122"/>
  <c r="AP19" i="122"/>
  <c r="AP24" i="122"/>
  <c r="AP27" i="122"/>
  <c r="AR27" i="122" s="1"/>
  <c r="AX27" i="122" s="1"/>
  <c r="AP29" i="122"/>
  <c r="AP13" i="122"/>
  <c r="AP14" i="122"/>
  <c r="T30" i="122"/>
  <c r="V30" i="122" s="1"/>
  <c r="AB30" i="122" s="1"/>
  <c r="T15" i="122"/>
  <c r="V15" i="122" s="1"/>
  <c r="AB15" i="122" s="1"/>
  <c r="T10" i="122"/>
  <c r="T16" i="122"/>
  <c r="V16" i="122" s="1"/>
  <c r="AB16" i="122" s="1"/>
  <c r="T24" i="122"/>
  <c r="T33" i="122"/>
  <c r="V33" i="122" s="1"/>
  <c r="AB33" i="122" s="1"/>
  <c r="T11" i="122"/>
  <c r="T23" i="122"/>
  <c r="T22" i="122"/>
  <c r="V22" i="122" s="1"/>
  <c r="AB22" i="122" s="1"/>
  <c r="T13" i="122"/>
  <c r="T27" i="122"/>
  <c r="T25" i="122"/>
  <c r="T12" i="122"/>
  <c r="V12" i="122" s="1"/>
  <c r="AB12" i="122" s="1"/>
  <c r="T21" i="122"/>
  <c r="V21" i="122" s="1"/>
  <c r="AB21" i="122" s="1"/>
  <c r="T20" i="122"/>
  <c r="V20" i="122" s="1"/>
  <c r="AB20" i="122" s="1"/>
  <c r="T17" i="122"/>
  <c r="T26" i="122"/>
  <c r="V26" i="122" s="1"/>
  <c r="AB26" i="122" s="1"/>
  <c r="T14" i="122"/>
  <c r="T29" i="122"/>
  <c r="T9" i="122"/>
  <c r="V9" i="122" s="1"/>
  <c r="AB9" i="122" s="1"/>
  <c r="T28" i="122"/>
  <c r="V28" i="122" s="1"/>
  <c r="AB28" i="122" s="1"/>
  <c r="T31" i="122"/>
  <c r="T18" i="122"/>
  <c r="V18" i="122" s="1"/>
  <c r="AB18" i="122" s="1"/>
  <c r="T19" i="122"/>
  <c r="V19" i="122" s="1"/>
  <c r="AB19" i="122" s="1"/>
  <c r="T32" i="122"/>
  <c r="V32" i="122" s="1"/>
  <c r="AB32" i="122" s="1"/>
  <c r="C26" i="119"/>
  <c r="C41" i="119" s="1"/>
  <c r="C27" i="119"/>
  <c r="C42" i="119" s="1"/>
  <c r="D42" i="119"/>
  <c r="O37" i="118"/>
  <c r="M36" i="118"/>
  <c r="V27" i="122" l="1"/>
  <c r="AB27" i="122" s="1"/>
  <c r="AR23" i="122"/>
  <c r="AX23" i="122" s="1"/>
  <c r="V31" i="122"/>
  <c r="AB31" i="122" s="1"/>
  <c r="V14" i="122"/>
  <c r="AB14" i="122" s="1"/>
  <c r="V13" i="122"/>
  <c r="AB13" i="122" s="1"/>
  <c r="AR29" i="122"/>
  <c r="AX29" i="122" s="1"/>
  <c r="AR15" i="122"/>
  <c r="AX15" i="122" s="1"/>
  <c r="AR10" i="122"/>
  <c r="AX10" i="122" s="1"/>
  <c r="V23" i="122"/>
  <c r="AB23" i="122" s="1"/>
  <c r="AR24" i="122"/>
  <c r="AX24" i="122" s="1"/>
  <c r="AR20" i="122"/>
  <c r="AX20" i="122" s="1"/>
  <c r="V10" i="122"/>
  <c r="AB10" i="122" s="1"/>
  <c r="AR19" i="122"/>
  <c r="AX19" i="122" s="1"/>
  <c r="AR16" i="122"/>
  <c r="AX16" i="122" s="1"/>
  <c r="AR31" i="122"/>
  <c r="AX31" i="122" s="1"/>
  <c r="AR18" i="122"/>
  <c r="AX18" i="122" s="1"/>
  <c r="V17" i="122"/>
  <c r="AB17" i="122" s="1"/>
  <c r="V25" i="122"/>
  <c r="AB25" i="122" s="1"/>
  <c r="AR14" i="122"/>
  <c r="AX14" i="122" s="1"/>
  <c r="AR12" i="122"/>
  <c r="AX12" i="122" s="1"/>
  <c r="AR32" i="122"/>
  <c r="AX32" i="122" s="1"/>
  <c r="AR33" i="122"/>
  <c r="AX33" i="122" s="1"/>
  <c r="AR26" i="122"/>
  <c r="AX26" i="122" s="1"/>
  <c r="V24" i="122"/>
  <c r="AB24" i="122" s="1"/>
  <c r="AR28" i="122"/>
  <c r="AX28" i="122" s="1"/>
  <c r="V29" i="122"/>
  <c r="AB29" i="122" s="1"/>
  <c r="V11" i="122"/>
  <c r="AB11" i="122" s="1"/>
  <c r="Q51" i="9"/>
  <c r="AG4" i="105"/>
  <c r="BI4" i="122"/>
  <c r="D28" i="119"/>
  <c r="U45" i="118"/>
  <c r="U4" i="107"/>
  <c r="AC4" i="121"/>
  <c r="AM34" i="122"/>
  <c r="Q15" i="118"/>
  <c r="O19" i="118"/>
  <c r="AR13" i="122"/>
  <c r="AX13" i="122" s="1"/>
  <c r="AR17" i="122"/>
  <c r="AX17" i="122" s="1"/>
  <c r="AR25" i="122"/>
  <c r="AX25" i="122" s="1"/>
  <c r="AR21" i="122"/>
  <c r="AX21" i="122" s="1"/>
  <c r="AR11" i="122"/>
  <c r="AX11" i="122" s="1"/>
  <c r="AR22" i="122"/>
  <c r="AX22" i="122" s="1"/>
  <c r="AR30" i="122"/>
  <c r="AX30" i="122" s="1"/>
  <c r="M37" i="118"/>
  <c r="AB34" i="122" l="1"/>
  <c r="S19" i="118"/>
  <c r="S15" i="118"/>
  <c r="BA32" i="122"/>
  <c r="BA17" i="122"/>
  <c r="BA30" i="122"/>
  <c r="BA22" i="122"/>
  <c r="BA20" i="122"/>
  <c r="BA12" i="122"/>
  <c r="BA33" i="122"/>
  <c r="BA18" i="122"/>
  <c r="BA11" i="122"/>
  <c r="BA15" i="122"/>
  <c r="BA27" i="122"/>
  <c r="BA13" i="122"/>
  <c r="BA10" i="122"/>
  <c r="BA9" i="122"/>
  <c r="BA19" i="122"/>
  <c r="BA26" i="122"/>
  <c r="BC26" i="122" s="1"/>
  <c r="BI26" i="122" s="1"/>
  <c r="BA31" i="122"/>
  <c r="BA14" i="122"/>
  <c r="BA21" i="122"/>
  <c r="BA28" i="122"/>
  <c r="BA29" i="122"/>
  <c r="BA16" i="122"/>
  <c r="BA23" i="122"/>
  <c r="BA24" i="122"/>
  <c r="BA25" i="122"/>
  <c r="BC25" i="122" s="1"/>
  <c r="BI25" i="122" s="1"/>
  <c r="O33" i="118"/>
  <c r="O39" i="118" s="1"/>
  <c r="D43" i="119"/>
  <c r="C28" i="119"/>
  <c r="C43" i="119" s="1"/>
  <c r="AX34" i="122"/>
  <c r="Q19" i="118"/>
  <c r="Q39" i="118" s="1"/>
  <c r="Q70" i="118" s="1"/>
  <c r="BB16" i="122"/>
  <c r="BB27" i="122"/>
  <c r="BB32" i="122"/>
  <c r="BB29" i="122"/>
  <c r="BB25" i="122"/>
  <c r="BB30" i="122"/>
  <c r="BB20" i="122"/>
  <c r="BB31" i="122"/>
  <c r="BB10" i="122"/>
  <c r="BB21" i="122"/>
  <c r="BB15" i="122"/>
  <c r="BB13" i="122"/>
  <c r="BB14" i="122"/>
  <c r="BB23" i="122"/>
  <c r="BB11" i="122"/>
  <c r="BB17" i="122"/>
  <c r="BB12" i="122"/>
  <c r="BB26" i="122"/>
  <c r="BB28" i="122"/>
  <c r="BB33" i="122"/>
  <c r="BB24" i="122"/>
  <c r="BB9" i="122"/>
  <c r="BB18" i="122"/>
  <c r="BB19" i="122"/>
  <c r="BB22" i="122"/>
  <c r="U33" i="118"/>
  <c r="O15" i="118"/>
  <c r="M17" i="118" l="1"/>
  <c r="BC28" i="122"/>
  <c r="BI28" i="122" s="1"/>
  <c r="BC13" i="122"/>
  <c r="BI13" i="122" s="1"/>
  <c r="BC22" i="122"/>
  <c r="BI22" i="122" s="1"/>
  <c r="Q62" i="118"/>
  <c r="BC23" i="122"/>
  <c r="BI23" i="122" s="1"/>
  <c r="BC21" i="122"/>
  <c r="BI21" i="122" s="1"/>
  <c r="BC19" i="122"/>
  <c r="BI19" i="122" s="1"/>
  <c r="BC27" i="122"/>
  <c r="BI27" i="122" s="1"/>
  <c r="BC33" i="122"/>
  <c r="BI33" i="122" s="1"/>
  <c r="BC30" i="122"/>
  <c r="BI30" i="122" s="1"/>
  <c r="BC16" i="122"/>
  <c r="BI16" i="122" s="1"/>
  <c r="BC14" i="122"/>
  <c r="BI14" i="122" s="1"/>
  <c r="BC9" i="122"/>
  <c r="BI9" i="122" s="1"/>
  <c r="BC15" i="122"/>
  <c r="BI15" i="122" s="1"/>
  <c r="BC12" i="122"/>
  <c r="BI12" i="122" s="1"/>
  <c r="BC17" i="122"/>
  <c r="BI17" i="122" s="1"/>
  <c r="BC24" i="122"/>
  <c r="BI24" i="122" s="1"/>
  <c r="BC18" i="122"/>
  <c r="BI18" i="122" s="1"/>
  <c r="BC29" i="122"/>
  <c r="BI29" i="122" s="1"/>
  <c r="BC31" i="122"/>
  <c r="BI31" i="122" s="1"/>
  <c r="BC10" i="122"/>
  <c r="BI10" i="122" s="1"/>
  <c r="BC11" i="122"/>
  <c r="BI11" i="122" s="1"/>
  <c r="BC20" i="122"/>
  <c r="BI20" i="122" s="1"/>
  <c r="BC32" i="122"/>
  <c r="BI32" i="122" s="1"/>
  <c r="O62" i="118"/>
  <c r="O70" i="118"/>
  <c r="M30" i="118"/>
  <c r="U15" i="118" l="1"/>
  <c r="M15" i="118" s="1"/>
  <c r="U19" i="118"/>
  <c r="BI34" i="122"/>
  <c r="S33" i="118"/>
  <c r="M28" i="118"/>
  <c r="U39" i="118" l="1"/>
  <c r="M19" i="118"/>
  <c r="S39" i="118"/>
  <c r="M33" i="118"/>
  <c r="U70" i="118" l="1"/>
  <c r="U62" i="118"/>
  <c r="S70" i="118"/>
  <c r="S62" i="118"/>
  <c r="M39" i="118"/>
  <c r="M70" i="118" s="1"/>
  <c r="K70" i="118" s="1"/>
  <c r="B61" i="118" l="1"/>
</calcChain>
</file>

<file path=xl/comments1.xml><?xml version="1.0" encoding="utf-8"?>
<comments xmlns="http://schemas.openxmlformats.org/spreadsheetml/2006/main">
  <authors>
    <author>We</author>
    <author>GfAW mbH</author>
  </authors>
  <commentList>
    <comment ref="O20" authorId="0" shapeId="0">
      <text>
        <r>
          <rPr>
            <sz val="9"/>
            <color indexed="81"/>
            <rFont val="Arial"/>
            <family val="2"/>
          </rPr>
          <t>Das voreingestellte (aktuelle) 
Datum kann überschrieben werden.</t>
        </r>
      </text>
    </comment>
    <comment ref="O21" authorId="1" shapeId="0">
      <text>
        <r>
          <rPr>
            <sz val="9"/>
            <color indexed="81"/>
            <rFont val="Arial"/>
            <family val="2"/>
          </rPr>
          <t>Eintrag nur bei 
Änderungsanträgen!</t>
        </r>
      </text>
    </comment>
  </commentList>
</comments>
</file>

<file path=xl/comments2.xml><?xml version="1.0" encoding="utf-8"?>
<comments xmlns="http://schemas.openxmlformats.org/spreadsheetml/2006/main">
  <authors>
    <author>GfAW des Freistaats Thüringen mbH</author>
  </authors>
  <commentList>
    <comment ref="D55" authorId="0" shapeId="0">
      <text>
        <r>
          <rPr>
            <sz val="11"/>
            <color indexed="81"/>
            <rFont val="Arial"/>
            <family val="2"/>
          </rPr>
          <t>Bitte das andere Verfahren
in den Spalten "Verteilerbeschreibung"
und "erforderlicher Nachweis über ..."
beschreiben!</t>
        </r>
      </text>
    </comment>
    <comment ref="D56" authorId="0" shapeId="0">
      <text>
        <r>
          <rPr>
            <sz val="11"/>
            <color indexed="81"/>
            <rFont val="Arial"/>
            <family val="2"/>
          </rPr>
          <t>Bitte das andere Verfahren
in den Spalten "Verteilerbeschreibung"
und "erforderlicher Nachweis über ..."
beschreiben!</t>
        </r>
      </text>
    </comment>
  </commentList>
</comments>
</file>

<file path=xl/sharedStrings.xml><?xml version="1.0" encoding="utf-8"?>
<sst xmlns="http://schemas.openxmlformats.org/spreadsheetml/2006/main" count="1014" uniqueCount="845">
  <si>
    <t>Änderungsantrag</t>
  </si>
  <si>
    <t>Siehe Fußnote 1 Seite 1 dieses Antrages.</t>
  </si>
  <si>
    <t>Folgende Anlagen sind Bestandteil des Antrages:</t>
  </si>
  <si>
    <t>Bitte auswählen!</t>
  </si>
  <si>
    <t>Erzbergbau</t>
  </si>
  <si>
    <t>Gewinnung von Steinen und Erden, sonstiger Bergbau</t>
  </si>
  <si>
    <t>Tabakverarbeitung</t>
  </si>
  <si>
    <t>Herstellung von Gummi- und Kunststoffwaren</t>
  </si>
  <si>
    <t>Metallerzeugung und -bearbeitung</t>
  </si>
  <si>
    <t>Herstellung von Metallerzeugnissen</t>
  </si>
  <si>
    <t>Maschinenbau</t>
  </si>
  <si>
    <t>Herstellung von Kraftwagen und Kraftwagenteilen</t>
  </si>
  <si>
    <t>Sonstiger Fahrzeugbau</t>
  </si>
  <si>
    <t>Energieversorgung</t>
  </si>
  <si>
    <t>Wasserversorgung</t>
  </si>
  <si>
    <t>Luftfahrt</t>
  </si>
  <si>
    <t>Grundstücks- und Wohnungswesen</t>
  </si>
  <si>
    <t>Forschung und Entwicklung</t>
  </si>
  <si>
    <t>Erziehung und Unterricht</t>
  </si>
  <si>
    <t>er zum Vorsteuerabzug allgemein oder für das hier beantragte Vorhaben</t>
  </si>
  <si>
    <t>Landwirtschaft, Jagd und damit verbundene Tätigkeiten</t>
  </si>
  <si>
    <t>Forstwirtschaft und Holzeinschlag</t>
  </si>
  <si>
    <t>Fischerei und Aquakultur</t>
  </si>
  <si>
    <t>Kohlenbergbau</t>
  </si>
  <si>
    <t>Gewinnung von Erdöl und Erdgas</t>
  </si>
  <si>
    <t>Erbringung von Dienstleistungen für den Bergbau und für die Gewinnung von Steinen und Erden</t>
  </si>
  <si>
    <t>Herstellung von Nahrungs- und Futtermitteln</t>
  </si>
  <si>
    <t>Getränkeherstellung</t>
  </si>
  <si>
    <t>Herstellung von Textilien</t>
  </si>
  <si>
    <t>Herstellung von Bekleidung</t>
  </si>
  <si>
    <t>Herstellung von Leder, Lederwaren und Schuhen</t>
  </si>
  <si>
    <t>Herstellung von Holz-, Flecht-, Korb- und Korkwaren (ohne Möbel)</t>
  </si>
  <si>
    <t>Herstellung von Papier, Pappe und Waren</t>
  </si>
  <si>
    <t>Herstellung von Druckerzeugnissen; Vervielfältigung von bespielten Ton-, Bild- und Datenträgern</t>
  </si>
  <si>
    <t>Kokerei und Mineralölverarbeitung</t>
  </si>
  <si>
    <t>Herstellung von chemischen Erzeugnissen</t>
  </si>
  <si>
    <t>Herstellung von pharmazeutischen Erzeugnissen</t>
  </si>
  <si>
    <t>Herstellung von Glas und Glaswaren, Keramik, Verarbeitung von Steinen und Erden</t>
  </si>
  <si>
    <t>Herstellung von Datenverarbeitungsgeräten, elektronischen und optischen Erzeugnissen</t>
  </si>
  <si>
    <t>Herstellung von elektrischen Ausrüstungen</t>
  </si>
  <si>
    <t>Herstellung von Möbeln</t>
  </si>
  <si>
    <t>Herstellung von sonstigen Waren</t>
  </si>
  <si>
    <t>Reparatur und Installation von Maschinen und Ausrüstungen</t>
  </si>
  <si>
    <t>Abwasserentsorgung</t>
  </si>
  <si>
    <t>Sammlung, Behandlung und Beseitigung von Abfällen; Rückgewinnung</t>
  </si>
  <si>
    <t>Beseitigung von Umweltverschmutzungen und sonstige Entsorgung</t>
  </si>
  <si>
    <t>Hochbau</t>
  </si>
  <si>
    <t>Tiefbau</t>
  </si>
  <si>
    <t>Vorbereitende Baustellenarbeiten, Bauinstallation und sonstiges Ausbaugewerbe</t>
  </si>
  <si>
    <t>Handel mit Kraftfahrzeugen; Instandhaltung und Reparatur von Kraftfahrzeugen</t>
  </si>
  <si>
    <t>Großhandel (ohne Handel mit Kraftfahrzeugen)</t>
  </si>
  <si>
    <t>Einzelhandel (ohne Handel mit Kraftfahrzeugen)</t>
  </si>
  <si>
    <t>Landverkehr und Transport in Rohrfernleitungen</t>
  </si>
  <si>
    <t>Schifffahrt</t>
  </si>
  <si>
    <t>Lagerei sowie Erbringung von sonstigen Dienstleistungen für den Verkehr</t>
  </si>
  <si>
    <t>Post-, Kurier- und Expressdienste</t>
  </si>
  <si>
    <t>Beherbergung</t>
  </si>
  <si>
    <t>Gastronomie</t>
  </si>
  <si>
    <t>Verlagswesen</t>
  </si>
  <si>
    <t>Herstellung, Verleih und Vertrieb von Filmen und Fernsehprogrammen; Kinos; Tonstudios und Verlegen von Musik</t>
  </si>
  <si>
    <t>Rundfunkveranstalter</t>
  </si>
  <si>
    <t>Telekommunikation</t>
  </si>
  <si>
    <t>Erbringung von Dienstleistungen der Informationstechnologie</t>
  </si>
  <si>
    <t>Informationsdienstleistungen</t>
  </si>
  <si>
    <t>Erbringung von Finanzdienstleistungen</t>
  </si>
  <si>
    <t>Versicherungen, Rückversicherungen und Pensionskassen (ohne Sozialversicherung)</t>
  </si>
  <si>
    <t>Mit Finanz- und Versicherungsdienstleistungen verbundene Tätigkeiten</t>
  </si>
  <si>
    <t>Rechts- und Steuerberatung, Wirtschaftsprüfung</t>
  </si>
  <si>
    <t>Verwaltung und Führung von Unternehmen und Betrieben; Unternehmensberatung</t>
  </si>
  <si>
    <t>Architektur- und Ingenieurbüros; technische, physikalische und chemische Untersuchung</t>
  </si>
  <si>
    <t>Werbung und Marktforschung</t>
  </si>
  <si>
    <t>Sonstige freiberufliche, wissenschaftliche und technische Tätigkeiten</t>
  </si>
  <si>
    <t>Veterinärwesen</t>
  </si>
  <si>
    <t>Vermietung von beweglichen Sachen</t>
  </si>
  <si>
    <t>Vermittlung und Überlassung von Arbeitskräften</t>
  </si>
  <si>
    <t>Reisebüros, Reiseveranstalter und Erbringung sonstiger Reservierungsdienstleistungen</t>
  </si>
  <si>
    <t>Wach- und Sicherheitsdienste sowie Detekteien</t>
  </si>
  <si>
    <t>Gebäudebetreuung; Garten- und Landschaftsbau</t>
  </si>
  <si>
    <t>Erbringung von wirtschaftlichen Dienstleistungen für Unternehmen und Privatpersonen a. n. g.</t>
  </si>
  <si>
    <t>Öffentliche Verwaltung, Verteidigung; Sozialversicherung</t>
  </si>
  <si>
    <t>Gesundheitswesen</t>
  </si>
  <si>
    <t>Heime (ohne Erholungs- und Ferienheime)</t>
  </si>
  <si>
    <t>Sozialwesen (ohne Heime)</t>
  </si>
  <si>
    <t>Kreative, künstlerische und unterhaltende Tätigkeiten</t>
  </si>
  <si>
    <t>Bibliotheken, Archive, Museen, botanische und zoologische Gärten</t>
  </si>
  <si>
    <t>Spiel-, Wett- und Lotteriewesen</t>
  </si>
  <si>
    <t>Erbringung von Dienstleistungen des Sports, der Unterhaltung und der Erholung</t>
  </si>
  <si>
    <t>Interessenvertretungen sowie kirchliche und sonstige religiöse Vereinigungen (ohne Sozialwesen und Sport)</t>
  </si>
  <si>
    <t>Reparatur von Datenverarbeitungsgeräten und Gebrauchsgütern</t>
  </si>
  <si>
    <t>Erbringung von sonstigen überwiegend persönlichen Dienstleistungen</t>
  </si>
  <si>
    <t>Private Haushalte mit Hauspersonal</t>
  </si>
  <si>
    <t>Herstellung von Waren und Erbringung von Dienstleistungen durch private Haushalte für den Eigenbedarf ohne ausgeprägten Schwerpunkt</t>
  </si>
  <si>
    <t>Exterritoriale Organisationen und Körperschaften</t>
  </si>
  <si>
    <t>a)</t>
  </si>
  <si>
    <t>b)</t>
  </si>
  <si>
    <t>1.1</t>
  </si>
  <si>
    <t>1.2</t>
  </si>
  <si>
    <t>2.1</t>
  </si>
  <si>
    <t>2.2</t>
  </si>
  <si>
    <t>3.1</t>
  </si>
  <si>
    <t>3.2</t>
  </si>
  <si>
    <t>4.1</t>
  </si>
  <si>
    <t>4.2</t>
  </si>
  <si>
    <t>5.1</t>
  </si>
  <si>
    <t>Der Antragsteller erklärt, dass</t>
  </si>
  <si>
    <t>I. Antragsteller</t>
  </si>
  <si>
    <t>II. Projektbezeichnung und Förderdauer</t>
  </si>
  <si>
    <t>§ 264 StGB (Auszug)</t>
  </si>
  <si>
    <t>(1)</t>
  </si>
  <si>
    <r>
      <t xml:space="preserve">Wirtschaftszweig:
</t>
    </r>
    <r>
      <rPr>
        <sz val="8"/>
        <rFont val="Arial"/>
        <family val="2"/>
      </rPr>
      <t>(Auswahl aus WZ2008)</t>
    </r>
  </si>
  <si>
    <t>Ort, Datum</t>
  </si>
  <si>
    <t>(2)</t>
  </si>
  <si>
    <t>(3)</t>
  </si>
  <si>
    <t>(4)</t>
  </si>
  <si>
    <t>(5)</t>
  </si>
  <si>
    <t>(6)</t>
  </si>
  <si>
    <t>(7)</t>
  </si>
  <si>
    <t>(8)</t>
  </si>
  <si>
    <t>1.</t>
  </si>
  <si>
    <t>1.3</t>
  </si>
  <si>
    <t>2.</t>
  </si>
  <si>
    <t>3.</t>
  </si>
  <si>
    <t>4.</t>
  </si>
  <si>
    <t>5.</t>
  </si>
  <si>
    <t>6.</t>
  </si>
  <si>
    <t>1.6</t>
  </si>
  <si>
    <t>1.4</t>
  </si>
  <si>
    <t>1.5</t>
  </si>
  <si>
    <t>5.2</t>
  </si>
  <si>
    <t>8.1</t>
  </si>
  <si>
    <t>8.2</t>
  </si>
  <si>
    <t>Antrag</t>
  </si>
  <si>
    <t>GFAW - Gesellschaft für Arbeits- und Wirtschafts-</t>
  </si>
  <si>
    <t>förderung des Freistaats Thüringen mbH</t>
  </si>
  <si>
    <t>Warsbergstraße 1</t>
  </si>
  <si>
    <t>99092 Erfurt</t>
  </si>
  <si>
    <t>Tel.-Nr.:</t>
  </si>
  <si>
    <t>Fax-Nr.:</t>
  </si>
  <si>
    <t>Projektbezeichnung:</t>
  </si>
  <si>
    <t>- verbleibt beim Antragsteller -</t>
  </si>
  <si>
    <t>7.</t>
  </si>
  <si>
    <t>8.</t>
  </si>
  <si>
    <t>Erstantrag</t>
  </si>
  <si>
    <t>Datum:</t>
  </si>
  <si>
    <t>PLZ</t>
  </si>
  <si>
    <t>Ort</t>
  </si>
  <si>
    <t>III. Beantragte Zuwendung in €</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</si>
  <si>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</si>
  <si>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</si>
  <si>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</si>
  <si>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er sämtliche Förderungen, einschließlich institutioneller Förderungen, die er in Bezug auf das beantragte</t>
  </si>
  <si>
    <t>für die Deckung der Ausgaben, die aus den hier beantragten ESF- und/oder komplementären Landesmitteln</t>
  </si>
  <si>
    <t>finanziert werden sollen, keine anderen Finanzmittel dauerhaft zur Verfügung stehen oder beantragt werden.</t>
  </si>
  <si>
    <t>ihm bekannt ist, dass die Angaben zur Antragsberechtigung und zum Verwendungszweck subventionserheblich</t>
  </si>
  <si>
    <t>und dem Thüringer Subventionsgesetz (Thür SubV) vom 16.12.1996 (GVBl. S. 319) sind und er sich wegen</t>
  </si>
  <si>
    <t>unrichtigen, unvollständigen oder unterlassenen Angaben wegen Subventionsbetruges strafbar machen kann.</t>
  </si>
  <si>
    <t>Subventionserheblich sind insbesondere alle Tatsachen auf die die Fußnoten dieses Antragsformulars</t>
  </si>
  <si>
    <t>hinweisen.</t>
  </si>
  <si>
    <t>ihm ferner bekannt ist, dass er verpflichtet ist, der Bewilligungsbehörde mitzuteilen, sobald sich Umstände</t>
  </si>
  <si>
    <t>er an der Datenerhebung zur Erfolgskontrolle mitwirken und die angeforderten Angaben in der im</t>
  </si>
  <si>
    <t>Bewilligungsbescheid festgelegten Form und Frist zur Verfügung stellen wird.</t>
  </si>
  <si>
    <t>ihm bekannt ist, dass die erhobenen Daten von der GFAW erfasst werden und über die Thüringer Aufbaubank</t>
  </si>
  <si>
    <t>Mit dem Antrag sind
folgende Anlagen
einzureichen:</t>
  </si>
  <si>
    <t>Durch den
Zuwendungs-
empfänger
auszufüllen!</t>
  </si>
  <si>
    <t>Durch
die GFAW
auszufüllen!</t>
  </si>
  <si>
    <t xml:space="preserve">   Nr. der Anlage</t>
  </si>
  <si>
    <t xml:space="preserve">Bezeichnung
</t>
  </si>
  <si>
    <t xml:space="preserve"> liegt dem
 Antrag bei</t>
  </si>
  <si>
    <t>in Kopie</t>
  </si>
  <si>
    <t>im Original</t>
  </si>
  <si>
    <t>Hinweis zum Subventionsbetrug</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</si>
  <si>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</si>
  <si>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</si>
  <si>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</si>
  <si>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</si>
  <si>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</si>
  <si>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</si>
  <si>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</si>
  <si>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</si>
  <si>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</si>
  <si>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</si>
  <si>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</si>
  <si>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</si>
  <si>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</si>
  <si>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</si>
  <si>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</si>
  <si>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</si>
  <si>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</si>
  <si>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</si>
  <si>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</si>
  <si>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</si>
  <si>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</si>
  <si>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</si>
  <si>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</si>
  <si>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</si>
  <si>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</si>
  <si>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</si>
  <si>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</si>
  <si>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</si>
  <si>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</si>
  <si>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ohne marktmäßige Gegenleistung gewährt wird und</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</si>
  <si>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</si>
  <si>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</si>
  <si>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</si>
  <si>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</si>
  <si>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</si>
  <si>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</si>
  <si>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</si>
  <si>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</si>
  <si>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</si>
  <si>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</si>
  <si>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</si>
  <si>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</si>
  <si>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</si>
  <si>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</si>
  <si>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</si>
  <si>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</si>
  <si>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</si>
  <si>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</si>
  <si>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</si>
  <si>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</si>
  <si>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</si>
  <si>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</si>
  <si>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</si>
  <si>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</si>
  <si>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</si>
  <si>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</si>
  <si>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</si>
  <si>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</si>
  <si>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</si>
  <si>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</si>
  <si>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</si>
  <si>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</si>
  <si>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</si>
  <si>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</si>
  <si>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</si>
  <si>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</si>
  <si>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¹</t>
  </si>
  <si>
    <t>Beginn des Projektes:¹</t>
  </si>
  <si>
    <t>Ende des Projektes:¹</t>
  </si>
  <si>
    <t>Anschrift:¹</t>
  </si>
  <si>
    <t>E-Mail-Adresse:</t>
  </si>
  <si>
    <t>Straße, Hausnummer</t>
  </si>
  <si>
    <t>1.7</t>
  </si>
  <si>
    <t>Unternehmen:¹</t>
  </si>
  <si>
    <t>IV. Angaben zum Antragsteller¹</t>
  </si>
  <si>
    <t>rechtsverbindliche Unterschrift des Antragstellers</t>
  </si>
  <si>
    <t>2.11</t>
  </si>
  <si>
    <t>2.12</t>
  </si>
  <si>
    <t>2.13</t>
  </si>
  <si>
    <t>2.3</t>
  </si>
  <si>
    <t>2.4</t>
  </si>
  <si>
    <t>2.5</t>
  </si>
  <si>
    <t>2.6</t>
  </si>
  <si>
    <t>2.7</t>
  </si>
  <si>
    <t>2.8</t>
  </si>
  <si>
    <t>2.9</t>
  </si>
  <si>
    <t>2.10</t>
  </si>
  <si>
    <t>nicht berechtigt ist</t>
  </si>
  <si>
    <t>berechtigt ist</t>
  </si>
  <si>
    <t xml:space="preserve"> in GFAW bereits
 vorhanden</t>
  </si>
  <si>
    <t>VI. Einzureichende Anlagen zum Antrag¹</t>
  </si>
  <si>
    <t>V. Angaben zum Projekt¹</t>
  </si>
  <si>
    <t>Ausgaben (in €)</t>
  </si>
  <si>
    <t>Finanzierung (in €)</t>
  </si>
  <si>
    <t>Eingangsstempel</t>
  </si>
  <si>
    <t>Überarbeitung</t>
  </si>
  <si>
    <t>Funktion:</t>
  </si>
  <si>
    <t>Träger, der Gewerkschaft angeschlossen ist</t>
  </si>
  <si>
    <t>sonstiger Träger</t>
  </si>
  <si>
    <t>Kammerzuordnung:</t>
  </si>
  <si>
    <t>HWK Erfurt</t>
  </si>
  <si>
    <t>HWK Südthüringen</t>
  </si>
  <si>
    <t>HWK für Ostthüringen</t>
  </si>
  <si>
    <t>IHK Erfurt</t>
  </si>
  <si>
    <t>IHK Südthüringen</t>
  </si>
  <si>
    <t>IHK Ostthüringen</t>
  </si>
  <si>
    <t>sonstige</t>
  </si>
  <si>
    <t>HRA - Handelsregister Abt. A</t>
  </si>
  <si>
    <t>HRB - Handelsregister Abt. B</t>
  </si>
  <si>
    <t>Vereinsregister</t>
  </si>
  <si>
    <t>Genossenschaftsregister</t>
  </si>
  <si>
    <t>ohne Zuordnung</t>
  </si>
  <si>
    <t>Zuständiges Finanzamt:</t>
  </si>
  <si>
    <t>Steuernummer:</t>
  </si>
  <si>
    <t>Registernummer:</t>
  </si>
  <si>
    <t>Register:</t>
  </si>
  <si>
    <t>Amtsgericht:</t>
  </si>
  <si>
    <t>Rechtsform:</t>
  </si>
  <si>
    <t>Name, Vorname</t>
  </si>
  <si>
    <t>Funktion</t>
  </si>
  <si>
    <t>Unterschrift</t>
  </si>
  <si>
    <t>Gegenstand
der Förderung:</t>
  </si>
  <si>
    <r>
      <t xml:space="preserve">Durchführungsort/e:
</t>
    </r>
    <r>
      <rPr>
        <i/>
        <sz val="8"/>
        <rFont val="Arial"/>
        <family val="2"/>
      </rPr>
      <t>(Anschrift/en)</t>
    </r>
  </si>
  <si>
    <t>ist als Anlage diesem Antrag beigefügt.</t>
  </si>
  <si>
    <t>Gesamt</t>
  </si>
  <si>
    <t>Voraussichtliche Zielqualifikation 
der Teilnehmer:</t>
  </si>
  <si>
    <t>Träger- oder sonstige Zertifikate</t>
  </si>
  <si>
    <t>Qualifizierungsbaustein der Kammer</t>
  </si>
  <si>
    <t>Zusatzqualifikation</t>
  </si>
  <si>
    <t>Berufs-
praktikum</t>
  </si>
  <si>
    <t>Tätigkeitsbeschreibungen des Personals</t>
  </si>
  <si>
    <t>Qualifikationsnachweise des Personals</t>
  </si>
  <si>
    <t>TVL-Vergleich des Personals</t>
  </si>
  <si>
    <t>Verträge</t>
  </si>
  <si>
    <t>  Arbeitsverträge der Festangestellten</t>
  </si>
  <si>
    <t>Unterschrifts-/Vertretungsberechtigung</t>
  </si>
  <si>
    <t>Auszug aus Handels-/Vereinsregister</t>
  </si>
  <si>
    <t>Satzung/Gesellschaftervertrag</t>
  </si>
  <si>
    <t>Vorlage Original</t>
  </si>
  <si>
    <t xml:space="preserve"> wird
 nachgereicht</t>
  </si>
  <si>
    <t>Private Mittel</t>
  </si>
  <si>
    <t>Summe Private Mittel</t>
  </si>
  <si>
    <t>Summe Öffentliche Mittel</t>
  </si>
  <si>
    <t>bei GFAW beantragte Mittel</t>
  </si>
  <si>
    <t>Gesamtsumme der Finanzierung</t>
  </si>
  <si>
    <t>rechtsverbindliche Unterschrift/-en des Antragstellers</t>
  </si>
  <si>
    <t>mit dem Projekt noch nicht begonnen wurde und auch vor Bekanntgabe des Zuwendungsbescheides nicht</t>
  </si>
  <si>
    <t xml:space="preserve">Haushaltsjahr: </t>
  </si>
  <si>
    <t>(Kopiervorlage)</t>
  </si>
  <si>
    <t>in €</t>
  </si>
  <si>
    <t>lfd.
Nr.</t>
  </si>
  <si>
    <t>Tätigkeit</t>
  </si>
  <si>
    <t>Sonderzahlung</t>
  </si>
  <si>
    <t xml:space="preserve"> Quali.-
 nachweis</t>
  </si>
  <si>
    <t xml:space="preserve"> Arbeits-
 vertrag</t>
  </si>
  <si>
    <t>TVL-Vergleich</t>
  </si>
  <si>
    <t>Bitte für jeden beantragten Mitarbeiter kopieren und gesondert ausfüllen!</t>
  </si>
  <si>
    <t>bis</t>
  </si>
  <si>
    <t>Erhält Ehepartner kindbezogenen Teil des Ortszuschlages?</t>
  </si>
  <si>
    <t>Der/die Mitarbeiter/in wird vergütet nach:</t>
  </si>
  <si>
    <t>Vergütungsgruppe</t>
  </si>
  <si>
    <t>Entgeltgruppe</t>
  </si>
  <si>
    <t>Erfahrungsstufe</t>
  </si>
  <si>
    <t>Tatsächliches monatliches Bruttogehalt</t>
  </si>
  <si>
    <t>die für das beantragte Projekt angeschafften Güter nicht bereits aus öffentlichen (nationalen oder</t>
  </si>
  <si>
    <t>gemeinschaftlichen) Mitteln gefördert werden bzw. wurden.</t>
  </si>
  <si>
    <t>Haustarif</t>
  </si>
  <si>
    <t>BAT bzw. TVÜ-L</t>
  </si>
  <si>
    <t>TV-L</t>
  </si>
  <si>
    <t>Ansprechpartner:</t>
  </si>
  <si>
    <t>Vertretungsberechtigter:</t>
  </si>
  <si>
    <t>Kammer- oder gleichwertiger Berufsabschluss</t>
  </si>
  <si>
    <t>Nachweis Gemeinnützigkeit (falls zutreffend)</t>
  </si>
  <si>
    <t>Sonstige Unterlagen (Selbstdarstellung/Referenzen)</t>
  </si>
  <si>
    <t>GmbH (Ges. mit beschr. Haftung)</t>
  </si>
  <si>
    <t>Einzelfirma</t>
  </si>
  <si>
    <t>eingetr. Genossenschaft (e.G.)</t>
  </si>
  <si>
    <t>Aktiengesellschaft (AG)</t>
  </si>
  <si>
    <t>AG &amp; Co.KG, AG &amp; Co.OHG</t>
  </si>
  <si>
    <t>Anstalt öffentlichen Rechts</t>
  </si>
  <si>
    <t>CAR (karitativ o. kirchlich)</t>
  </si>
  <si>
    <t>eingetr. Verein (e.V)</t>
  </si>
  <si>
    <t>GbR mit ges. Haftung</t>
  </si>
  <si>
    <t>GbR mbH</t>
  </si>
  <si>
    <t>Gemeinden, Gemeindeverbände</t>
  </si>
  <si>
    <t>GmbH i.G.</t>
  </si>
  <si>
    <t>GmbH &amp; Co. KG</t>
  </si>
  <si>
    <t>Kommanditgesellschaft (KG)</t>
  </si>
  <si>
    <t>Kommanditges. auf Aktien(KGaA)</t>
  </si>
  <si>
    <t>Körperschaft öffentl. Rechts</t>
  </si>
  <si>
    <t>Land</t>
  </si>
  <si>
    <t>Offene Handelsgesellsch. (OHG)</t>
  </si>
  <si>
    <t>Stiftung (öff-recht.u. priv)</t>
  </si>
  <si>
    <t>Vers.V. a. Gegens. (VVaG)</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</si>
  <si>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</si>
  <si>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</si>
  <si>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</si>
  <si>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</si>
  <si>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</si>
  <si>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</si>
  <si>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</si>
  <si>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</si>
  <si>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</si>
  <si>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</si>
  <si>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kommunale ZV</t>
  </si>
  <si>
    <t>Societas Europaea</t>
  </si>
  <si>
    <t>wirtschaftlicher Verein</t>
  </si>
  <si>
    <t>Anstalt Liechtenstein</t>
  </si>
  <si>
    <t>sonstige Gemeinschaft</t>
  </si>
  <si>
    <t>Durch 
die GFAW
auszufüllen!</t>
  </si>
  <si>
    <t>Bemerkung</t>
  </si>
  <si>
    <t>Eigenmittel des Antragstellers</t>
  </si>
  <si>
    <t>Einnahmen von Dritten/Teilnehmergebühren</t>
  </si>
  <si>
    <t>Bundesmittel</t>
  </si>
  <si>
    <t>Kommunale Mittel</t>
  </si>
  <si>
    <t>Sonstige öffentliche Mittel</t>
  </si>
  <si>
    <t>im Vorjahr</t>
  </si>
  <si>
    <t>im laufenden Geschäftsjahr (Prognose)</t>
  </si>
  <si>
    <t>liegt im Rahmen des Konzeptauswahlverfahrens vor.</t>
  </si>
  <si>
    <t>Mittel von Stiftungen und Spenden, Sonstiges</t>
  </si>
  <si>
    <t>Sonstige Mittel des Freistaats Thüringen</t>
  </si>
  <si>
    <t>Anlage 2:</t>
  </si>
  <si>
    <r>
      <t xml:space="preserve">Durch die GFAW auszufüllen!
</t>
    </r>
    <r>
      <rPr>
        <sz val="8"/>
        <rFont val="Arial"/>
        <family val="2"/>
      </rPr>
      <t>Träger-Kennzeichen:</t>
    </r>
  </si>
  <si>
    <r>
      <t xml:space="preserve">Unterschriftsprobe:
</t>
    </r>
    <r>
      <rPr>
        <i/>
        <sz val="8"/>
        <color indexed="30"/>
        <rFont val="Arial"/>
        <family val="2"/>
      </rPr>
      <t>Unterschriftsberechtigte Personen lt. Handels-/
Vereinsregister bzw. vertretungsberechtigte 
Person entsprechend Vollmacht.
(Bitte die Vollmacht im Original beifügen!)</t>
    </r>
  </si>
  <si>
    <t>öffentlich-rechtlich</t>
  </si>
  <si>
    <t>privatrechtlich</t>
  </si>
  <si>
    <r>
      <t xml:space="preserve">Aufbewahrungsort 
der Belege: </t>
    </r>
    <r>
      <rPr>
        <i/>
        <sz val="8"/>
        <rFont val="Arial"/>
        <family val="2"/>
      </rPr>
      <t>(Anschrift/en)</t>
    </r>
  </si>
  <si>
    <t>VII. Ausgaben- und Finanzierungsplan¹</t>
  </si>
  <si>
    <t>Gesamtsumme der zuwendungsfähigen Ausgaben</t>
  </si>
  <si>
    <t>Nicht zuwendungsfähige Ausgaben</t>
  </si>
  <si>
    <t>V. Angaben zum Projekt¹ (Fortsetzung)</t>
  </si>
  <si>
    <t>VIII. Subventionserhebliche Erklärungen des Antragstellers</t>
  </si>
  <si>
    <t>1. Allgemeine Erklärungen des Antragstellers</t>
  </si>
  <si>
    <t>im Sinne § 264 Strafgesetzbuch in Verbindung mit §§ 3-5 Subventionsgesetz vom 29.07.1976 (BGBl. S. 2037)</t>
  </si>
  <si>
    <t>ihm die Auszüge zu § 264 StGB und die Auszüge zu §§ 3-5 Subventionsgesetz ausgehändigt wurden (Anlage</t>
  </si>
  <si>
    <t>dieser Antragsvorlage) und er diese zur Kenntnis genommen hat.</t>
  </si>
  <si>
    <t>ändern, die subventionserhebliche Tatsachen betreffen.</t>
  </si>
  <si>
    <t xml:space="preserve">Die nachfolgenden Erklärungen sind unter anderem erforderlich, um prüfen zu können, ob eine ordnungsgemäße </t>
  </si>
  <si>
    <t>Durchführung und Abrechnung des beantragten Förderverfahrens gesichert erscheint. Die Angaben werden nicht an</t>
  </si>
  <si>
    <t>Dritte übermittelt.</t>
  </si>
  <si>
    <t>die antragsgemäße Durchführung des Projektes gewährleistet ist, insbesondere dass er nicht überschuldet ist</t>
  </si>
  <si>
    <t xml:space="preserve">und über eine geordnete Buchführung und ausreichend qualifiziertes Personal verfügt. </t>
  </si>
  <si>
    <t>die Gesamtfinanzierung im beschriebenen Vorhaben bei Gewährung der beantragten Zuwendung gesichert ist.</t>
  </si>
  <si>
    <t>er seinen Zahlungsverpflichtungen insbesondere der Verpflichtung zur Zahlung von Steuern fristgerecht</t>
  </si>
  <si>
    <t>nachgekommen ist.</t>
  </si>
  <si>
    <t>kein Insolvenzeröffnungsverfahren anhängig ist.</t>
  </si>
  <si>
    <t>1.8</t>
  </si>
  <si>
    <t>kein Insolvenzverfahren eröffnet wurde.</t>
  </si>
  <si>
    <t>1.9</t>
  </si>
  <si>
    <t>keine Eintragung im Schuldnerverzeichnis nach Maßgabe des § 882b ZPO besteht.</t>
  </si>
  <si>
    <t>1.10</t>
  </si>
  <si>
    <t>ihm bekannt ist, dass er bis zum Zeitpunkt der Bewilligung verpflichtet ist, das unmittelbare Bevorstehen eines</t>
  </si>
  <si>
    <t>Insolvenzverfahrens unverzüglich mitzuteilen.</t>
  </si>
  <si>
    <t>2. Erklärungen zum Antrag</t>
  </si>
  <si>
    <t>begonnen wird.</t>
  </si>
  <si>
    <t>ihm bekannt ist, dass ein Vorhabenbeginn vor Erteilung des Zuwendungsbescheides die Förderung</t>
  </si>
  <si>
    <t>ausschließt, bzw. dass bei Vorliegen einer Zustimmung zum vorzeitigen Maßnahmenbeginn kein Anspruch auf</t>
  </si>
  <si>
    <t>eine Förderung besteht.</t>
  </si>
  <si>
    <t xml:space="preserve">ihm bekannt ist, dass der Abschluss eines der Durchführung des Projekts zuzurechnenden Lieferungs- und </t>
  </si>
  <si>
    <t>Leistungsvertrages als Vorhabenbeginn zu werten ist.</t>
  </si>
  <si>
    <t>und er die sich ggf. ergebenden Vorteile im Ausgaben- und Finanzierungsplan ausgewiesen hat.</t>
  </si>
  <si>
    <t>Projekt erhalten hat, angegeben hat und nachträgliche Förderungen unverzüglich mitteilt.</t>
  </si>
  <si>
    <t>er sein Einverständnis über die Aufnahme in die Liste der Vorhaben gemäß Art. 115 Abs. 2  der VO (EU)</t>
  </si>
  <si>
    <t>Nr. 1303/2013 erteilt.</t>
  </si>
  <si>
    <t>er sich der Informationspflichten gegenüber der Öffentlichkeit gemäß Anhang XII der VO (EU) Nr. 1303/2013,</t>
  </si>
  <si>
    <t>der Verwendung des Unionslogos, dem Hinweis auf den ESF, den Umfang der Unterstützung auf der Webseite</t>
  </si>
  <si>
    <t>und der Information der Teilnehmer über die Finanzierung bewusst ist.</t>
  </si>
  <si>
    <t>die in diesem Antrag (einschließlich beigefügter Antragsunterlagen) gemachten Angaben vollständig und richtig</t>
  </si>
  <si>
    <t>sind.</t>
  </si>
  <si>
    <t>ihm bekannt ist, dass der auf Basis des Antrages erlassene Zuwendungsbescheid insoweit aufgehoben</t>
  </si>
  <si>
    <t>werden kann, als die Zuwendung durch in wesentlicher Beziehung unrichtige oder unvollständige Angaben</t>
  </si>
  <si>
    <t>oder sonst zu Unrecht erlangt wurde. In diesem Falle ist er verpflichtet, die Zuwendung zurückzuzahlen und</t>
  </si>
  <si>
    <t>gemäß § 49a Thüringer Verwaltungsverfahrensgesetz (GVBl. Nr.11/2009 vom 28.08.2009) zu verzinsen.</t>
  </si>
  <si>
    <t>VIII. Subventionserhebliche Erklärungen des Antragstellers (Fortsetzung)</t>
  </si>
  <si>
    <t xml:space="preserve"> Bescheid-
 auflage</t>
  </si>
  <si>
    <t xml:space="preserve">1
</t>
  </si>
  <si>
    <t xml:space="preserve">im Original
</t>
  </si>
  <si>
    <t xml:space="preserve">in Kopie
</t>
  </si>
  <si>
    <t>TVöD</t>
  </si>
  <si>
    <t>Summe</t>
  </si>
  <si>
    <t>Zielsetzung/Konzeption, (Kurz-)Beschreibung 
des Vorhabens</t>
  </si>
  <si>
    <t>Nachweis der öffentlichen Förderung bzw. anderer 
Finanzierungsquellen</t>
  </si>
  <si>
    <t>detaillierte 
Vorhabens-
beschreibung:</t>
  </si>
  <si>
    <t>3. Richtlinienspezifische Erklärungen des Antragstellers</t>
  </si>
  <si>
    <t>er bei der Beantragung nur die in der Richtlinie definierten vereinfachten Kostenoptionen</t>
  </si>
  <si>
    <t>ihm bekannt ist, dass er nur die vereinfachten Kostenoptionen abrechnen darf.</t>
  </si>
  <si>
    <t>Richtlinie zur Förderung der Wiederherstellung und Verbesserung der Beschäftigungsfähigkeit durch Maßnahmen der sozialen und beruflichen Integration (Integrationsrichtlinie) - Berufliche Integrationsprojekte zur Verbesserung der Chancengleichheit</t>
  </si>
  <si>
    <t>Antrag Integration - Berufliche Integrationsprojekte</t>
  </si>
  <si>
    <t>wurde bereits eingereicht in der Fassung vom:</t>
  </si>
  <si>
    <t>.</t>
  </si>
  <si>
    <t>Beschreibung Abrechnungssystem</t>
  </si>
  <si>
    <t xml:space="preserve">3
</t>
  </si>
  <si>
    <t>Kalkulation der projektbezogenen Personalausgaben für Festangestellte (eigenes Personal)</t>
  </si>
  <si>
    <t>Kalkulation der beantragten Bezüge für Honorarkräfte</t>
  </si>
  <si>
    <t>Kalkulation der beantragten Abschreibungen</t>
  </si>
  <si>
    <t xml:space="preserve">10
</t>
  </si>
  <si>
    <t>Arbeitsplan/Lehrplan (inhaltlich/zeitliche Planung)</t>
  </si>
  <si>
    <t>  Miet- und Leasingverträge für Ausstattung</t>
  </si>
  <si>
    <t>  Mietverträge für Gebäude/Räume</t>
  </si>
  <si>
    <t>  Verträge mit externen Einrichtungen</t>
  </si>
  <si>
    <t>  Kooperationsverträge</t>
  </si>
  <si>
    <t>  sonstige Verträge</t>
  </si>
  <si>
    <t>Vergleichsangebote für externe Leistungen</t>
  </si>
  <si>
    <t>Bescheinigung in Steuersachen
(für Erstantragsteller, nicht älter als ein Monat)</t>
  </si>
  <si>
    <t>Checkliste/Stellungnahme Jobcenter</t>
  </si>
  <si>
    <t>Nachweis Versicherung, BG</t>
  </si>
  <si>
    <t>Muster Praktikumsvertrag und Teilnehmerzertifikat</t>
  </si>
  <si>
    <t>Ausgaben für Personal</t>
  </si>
  <si>
    <t>Arbeitsentgelte (AN-Brutto)</t>
  </si>
  <si>
    <t>Pauschale für Sozialabgaben inkl. Berufsgenossenschaft</t>
  </si>
  <si>
    <t>Summe Ausgaben für Personal</t>
  </si>
  <si>
    <t>Sachausgaben</t>
  </si>
  <si>
    <t>geringwertige Wirtschaftsgüter/Verbrauchsmaterial</t>
  </si>
  <si>
    <t>Miete/Mietnebenkosten für Lehr- und Büroräume</t>
  </si>
  <si>
    <t>Miete</t>
  </si>
  <si>
    <t>Pauschale für Betriebsausgaben</t>
  </si>
  <si>
    <t>Ausgaben für Dienstreisen</t>
  </si>
  <si>
    <t>Ausgaben für Leistungen externer Einrichtungen</t>
  </si>
  <si>
    <t>Summe Sachausgaben</t>
  </si>
  <si>
    <t>Pauschale (15% der förderfähigen direkten Personalausgaben)</t>
  </si>
  <si>
    <t>Summe Verwaltungsausgaben</t>
  </si>
  <si>
    <r>
      <t>Öffentliche Mittel</t>
    </r>
    <r>
      <rPr>
        <sz val="8"/>
        <rFont val="Arial"/>
        <family val="2"/>
      </rPr>
      <t xml:space="preserve"> (nicht von GFAW bewirtschaftet)</t>
    </r>
  </si>
  <si>
    <t>1.1.1</t>
  </si>
  <si>
    <t>1.1.2</t>
  </si>
  <si>
    <t>Bezüge für Honararkräfte</t>
  </si>
  <si>
    <t>Abschreibungen, Miete/Leasing für Betriebsausstattung</t>
  </si>
  <si>
    <t>Gebühren (Eintragungs- und Prüfungsgebühren)</t>
  </si>
  <si>
    <t>3.3</t>
  </si>
  <si>
    <t>der Antrag Aufwendungen für die Abschreibung von Gegenständen (AfA)</t>
  </si>
  <si>
    <t>beinhaltet und dass</t>
  </si>
  <si>
    <t>(a)</t>
  </si>
  <si>
    <t>die Abschreibungssätze linear und entsprechend den steuerlichen AfA-Sätzen sind.</t>
  </si>
  <si>
    <t>(b)</t>
  </si>
  <si>
    <t>die Abschreibungen, sofern die Gegenstände nicht ausschließlich für das beantragte Projekt genutzt</t>
  </si>
  <si>
    <t>werden, nur entsprechend dem auf das Projekt entfallenden Anteil in Ansatz gebracht werden.</t>
  </si>
  <si>
    <t>(c)</t>
  </si>
  <si>
    <t>die Gegenstände für das Projekt erforderlich sind und nach den Grundsätzen der Wirtschaftlichkeit und</t>
  </si>
  <si>
    <t>Sparsamkeit angeschafft werden.</t>
  </si>
  <si>
    <t>3.4</t>
  </si>
  <si>
    <t>(Standardeinheitskosten, Pauschalen und Festbeträge) in Ansatz gebracht hat.</t>
  </si>
  <si>
    <t>Beschreibung Abrechnungssystem - Projektausgaben/projektübergreifende Ausgaben</t>
  </si>
  <si>
    <t>I. Hinweis zu Ihrer Antragstellung</t>
  </si>
  <si>
    <t>Die ordnungsgemäße Abrechnung von Förderprojekten ist gemeinsames Ziel von Trägern und Bewilligungsbehörde. Als besonders fehleranfällig haben sich in der Vergangenheit Umlagesysteme erwiesen.</t>
  </si>
  <si>
    <t>Deshalb möchten wir Sie bei diesem Thema mit den nachfolgenden Hinweisen unterstützen.</t>
  </si>
  <si>
    <t>Ein Umlagesystem benötigen Sie immer dann, wenn Sie sich Ausgaben fördern lassen, die nicht nur ein einzelnes Projekt betreffen. Die Ausgaben beziehen sich also auf mehrere Projekte oder auch auf Bereiche außerhalb von Projekten. In diesem Fall sind die</t>
  </si>
  <si>
    <t>Ausgaben (Rechnungsbeträge oder Personalausgaben) zu verteilen.</t>
  </si>
  <si>
    <t>Das bedeutet, dass nicht in jedem Fall eine Umlage der Ausgaben erforderlich ist. Eine Umlage ist z. B. nicht erforderlich, soweit Sie eine Förderung über Pauschalen erhalten oder soweit sich die Ausgaben belegbar nur auf ein einziges Projekt beziehen.</t>
  </si>
  <si>
    <t>Umgekehrt formuliert ist ein Nachweis der Umlage der Ausgaben dann erforderlich, wenn sich die Ausgaben nicht belegbar nur auf ein einziges Projekt beziehen oder keine Förderung über Pauschalen erfolgt.</t>
  </si>
  <si>
    <t>Im Falle der Förderung von Ausgaben, die anteilig in einem Projekt abgerechnet werden, müssen die entsprechenden Belege, die Kostenstelle oder eine vergleichbare Buchungssystematik, die Buchungsnummer und den Zahlungsvermerk unter Beachtung der Grundsätze</t>
  </si>
  <si>
    <t xml:space="preserve">ordnungsgemäßer Buchführung (GOB) enthalten. Bei anteiliger Abrechnung von Belegen ist der Umlageschlüssel auf dem Beleg zu vermerken. </t>
  </si>
  <si>
    <t>Die Beachtung der folgenden Kriterien stellt die projektbezogene Förderfähigkeit dieser Ausgaben sicher.</t>
  </si>
  <si>
    <t xml:space="preserve">- </t>
  </si>
  <si>
    <r>
      <t xml:space="preserve">Für jede anteilig abzurechnende Ausgabe bzw. Ausgabenart ist vom Träger </t>
    </r>
    <r>
      <rPr>
        <u/>
        <sz val="9"/>
        <rFont val="Arial"/>
        <family val="2"/>
      </rPr>
      <t>schriftlich festgelegt</t>
    </r>
    <r>
      <rPr>
        <sz val="9"/>
        <rFont val="Arial"/>
        <family val="2"/>
      </rPr>
      <t>, wie die Ausgabe verteilt wird. Die Verteilung ergibt sich aus den jeweiligen tatsächlichen Umständen beim Träger. Die GFAW gibt den Verteiler nicht vor.</t>
    </r>
  </si>
  <si>
    <t>Verteiler sind z. B. Mitarbeiter, Teilnehmer oder genutzte Flächen. Der Verteiler sollte nach Möglichkeit für den gesamten Bewilligungszeitraum gelten; Änderungen sind jeweils schriftlich zu dokumentieren.</t>
  </si>
  <si>
    <r>
      <t xml:space="preserve">Anteilig abzurechnende Ausgaben sind </t>
    </r>
    <r>
      <rPr>
        <u/>
        <sz val="9"/>
        <rFont val="Arial"/>
        <family val="2"/>
      </rPr>
      <t>vollständig</t>
    </r>
    <r>
      <rPr>
        <sz val="9"/>
        <rFont val="Arial"/>
        <family val="2"/>
      </rPr>
      <t xml:space="preserve"> auf alle betroffenen Projekte zu </t>
    </r>
    <r>
      <rPr>
        <u/>
        <sz val="9"/>
        <rFont val="Arial"/>
        <family val="2"/>
      </rPr>
      <t>verteilen</t>
    </r>
    <r>
      <rPr>
        <sz val="9"/>
        <rFont val="Arial"/>
        <family val="2"/>
      </rPr>
      <t xml:space="preserve"> und ggf. auch auf alle betroffenen Bereiche außerhalb von Projekten. Betroffen ist ein Projekt, wenn sich die Ausgabe auch auf dieses Projekt bezieht. Alle anderen</t>
    </r>
  </si>
  <si>
    <t>nicht betroffenen Projekte/Bereiche sind für die Umlage nicht relevant.</t>
  </si>
  <si>
    <r>
      <t xml:space="preserve">Anteilig abzurechnende Ausgaben sind mittels eines </t>
    </r>
    <r>
      <rPr>
        <u/>
        <sz val="9"/>
        <rFont val="Arial"/>
        <family val="2"/>
      </rPr>
      <t>nachvollziehbaren,</t>
    </r>
    <r>
      <rPr>
        <sz val="9"/>
        <rFont val="Arial"/>
        <family val="2"/>
      </rPr>
      <t xml:space="preserve"> </t>
    </r>
    <r>
      <rPr>
        <u/>
        <sz val="9"/>
        <rFont val="Arial"/>
        <family val="2"/>
      </rPr>
      <t>transparenten</t>
    </r>
    <r>
      <rPr>
        <sz val="9"/>
        <rFont val="Arial"/>
        <family val="2"/>
      </rPr>
      <t xml:space="preserve"> und </t>
    </r>
    <r>
      <rPr>
        <u/>
        <sz val="9"/>
        <rFont val="Arial"/>
        <family val="2"/>
      </rPr>
      <t>plausiblen</t>
    </r>
    <r>
      <rPr>
        <sz val="9"/>
        <rFont val="Arial"/>
        <family val="2"/>
      </rPr>
      <t xml:space="preserve"> Umlageschlüssels </t>
    </r>
    <r>
      <rPr>
        <u/>
        <sz val="9"/>
        <rFont val="Arial"/>
        <family val="2"/>
      </rPr>
      <t>belegbezogen</t>
    </r>
    <r>
      <rPr>
        <sz val="9"/>
        <rFont val="Arial"/>
        <family val="2"/>
      </rPr>
      <t xml:space="preserve"> </t>
    </r>
    <r>
      <rPr>
        <u/>
        <sz val="9"/>
        <rFont val="Arial"/>
        <family val="2"/>
      </rPr>
      <t>aufgeschlüsselt.</t>
    </r>
    <r>
      <rPr>
        <sz val="9"/>
        <rFont val="Arial"/>
        <family val="2"/>
      </rPr>
      <t xml:space="preserve"> Wenn beispielsweise als Verteiler „Raumnutzung in qm“ gewählt wurde, müssen natürlich die</t>
    </r>
  </si>
  <si>
    <t>insgesamt einschlägig genutzte Fläche und die im Projekt genutzte Fläche bekannt sein und belegt werden, um ordnungsgemäß verteilen zu können. Wenn der vom Träger gewählte Verteiler plausibel, transparent und schriftlich dokumentiert ist und dies von</t>
  </si>
  <si>
    <t>der GFAW bestätigt wird, erfolgt die Prüfung des Verwendungsnachweises nur noch bei dem in Rede stehenden ESF-Projekt. Im gewählten Beispiel wird die tatsächliche Raumnutzung in den übrigen betroffenen Projekten also nicht geprüft.</t>
  </si>
  <si>
    <r>
      <t xml:space="preserve">Für jede anteilig abzurechnende Ausgabe ist die </t>
    </r>
    <r>
      <rPr>
        <u/>
        <sz val="9"/>
        <rFont val="Arial"/>
        <family val="2"/>
      </rPr>
      <t>Verteilung</t>
    </r>
    <r>
      <rPr>
        <sz val="9"/>
        <rFont val="Arial"/>
        <family val="2"/>
      </rPr>
      <t xml:space="preserve"> nachweisbar zu </t>
    </r>
    <r>
      <rPr>
        <u/>
        <sz val="9"/>
        <rFont val="Arial"/>
        <family val="2"/>
      </rPr>
      <t>dokumentieren.</t>
    </r>
    <r>
      <rPr>
        <sz val="9"/>
        <rFont val="Arial"/>
        <family val="2"/>
      </rPr>
      <t xml:space="preserve"> Die Dokumentation erfolgt anhand der bei Abrechnung gültigen Dokumente zum gewählten Verteiler, das sind z. B. Mitarbeiterstatistiken, Teilnehmerlisten,</t>
    </r>
  </si>
  <si>
    <t>Flächenpläne oder Raumbelegungsnachweise.</t>
  </si>
  <si>
    <r>
      <t xml:space="preserve">Alle anteilig abzurechnenden </t>
    </r>
    <r>
      <rPr>
        <u/>
        <sz val="9"/>
        <rFont val="Arial"/>
        <family val="2"/>
      </rPr>
      <t>Beträge</t>
    </r>
    <r>
      <rPr>
        <sz val="9"/>
        <rFont val="Arial"/>
        <family val="2"/>
      </rPr>
      <t xml:space="preserve"> sind auf dem Beleg oder als Anlage am Beleg oder an einer zentralen Stelle zu </t>
    </r>
    <r>
      <rPr>
        <u/>
        <sz val="9"/>
        <rFont val="Arial"/>
        <family val="2"/>
      </rPr>
      <t>dokumentieren</t>
    </r>
    <r>
      <rPr>
        <sz val="9"/>
        <rFont val="Arial"/>
        <family val="2"/>
      </rPr>
      <t>, die eine eindeutige Zuordnung zu diesem Beleg ermöglicht.</t>
    </r>
  </si>
  <si>
    <t>Sofern Sie nicht sicher sind, ob Sie alle genannten Kriterien erfüllen können oder zu dem System der Umlage noch Fragen haben, stehen Ihnen die Berater der GFAW selbstverständlich gern zur Verfügung.</t>
  </si>
  <si>
    <t>II. Übersicht über die Umlagemöglichkeiten und deren Nachweispflichten</t>
  </si>
  <si>
    <t>Nr.</t>
  </si>
  <si>
    <t>Umlage über …</t>
  </si>
  <si>
    <t>Verteilerbeschreibung</t>
  </si>
  <si>
    <t>erforderlicher Nachweis über …</t>
  </si>
  <si>
    <t>Mitarbeiterstunden</t>
  </si>
  <si>
    <r>
      <t xml:space="preserve">Mitarbeiterstunden Projekt 
</t>
    </r>
    <r>
      <rPr>
        <i/>
        <sz val="9"/>
        <color indexed="30"/>
        <rFont val="Arial"/>
        <family val="2"/>
      </rPr>
      <t>geteilt durch</t>
    </r>
    <r>
      <rPr>
        <sz val="10"/>
        <rFont val="Arial"/>
        <family val="2"/>
      </rPr>
      <t xml:space="preserve"> 
Mitarbeiterstunden relevante Mitarbeiter gesamt</t>
    </r>
  </si>
  <si>
    <r>
      <t xml:space="preserve">Tätigkeits- bzw. Stundennachweise der Projektmitarbeiter (gemäß Anlage zur Ausgabenposition 1.1/1.1.1 des </t>
    </r>
    <r>
      <rPr>
        <b/>
        <sz val="9"/>
        <color indexed="30"/>
        <rFont val="Arial"/>
        <family val="2"/>
      </rPr>
      <t>Antrags- bzw. VWN-Formulars der GFAW</t>
    </r>
    <r>
      <rPr>
        <sz val="10"/>
        <rFont val="Arial"/>
        <family val="2"/>
      </rPr>
      <t>) und Arbeitszeitnachweise aller relevanten Mitarbeiter</t>
    </r>
  </si>
  <si>
    <t>Mitarbeiteranzahl</t>
  </si>
  <si>
    <r>
      <t xml:space="preserve">Mitarbeiteranzahl Projekt 
</t>
    </r>
    <r>
      <rPr>
        <i/>
        <sz val="9"/>
        <color indexed="30"/>
        <rFont val="Arial"/>
        <family val="2"/>
      </rPr>
      <t>geteilt durch</t>
    </r>
    <r>
      <rPr>
        <sz val="10"/>
        <rFont val="Arial"/>
        <family val="2"/>
      </rPr>
      <t xml:space="preserve"> 
Mitarbeiteranzahl relevante Mitarbeiter gesamt</t>
    </r>
  </si>
  <si>
    <t>Mitarbeitereinsatz im Projekt - Anlage zu 1.1/1.1.1 und Mitarbeiterstatistik</t>
  </si>
  <si>
    <t>Teilnehmerstunden</t>
  </si>
  <si>
    <r>
      <t xml:space="preserve">Teilnehmerstunden Projekt 
</t>
    </r>
    <r>
      <rPr>
        <i/>
        <sz val="9"/>
        <color indexed="30"/>
        <rFont val="Arial"/>
        <family val="2"/>
      </rPr>
      <t>geteilt durch</t>
    </r>
    <r>
      <rPr>
        <sz val="10"/>
        <rFont val="Arial"/>
        <family val="2"/>
      </rPr>
      <t xml:space="preserve"> 
Teilnehmerstunden relevante Teilnehmer gesamt</t>
    </r>
  </si>
  <si>
    <r>
      <t xml:space="preserve">Stundennachweise der Projektteilnehmer (gemäß Anlage zur Ausgabenposition 2.1 des </t>
    </r>
    <r>
      <rPr>
        <b/>
        <sz val="9"/>
        <color indexed="30"/>
        <rFont val="Arial"/>
        <family val="2"/>
      </rPr>
      <t>VWN-Formulars der GFAW</t>
    </r>
    <r>
      <rPr>
        <sz val="10"/>
        <rFont val="Arial"/>
        <family val="2"/>
      </rPr>
      <t>) und Stundenachweise aller relevanten Teilnehmer</t>
    </r>
  </si>
  <si>
    <t>Teilnehmeranzahl</t>
  </si>
  <si>
    <r>
      <t xml:space="preserve">Teilnehmeranzahl Projekt 
</t>
    </r>
    <r>
      <rPr>
        <i/>
        <sz val="9"/>
        <color indexed="30"/>
        <rFont val="Arial"/>
        <family val="2"/>
      </rPr>
      <t>geteilt durch</t>
    </r>
    <r>
      <rPr>
        <sz val="10"/>
        <rFont val="Arial"/>
        <family val="2"/>
      </rPr>
      <t xml:space="preserve"> 
Teilnehmeranzahl relevante Teilnehmer gesamt</t>
    </r>
  </si>
  <si>
    <r>
      <t>Teilnehmerliste der Projektteilnehmer (gemäß Anlage zur Ausgabenposition 2.1 des</t>
    </r>
    <r>
      <rPr>
        <b/>
        <sz val="9"/>
        <color indexed="8"/>
        <rFont val="Arial"/>
        <family val="2"/>
      </rPr>
      <t xml:space="preserve"> </t>
    </r>
    <r>
      <rPr>
        <b/>
        <sz val="9"/>
        <color indexed="30"/>
        <rFont val="Arial"/>
        <family val="2"/>
      </rPr>
      <t>VWN-Formulars der GFAW</t>
    </r>
    <r>
      <rPr>
        <sz val="10"/>
        <rFont val="Arial"/>
        <family val="2"/>
      </rPr>
      <t>) und Teilnehmerliste aller relevanten Teilnehmer, Teilnehmerstatistik</t>
    </r>
  </si>
  <si>
    <t>Fläche</t>
  </si>
  <si>
    <r>
      <t xml:space="preserve">Fläche Projekt 
</t>
    </r>
    <r>
      <rPr>
        <i/>
        <sz val="9"/>
        <color indexed="30"/>
        <rFont val="Arial"/>
        <family val="2"/>
      </rPr>
      <t>geteilt durch</t>
    </r>
    <r>
      <rPr>
        <sz val="10"/>
        <rFont val="Arial"/>
        <family val="2"/>
      </rPr>
      <t xml:space="preserve"> 
relevante Fläche gesamt</t>
    </r>
  </si>
  <si>
    <t>Flächenplan/Mietvertrag</t>
  </si>
  <si>
    <t>Projekte/Tätigkeiten</t>
  </si>
  <si>
    <r>
      <t xml:space="preserve">Projekt 
</t>
    </r>
    <r>
      <rPr>
        <i/>
        <sz val="9"/>
        <color indexed="30"/>
        <rFont val="Arial"/>
        <family val="2"/>
      </rPr>
      <t>geteilt durch</t>
    </r>
    <r>
      <rPr>
        <sz val="10"/>
        <rFont val="Arial"/>
        <family val="2"/>
      </rPr>
      <t xml:space="preserve"> 
relevante Projekte gesamt</t>
    </r>
  </si>
  <si>
    <t>Übersicht aller relevanten, vergleichbaren Projekte und ggf. Tätigkeiten außerhalb von Projekten</t>
  </si>
  <si>
    <t>Kombination aus (5) Fläche und Zeit</t>
  </si>
  <si>
    <r>
      <t xml:space="preserve">Fläche Projekt 
</t>
    </r>
    <r>
      <rPr>
        <i/>
        <sz val="9"/>
        <color indexed="30"/>
        <rFont val="Arial"/>
        <family val="2"/>
      </rPr>
      <t>geteilt durch</t>
    </r>
    <r>
      <rPr>
        <sz val="10"/>
        <rFont val="Arial"/>
        <family val="2"/>
      </rPr>
      <t xml:space="preserve"> 
relevante Fläche gesamt unter Berücksichtigung der Projektstunden</t>
    </r>
  </si>
  <si>
    <t>Flächenplan/Mietvertrag und Raumnutzungsplan</t>
  </si>
  <si>
    <t>Kombination aus (5) Fläche und (1) Mitarbeiterstunden</t>
  </si>
  <si>
    <r>
      <t xml:space="preserve">Fläche Projekt </t>
    </r>
    <r>
      <rPr>
        <u/>
        <sz val="9"/>
        <color indexed="10"/>
        <rFont val="Arial"/>
        <family val="2"/>
      </rPr>
      <t>und</t>
    </r>
    <r>
      <rPr>
        <sz val="10"/>
        <rFont val="Arial"/>
        <family val="2"/>
      </rPr>
      <t xml:space="preserve"> Mitarbeiterstunden Projekt 
</t>
    </r>
    <r>
      <rPr>
        <i/>
        <sz val="9"/>
        <color indexed="30"/>
        <rFont val="Arial"/>
        <family val="2"/>
      </rPr>
      <t>geteilt durch</t>
    </r>
    <r>
      <rPr>
        <sz val="10"/>
        <rFont val="Arial"/>
        <family val="2"/>
      </rPr>
      <t xml:space="preserve"> 
relevante Fläche gesamt </t>
    </r>
    <r>
      <rPr>
        <u/>
        <sz val="9"/>
        <color indexed="10"/>
        <rFont val="Arial"/>
        <family val="2"/>
      </rPr>
      <t>und</t>
    </r>
    <r>
      <rPr>
        <sz val="10"/>
        <rFont val="Arial"/>
        <family val="2"/>
      </rPr>
      <t xml:space="preserve"> Mitarbeiterstunden relevante Mitarbeiter gesamt</t>
    </r>
  </si>
  <si>
    <r>
      <t xml:space="preserve">Flächenplan/Mietvertrag </t>
    </r>
    <r>
      <rPr>
        <u/>
        <sz val="9"/>
        <color indexed="10"/>
        <rFont val="Arial"/>
        <family val="2"/>
      </rPr>
      <t>und</t>
    </r>
    <r>
      <rPr>
        <sz val="10"/>
        <rFont val="Arial"/>
        <family val="2"/>
      </rPr>
      <t xml:space="preserve"> Tätigkeits- bzw. Stundennachweise der Projektmitarbeiter (gemäß Anlage zur Ausgabenposition 1.1/1.1.1 des </t>
    </r>
    <r>
      <rPr>
        <b/>
        <sz val="9"/>
        <color indexed="30"/>
        <rFont val="Arial"/>
        <family val="2"/>
      </rPr>
      <t>Antrags- bzw. VWN-Formulars der GFAW</t>
    </r>
    <r>
      <rPr>
        <sz val="10"/>
        <rFont val="Arial"/>
        <family val="2"/>
      </rPr>
      <t>) und Arbeitszeitnachweise aller relevanten Mitarbeiter</t>
    </r>
  </si>
  <si>
    <t>Kombination aus (5) Fläche und (2) Mitarbeiteranzahl</t>
  </si>
  <si>
    <r>
      <t xml:space="preserve">Fläche Projekt </t>
    </r>
    <r>
      <rPr>
        <u/>
        <sz val="9"/>
        <color indexed="10"/>
        <rFont val="Arial"/>
        <family val="2"/>
      </rPr>
      <t>und</t>
    </r>
    <r>
      <rPr>
        <sz val="10"/>
        <rFont val="Arial"/>
        <family val="2"/>
      </rPr>
      <t xml:space="preserve"> Mitarbeiteranzahl Projekt 
</t>
    </r>
    <r>
      <rPr>
        <i/>
        <sz val="9"/>
        <color indexed="30"/>
        <rFont val="Arial"/>
        <family val="2"/>
      </rPr>
      <t>geteilt durch</t>
    </r>
    <r>
      <rPr>
        <sz val="10"/>
        <rFont val="Arial"/>
        <family val="2"/>
      </rPr>
      <t xml:space="preserve"> 
relevante Fläche gesamt </t>
    </r>
    <r>
      <rPr>
        <u/>
        <sz val="9"/>
        <color indexed="10"/>
        <rFont val="Arial"/>
        <family val="2"/>
      </rPr>
      <t>und</t>
    </r>
    <r>
      <rPr>
        <sz val="10"/>
        <rFont val="Arial"/>
        <family val="2"/>
      </rPr>
      <t xml:space="preserve"> Mitarbeiteranzahl relevante Mitarbeiter gesamt</t>
    </r>
  </si>
  <si>
    <r>
      <t xml:space="preserve">Flächenplan/Mietvertrag </t>
    </r>
    <r>
      <rPr>
        <u/>
        <sz val="9"/>
        <color indexed="10"/>
        <rFont val="Arial"/>
        <family val="2"/>
      </rPr>
      <t>und</t>
    </r>
    <r>
      <rPr>
        <sz val="10"/>
        <rFont val="Arial"/>
        <family val="2"/>
      </rPr>
      <t xml:space="preserve"> Mitarbeiterstatistik</t>
    </r>
  </si>
  <si>
    <t>Kombination aus (5) Fläche und (3) Teilnehmerstunden</t>
  </si>
  <si>
    <r>
      <t xml:space="preserve">Fläche Projekt </t>
    </r>
    <r>
      <rPr>
        <u/>
        <sz val="9"/>
        <color indexed="10"/>
        <rFont val="Arial"/>
        <family val="2"/>
      </rPr>
      <t>und</t>
    </r>
    <r>
      <rPr>
        <sz val="10"/>
        <rFont val="Arial"/>
        <family val="2"/>
      </rPr>
      <t xml:space="preserve"> Teilnehmerstunden Projekt 
</t>
    </r>
    <r>
      <rPr>
        <i/>
        <sz val="9"/>
        <color indexed="30"/>
        <rFont val="Arial"/>
        <family val="2"/>
      </rPr>
      <t>geteilt durch</t>
    </r>
    <r>
      <rPr>
        <sz val="10"/>
        <rFont val="Arial"/>
        <family val="2"/>
      </rPr>
      <t xml:space="preserve"> 
relevante Fläche gesamt </t>
    </r>
    <r>
      <rPr>
        <u/>
        <sz val="9"/>
        <color indexed="10"/>
        <rFont val="Arial"/>
        <family val="2"/>
      </rPr>
      <t>und</t>
    </r>
    <r>
      <rPr>
        <sz val="10"/>
        <rFont val="Arial"/>
        <family val="2"/>
      </rPr>
      <t xml:space="preserve"> Teilnehmerstunden relevante Teilnehmer gesamt</t>
    </r>
  </si>
  <si>
    <r>
      <t xml:space="preserve">Flächenplan/Mietvertrag </t>
    </r>
    <r>
      <rPr>
        <u/>
        <sz val="9"/>
        <color indexed="10"/>
        <rFont val="Arial"/>
        <family val="2"/>
      </rPr>
      <t>und</t>
    </r>
    <r>
      <rPr>
        <sz val="10"/>
        <rFont val="Arial"/>
        <family val="2"/>
      </rPr>
      <t xml:space="preserve"> Stundennachweise der Projektteilnehmer (gemäß Anlage zur Ausgabenposition 2.1 des </t>
    </r>
    <r>
      <rPr>
        <b/>
        <sz val="9"/>
        <color indexed="30"/>
        <rFont val="Arial"/>
        <family val="2"/>
      </rPr>
      <t>VWN-Formulars der GFAW</t>
    </r>
    <r>
      <rPr>
        <sz val="10"/>
        <rFont val="Arial"/>
        <family val="2"/>
      </rPr>
      <t>) und Stundenachweise aller relevanten Teilnehmer</t>
    </r>
  </si>
  <si>
    <t>Kombination aus (5) Fläche und (4) Teilnehmeranzahl</t>
  </si>
  <si>
    <r>
      <t xml:space="preserve">Fläche Projekt </t>
    </r>
    <r>
      <rPr>
        <u/>
        <sz val="9"/>
        <color indexed="10"/>
        <rFont val="Arial"/>
        <family val="2"/>
      </rPr>
      <t>und</t>
    </r>
    <r>
      <rPr>
        <sz val="10"/>
        <rFont val="Arial"/>
        <family val="2"/>
      </rPr>
      <t xml:space="preserve"> Teilnehmeranzahl Projekt 
</t>
    </r>
    <r>
      <rPr>
        <i/>
        <sz val="9"/>
        <color indexed="30"/>
        <rFont val="Arial"/>
        <family val="2"/>
      </rPr>
      <t>geteilt durch</t>
    </r>
    <r>
      <rPr>
        <sz val="10"/>
        <rFont val="Arial"/>
        <family val="2"/>
      </rPr>
      <t xml:space="preserve"> 
relevante Fläche gesamt </t>
    </r>
    <r>
      <rPr>
        <u/>
        <sz val="9"/>
        <color indexed="10"/>
        <rFont val="Arial"/>
        <family val="2"/>
      </rPr>
      <t>und</t>
    </r>
    <r>
      <rPr>
        <sz val="10"/>
        <rFont val="Arial"/>
        <family val="2"/>
      </rPr>
      <t xml:space="preserve"> Teilnehmeranzahl relevante Teilnehmer gesamt</t>
    </r>
  </si>
  <si>
    <r>
      <t xml:space="preserve">Flächenplan/Mietvertrag </t>
    </r>
    <r>
      <rPr>
        <u/>
        <sz val="9"/>
        <color indexed="10"/>
        <rFont val="Arial"/>
        <family val="2"/>
      </rPr>
      <t>und</t>
    </r>
    <r>
      <rPr>
        <sz val="10"/>
        <rFont val="Arial"/>
        <family val="2"/>
      </rPr>
      <t xml:space="preserve"> Teilnehmerliste der Projektteilnehmer (gemäß Anlage zur Ausgabenposition 2.1 des </t>
    </r>
    <r>
      <rPr>
        <b/>
        <sz val="9"/>
        <color indexed="30"/>
        <rFont val="Arial"/>
        <family val="2"/>
      </rPr>
      <t>VWN-Formulars der GFAW</t>
    </r>
    <r>
      <rPr>
        <sz val="10"/>
        <rFont val="Arial"/>
        <family val="2"/>
      </rPr>
      <t>) und Teilnehmerliste aller relevanten Teilnehmer</t>
    </r>
  </si>
  <si>
    <t>Anderes Verfahren (A)</t>
  </si>
  <si>
    <t>Anderes Verfahren (B)</t>
  </si>
  <si>
    <t>III. Auszufüllende Anlage 2: Beschreibung Abrechnungssystem - Projektausgaben/projektübergreifende Ausgaben</t>
  </si>
  <si>
    <t>Hinweis: Bei der GFAW ist mit der Antragstellung die ausgefüllte Anlage 2 einzureichen! Änderungen sind mitzuteilen!</t>
  </si>
  <si>
    <t>Spalte ausblenden</t>
  </si>
  <si>
    <t>Haushalts-
jahr</t>
  </si>
  <si>
    <t>Ausgabenart</t>
  </si>
  <si>
    <t>Unterausgabenart</t>
  </si>
  <si>
    <t>Verteiler</t>
  </si>
  <si>
    <t>wenn nein:</t>
  </si>
  <si>
    <t>wenn ja:</t>
  </si>
  <si>
    <t>keine Umlage, weil …</t>
  </si>
  <si>
    <t>Umlage erfolgt über …</t>
  </si>
  <si>
    <t>erforderlicher Nachweis über ...</t>
  </si>
  <si>
    <t>Zeilen ausblenden   Zeilen ausblenden   Zeilen ausblenden   Zeilen ausblenden   Zeilen ausblenden   +</t>
  </si>
  <si>
    <t>nicht erklärte Ausgaben</t>
  </si>
  <si>
    <t>pauschale Förderung</t>
  </si>
  <si>
    <t>projektbezogene Rechnungen</t>
  </si>
  <si>
    <t>Berechnung
über Stundenanteil</t>
  </si>
  <si>
    <t>Berechnung über %-Anteil</t>
  </si>
  <si>
    <t xml:space="preserve">entspricht 
Vollzeit-
Äquivalent
(VZÄ)
</t>
  </si>
  <si>
    <t xml:space="preserve">projektbezogenes
Arbeitsentgelt
(AN-Brutto)
</t>
  </si>
  <si>
    <t>ODER</t>
  </si>
  <si>
    <t>Jahres-
stunden</t>
  </si>
  <si>
    <t>Tätigkeit
im Projekt
inkl. anteil. Urlaub</t>
  </si>
  <si>
    <t xml:space="preserve">Anteil an der
geregelten
Sollarbeits-
zeit
</t>
  </si>
  <si>
    <t>in Stunden</t>
  </si>
  <si>
    <t>in %</t>
  </si>
  <si>
    <t>Kalkulation der projektbezogenen Personalausgaben</t>
  </si>
  <si>
    <t>Ausgabenposition - Arbeitsentgelte (AN-Brutto)</t>
  </si>
  <si>
    <t>Ausgabenposition - Pauschale für Sozialabgaben inkl. Berufsgenossenschaft</t>
  </si>
  <si>
    <t>Anlage 3:</t>
  </si>
  <si>
    <t>Anlage 4:</t>
  </si>
  <si>
    <t>Ausgabenposition - Bezüge für Honorarkräfte</t>
  </si>
  <si>
    <t xml:space="preserve">Tätigkeit </t>
  </si>
  <si>
    <r>
      <t xml:space="preserve"> nebenberuflich
oder
freiberuflich
</t>
    </r>
    <r>
      <rPr>
        <sz val="7"/>
        <rFont val="Arial"/>
        <family val="2"/>
      </rPr>
      <t xml:space="preserve">
</t>
    </r>
    <r>
      <rPr>
        <sz val="7"/>
        <color indexed="10"/>
        <rFont val="Arial"/>
        <family val="2"/>
      </rPr>
      <t>Bitte auswählen!</t>
    </r>
  </si>
  <si>
    <t>Stunden
im Projekt</t>
  </si>
  <si>
    <t>Stunden-
satz
in €</t>
  </si>
  <si>
    <t>Gesamt-
honorar
in €</t>
  </si>
  <si>
    <t>Anlage 8:</t>
  </si>
  <si>
    <t xml:space="preserve">lfd.
Nr. </t>
  </si>
  <si>
    <t>Anlagegut</t>
  </si>
  <si>
    <t>Inventarnummer</t>
  </si>
  <si>
    <t>Anschaff.-
datum</t>
  </si>
  <si>
    <t>Anschaff.-
wert*
in €</t>
  </si>
  <si>
    <r>
      <t xml:space="preserve">Nutzungs-
dauer
in Jahren
</t>
    </r>
    <r>
      <rPr>
        <sz val="7"/>
        <color indexed="10"/>
        <rFont val="Arial"/>
        <family val="2"/>
      </rPr>
      <t>Bitte auswählen!</t>
    </r>
  </si>
  <si>
    <t>Ende der Nutzungs-
zeit</t>
  </si>
  <si>
    <r>
      <t xml:space="preserve">lineare AfA           
pro Monat
</t>
    </r>
    <r>
      <rPr>
        <sz val="7"/>
        <rFont val="Arial"/>
        <family val="2"/>
      </rPr>
      <t>bei Sofortabschr.:
Gesamtbetrag</t>
    </r>
    <r>
      <rPr>
        <sz val="8"/>
        <rFont val="Arial"/>
        <family val="2"/>
      </rPr>
      <t xml:space="preserve">
in €</t>
    </r>
  </si>
  <si>
    <t xml:space="preserve">Haushaltsjahr </t>
  </si>
  <si>
    <t>max. mögliche
Anzahl Monate**</t>
  </si>
  <si>
    <t>anteilige Nutzung
im Projekt***
in %</t>
  </si>
  <si>
    <t>Zuwendungs-
fähige AfA 
in €</t>
  </si>
  <si>
    <t>Gesamtsumme</t>
  </si>
  <si>
    <t>*</t>
  </si>
  <si>
    <t>Der Anschaffungswert ist um die öffentlichen Zuschüsse zu kürzen, die für diese Anschaffung ggf. erhalten wurden.</t>
  </si>
  <si>
    <t>**</t>
  </si>
  <si>
    <t>Die Berechnung bezieht sich unter Berücksichtigung der Nutzungszeit und des beantragten Förderzeitraumes auf das entsprechende Haushaltsjahr.</t>
  </si>
  <si>
    <t>***</t>
  </si>
  <si>
    <t>Eine plausible Berechnung des prozentualen Anteils der Nutzung im Projekt bitte der detaillierten Kalkulation zum Ausgaben- und Finanzierungsplan beifügen.</t>
  </si>
  <si>
    <t>Anlage 7:</t>
  </si>
  <si>
    <t>Detaillierte Kalkulation zum Ausgaben- und 
Finanzierungsplan</t>
  </si>
  <si>
    <t>Ausgangssituation und Bedarf</t>
  </si>
  <si>
    <t>Darstellung der Ausgangssituation und Ableitung des Bedarfes sowie der Notwendigkeit zur Durchführung des Projektes unter</t>
  </si>
  <si>
    <t>Berücksichtigung der regionalen Gegebenheiten und Benennung entsprechender Quellen.</t>
  </si>
  <si>
    <t>Projektziele</t>
  </si>
  <si>
    <t>Zielstellungen des Projektes</t>
  </si>
  <si>
    <t>Definition und Festlegung der Zielstellungen des Projektes einschließlich Einordnung in die Ziele des Operationellen Programms</t>
  </si>
  <si>
    <t>ESF-Querschnittsthemen</t>
  </si>
  <si>
    <t>Zielgruppe</t>
  </si>
  <si>
    <t>Zugangsvoraussetzungen</t>
  </si>
  <si>
    <t>Teilnehmergewinnung</t>
  </si>
  <si>
    <t>Darstellung der Teilnehmergewinnung und Teilnehmerzuführung in das Projekt</t>
  </si>
  <si>
    <t>Vertragliche Vereinbarungen</t>
  </si>
  <si>
    <t>Angaben zu den vertraglichen Vereinbarungen mit den Teilnehmern</t>
  </si>
  <si>
    <t>Projektinhalte</t>
  </si>
  <si>
    <t>Arbeitsplan</t>
  </si>
  <si>
    <t>ausführliche Darstellung der geplanten Projektumsetzung im Zeitablauf mit Angaben zu den konkreten Aktivitäten zur Zielerreichung</t>
  </si>
  <si>
    <t>Angemessenheit des Arbeitsplans</t>
  </si>
  <si>
    <t>Darstellung der Angemessenheit des Arbeitsplans hinsichtlich der Zielerreichung unter Beachtung der Zugangsvoraussetzungen</t>
  </si>
  <si>
    <t>4.3</t>
  </si>
  <si>
    <t>Zusammenarbeit mit anderen Beteiligten</t>
  </si>
  <si>
    <t>Benennung aller an der Umsetzung des Projektes beteiligten Einrichtungen und Institutionen (z.B. Arbeitsverwaltungen,</t>
  </si>
  <si>
    <t>Kammern) sowie Beschreibung der Zusammenarbeit</t>
  </si>
  <si>
    <t>4.4</t>
  </si>
  <si>
    <t>Öffentlichkeitsarbeit</t>
  </si>
  <si>
    <t>Erläuterung zur Öffentlichkeitsarbeit des Projektes unter Beachtung der Publizitätsvorschriften der EU</t>
  </si>
  <si>
    <t>Punkte 4.5 - 4.7 nur soweit zutreffend:</t>
  </si>
  <si>
    <t>4.5</t>
  </si>
  <si>
    <t>Kooperationen (bei Weiterleitung der Zuwendung)</t>
  </si>
  <si>
    <t>Begründung der Notwendigkeit der Kooperationen sowie Darstellung von Art und Umfang der Weiterleitung</t>
  </si>
  <si>
    <t>4.6</t>
  </si>
  <si>
    <t>Innovative/Modellhafte Projekte</t>
  </si>
  <si>
    <t>Art der Innovation</t>
  </si>
  <si>
    <t>ausführliche Beschreibung der Innovation (produkt-, prozess- oder system- bzw. strukturorientiert)</t>
  </si>
  <si>
    <t>Transfer und Verwertbarkeit</t>
  </si>
  <si>
    <t>Darstellung des Transfers der Projektergebnisse und der nachhaltigen Ergebnissicherung</t>
  </si>
  <si>
    <t>Wissenschaftliche Begleitung</t>
  </si>
  <si>
    <t xml:space="preserve">Aufgaben und Begründung der Notwendigkeit einer wissenschaftlichen Begleitung des Projektes </t>
  </si>
  <si>
    <t>Darstellung der Erfolgskontrollen in Bezug auf den Arbeitsplan</t>
  </si>
  <si>
    <t>ausführliche Beschreibung der Erfolgskontrollen im Projektverlauf sowie Darstellung, wie bei Abweichungen von der Planung im</t>
  </si>
  <si>
    <t>Sinne der Zielerreichung nachgesteuert werden soll</t>
  </si>
  <si>
    <t>Indikatoren der Projekterfolgskontrolle</t>
  </si>
  <si>
    <t>ausführliche Beschreibung der Indikatoren, anhand derer der Erfolg des Projektes gemessen werden soll</t>
  </si>
  <si>
    <t>Personal</t>
  </si>
  <si>
    <t>Benennung der für die Umsetzung des Projektes erforderlichen Personalstellen sowie Angabe der fachlichen und</t>
  </si>
  <si>
    <t>pädagogischen Voraussetzungen</t>
  </si>
  <si>
    <t>Methoden, Medien und Materialien</t>
  </si>
  <si>
    <t>Darstellung der Methoden, Medien und Materialien, die im Projekt zum Einsatz kommen sollen</t>
  </si>
  <si>
    <t>Arbeits- und Lernumgebung</t>
  </si>
  <si>
    <t>Durchführungsort und Räumlichkeiten</t>
  </si>
  <si>
    <t>Benennung des Durchführungsortes und Beschreibung der Einrichtung und Gestaltung der Arbeitsplätze bzw. Unterrichtsräume</t>
  </si>
  <si>
    <t>Einhaltung spezieller Vorschriften</t>
  </si>
  <si>
    <t>Angaben zur Beachtung einschlägiger Bestimmungen (Arbeitsstätte, Arbeitsplatz, Datenschutz, Arbeitsschutz, Umweltschutz)</t>
  </si>
  <si>
    <t>9.</t>
  </si>
  <si>
    <t>Referenzen</t>
  </si>
  <si>
    <t xml:space="preserve">Selbstdarstellung des Antragstellers sowie gegebenenfalls Angabe bereits durchgeführter Projekte der aktuellen Förderperiode </t>
  </si>
  <si>
    <t>Darstellung der Beachtung der ESF-Querschnittsthemen (Chancengleichheit und Nichtdiskriminierung, Gleichstellung von Frauen</t>
  </si>
  <si>
    <t>und Männern, nachhaltige Entwicklung und Schutz der Umwelt) - soweit zutreffend</t>
  </si>
  <si>
    <t>4.6.1</t>
  </si>
  <si>
    <t>4.6.2</t>
  </si>
  <si>
    <t>4.6.3</t>
  </si>
  <si>
    <t>Erfolgskontrolle/Ergebnisindikatoren laut Richtlinie</t>
  </si>
  <si>
    <t>ausführliche Zielgruppenbeschreibung einschließlich Festlegung der Zugangsvoraussetzungen und Angabe der geplanten</t>
  </si>
  <si>
    <t>Teilnehmerzahl</t>
  </si>
  <si>
    <t>geringwertige Wirtschaftsgüter</t>
  </si>
  <si>
    <t>Verbrauchsmaterial für Teilnehmer</t>
  </si>
  <si>
    <t>Verbrauchs-/Büromaterial für Projektmitarbeiter</t>
  </si>
  <si>
    <t>Abschreibungen</t>
  </si>
  <si>
    <t>Miete für Betriebsausstattung (Kopierer, Telefon, ...)</t>
  </si>
  <si>
    <t>Leasing für Betriebsausstattung</t>
  </si>
  <si>
    <t>Versicherungen für Teilnehmer</t>
  </si>
  <si>
    <t>Versicherungen für Projektmitarbeiter</t>
  </si>
  <si>
    <t>Sachversicherungen</t>
  </si>
  <si>
    <t>Wartungskosten</t>
  </si>
  <si>
    <t>Telefon</t>
  </si>
  <si>
    <t>Porto</t>
  </si>
  <si>
    <t>die Teilnehmenden ihren Wohnsitz in Thüringen haben.</t>
  </si>
  <si>
    <t>Unternehmensgröße:</t>
  </si>
  <si>
    <t>nicht beinhaltet.</t>
  </si>
  <si>
    <t>des ESF in Thüringen (Prioritätsachse und Investitionspriorität)</t>
  </si>
  <si>
    <t>3.3.1</t>
  </si>
  <si>
    <t>3.3.2</t>
  </si>
  <si>
    <t>3.5</t>
  </si>
  <si>
    <t>3.6</t>
  </si>
  <si>
    <t>3.7</t>
  </si>
  <si>
    <t>Summe Ausgaben für Teilnehmer</t>
  </si>
  <si>
    <t>Anzahl Teilnehmer:</t>
  </si>
  <si>
    <t>davon männlich</t>
  </si>
  <si>
    <t>davon weiblich</t>
  </si>
  <si>
    <t>bis 25 Jahre</t>
  </si>
  <si>
    <t>26 bis 49 Jahre</t>
  </si>
  <si>
    <t>50 Jahre u. älter</t>
  </si>
  <si>
    <t>für das Jahr</t>
  </si>
  <si>
    <t>Geplante Stunden
je Teilnehmer:</t>
  </si>
  <si>
    <t>Theoretische
Ausbildung</t>
  </si>
  <si>
    <t>Fachpraktische
Ausbildung</t>
  </si>
  <si>
    <t>Anteil der Zuwendungen der öffentlichen Hand zur Finanzierung der Gesamtausgaben des Antragstellers (in %):¹</t>
  </si>
  <si>
    <t>Art des Trägers:</t>
  </si>
  <si>
    <t>Gewerkschaft</t>
  </si>
  <si>
    <t>Arbeitgeberverband</t>
  </si>
  <si>
    <t>Träger der freien Wohlfahrtspflege</t>
  </si>
  <si>
    <t>weitere Nichtregierungsorganisation</t>
  </si>
  <si>
    <t>Kammer oder Träger, der Kammer oder Wirtschaftsverband angeschlossen ist</t>
  </si>
  <si>
    <t>Erfassungsdaten Querschnittsziel
"Gleichstellung von Frauen und Männern"</t>
  </si>
  <si>
    <t>(TAB) an das für die Verwaltung und Durchführung des ESF zuständige Thüringer Ministerium übermittelt werden.</t>
  </si>
  <si>
    <t>Erfassungsdaten Querschnittsziele zum Projekt</t>
  </si>
  <si>
    <t>Querschnittsziel "Gleichstellung von Frauen und Männern"</t>
  </si>
  <si>
    <t>Welche Bedeutung hat die Förderung der Gleichstellung von Frauen und Männern für das Vorhaben?</t>
  </si>
  <si>
    <t>Förderung der Gleichstellung von Frauen und Männern steht im Vordergrund des Vorhabens</t>
  </si>
  <si>
    <t>Förderung von Gleichstellung von Frauen und Männern für das Vorhaben wichtig, das Thema steht aber nicht im Vordergrund</t>
  </si>
  <si>
    <t>Das Thema spielt für das Vorhaben keine bzw. nur eine geringe Rolle</t>
  </si>
  <si>
    <t>In welchem der folgenden Bereiche leistet das Vorhaben einen wesentlichen Beitrag, um die Gleichstellung von Frauen und Männern zu fördern?</t>
  </si>
  <si>
    <r>
      <t xml:space="preserve">Erläuterung: Nur auszufüllen, wenn gemäß Antwort auf Frage 1 die Förderung der Gleichstellung von Frauen und Männern im </t>
    </r>
    <r>
      <rPr>
        <i/>
        <u/>
        <sz val="8"/>
        <color indexed="30"/>
        <rFont val="Arial"/>
        <family val="2"/>
      </rPr>
      <t>Vordergrund</t>
    </r>
    <r>
      <rPr>
        <i/>
        <sz val="8"/>
        <color indexed="30"/>
        <rFont val="Arial"/>
        <family val="2"/>
      </rPr>
      <t xml:space="preserve"> steht oder für das Vorhaben </t>
    </r>
    <r>
      <rPr>
        <i/>
        <u/>
        <sz val="8"/>
        <color indexed="30"/>
        <rFont val="Arial"/>
        <family val="2"/>
      </rPr>
      <t>wichtig</t>
    </r>
    <r>
      <rPr>
        <i/>
        <sz val="8"/>
        <color indexed="30"/>
        <rFont val="Arial"/>
        <family val="2"/>
      </rPr>
      <t xml:space="preserve"> ist. Sollten zwei oder mehrere Bereiche zutreffen, bitte nur den Bereich angeben, der für das Vorhaben die größte Bedeutung hat!</t>
    </r>
  </si>
  <si>
    <t>Erhöhung der Aufstiegschancen von Frauen/Steigerung des Frauenanteils an den Führungskräften (in Unternehmen, in Wissenschaft und Forschung etc.)</t>
  </si>
  <si>
    <t>Verstärkte Beteiligung von Frauen an der Unternehmensgründung</t>
  </si>
  <si>
    <t>Unterstützung familienfreundlicher Formen der Arbeitszeit und Arbeitsorganisation</t>
  </si>
  <si>
    <t>Weitere Maßnahmen zur Verbesserung der Vereinbarkeit von Erwerbs- und Privatleben und zur Förderung einer gleichen Verteilung von Betreuungsmaßnahmen zwischen Männern und Frauen</t>
  </si>
  <si>
    <t>Abbau geschlechtsspezifischer Ausbildungs- und Berufswahlmuster (z. B. stärkere Orientierung von Frauen auf technische Berufe bzw. Studienfächer)</t>
  </si>
  <si>
    <t>Bekämpfung von geschlechterspezifischen Stereotypen</t>
  </si>
  <si>
    <t>Verbesserung der Beschäftigungschancen von arbeitslosen bzw. unterbeschäftigten Frauen</t>
  </si>
  <si>
    <t>Maßnahmen gegen die besondere Armutsgefährdung von Frauen</t>
  </si>
  <si>
    <t>sonstiges</t>
  </si>
  <si>
    <t>Anlage 10:</t>
  </si>
  <si>
    <t>Änderungsdokumentation</t>
  </si>
  <si>
    <t>Version</t>
  </si>
  <si>
    <t>Datum</t>
  </si>
  <si>
    <t>Beschreibung der Änderung</t>
  </si>
  <si>
    <t>Ersterstellung</t>
  </si>
  <si>
    <t>V 1.1</t>
  </si>
  <si>
    <t>Anpassung EU-Logo</t>
  </si>
  <si>
    <t>Bitte den Namen zusätzlich in Druckbuchstaben angeben!</t>
  </si>
  <si>
    <t>V 1.0.0</t>
  </si>
  <si>
    <t>V 1.2</t>
  </si>
  <si>
    <t>Seite 1: Löschen der Angaben zum Bearbeiter Stammblatt, Seite 2: Änderung der Bezeichnung »Trägertyp« in »Art des Trägers« inklusive der Anpassung der Auswahlmöglichkeiten, Seite 5: Löschen der Anlage "Teilnehmerliste", Seite 6 (Ausgaben- und Finanzierungsplan): Ergänzung einer Hinweiszeile bei den „bei GFAW beantragten Mitteln“ und Berechnung des 80%igen Anteils an den zuwendungsfähigen Ausgaben (abgerundet), Seite 7: Änderung des Punktes 2.9 der Erklärung des Antragstellers in: „…an das für die Verwaltung und Durchführung des ESF zuständige Thüringer Ministerium …“ und Ergänzung der Anlage 10 (Erfassungsdaten zum Querschnittsziel „Gleichstellung von Frauen und Männern“)</t>
  </si>
  <si>
    <t>V 1.3</t>
  </si>
  <si>
    <t>angelehnt an TV-L</t>
  </si>
  <si>
    <t>Sonstiges</t>
  </si>
  <si>
    <t>Anpassung ANBest-P und Anlage TVL-Vergleich,
Ergänzung der Abfrage zum "Besserstellungsverbot",
Entfernen des Feldes "Landkreis/kreisfreie Stadt"</t>
  </si>
  <si>
    <t>Die folgenden Angaben sind nur erforderlich, wenn die beantragte 
Zuwendung für dieses Projekt mehr als 50.000 € beträgt:</t>
  </si>
  <si>
    <t>für die geplante Projektlaufzeit (Prognose)</t>
  </si>
  <si>
    <t>(Nur bei Auseinanderfallen des laufenden Geschäftsjahres
und der geplanten Projektlaufzeit angeben!)</t>
  </si>
  <si>
    <t>Werden die Gesamtausgaben des Antragstellers 
überwiegend (größer als 50%) aus Zuwendungen 
der öffentlichen Hand bestritten, wird die Einhaltung 
des Besserstellungsverbotes bestätigt.</t>
  </si>
  <si>
    <t>Angaben zu dem/der beantragten Mitarbeiter/in</t>
  </si>
  <si>
    <t>Tätigkeit im beantragten Projekt</t>
  </si>
  <si>
    <t>Qualifikation</t>
  </si>
  <si>
    <t>Geburtsdatum</t>
  </si>
  <si>
    <t>Einstellungsdatum im Unternehmen</t>
  </si>
  <si>
    <t>Ist der Arbeitsvertrag befristet?</t>
  </si>
  <si>
    <t>Im beantragten Projekt beschäftigt vom</t>
  </si>
  <si>
    <t>wöchentlich geschuldete Arbeitszeit gemäß Arbeitsvertrag</t>
  </si>
  <si>
    <t>Stunden pro Woche</t>
  </si>
  <si>
    <t>davon im beantragten Projekt beschäftigt</t>
  </si>
  <si>
    <r>
      <t xml:space="preserve">Nur für
Neueinstellungen
</t>
    </r>
    <r>
      <rPr>
        <b/>
        <u/>
        <sz val="9"/>
        <rFont val="Arial"/>
        <family val="2"/>
      </rPr>
      <t>bis</t>
    </r>
    <r>
      <rPr>
        <b/>
        <sz val="9"/>
        <rFont val="Arial"/>
        <family val="2"/>
      </rPr>
      <t xml:space="preserve"> 31.10.2006:
</t>
    </r>
  </si>
  <si>
    <t>Familienstand</t>
  </si>
  <si>
    <t>Anzahl Kinder lt. Lohnsteuerkarte</t>
  </si>
  <si>
    <t>ununterbrochener Kindergeldbezug seit</t>
  </si>
  <si>
    <t>Partner im öffentlichen Dienst</t>
  </si>
  <si>
    <r>
      <t xml:space="preserve">Nur für
Neueinstellungen
</t>
    </r>
    <r>
      <rPr>
        <b/>
        <u/>
        <sz val="9"/>
        <rFont val="Arial"/>
        <family val="2"/>
      </rPr>
      <t>nach</t>
    </r>
    <r>
      <rPr>
        <b/>
        <sz val="9"/>
        <rFont val="Arial"/>
        <family val="2"/>
      </rPr>
      <t xml:space="preserve"> dem 31.10.2006:
</t>
    </r>
  </si>
  <si>
    <r>
      <t>Kann der/die Mitarbeiter/in gleichwertige Berufserfahrungen 
bei anderen Arbeitgebern vorweisen?</t>
    </r>
    <r>
      <rPr>
        <i/>
        <sz val="9"/>
        <color indexed="30"/>
        <rFont val="Arial"/>
        <family val="2"/>
      </rPr>
      <t/>
    </r>
  </si>
  <si>
    <t>Bemerkungen:</t>
  </si>
  <si>
    <t>Bitte erläutern!</t>
  </si>
  <si>
    <t>Berechnung des Jahresbruttogehaltes</t>
  </si>
  <si>
    <t>für Anzahl Monate</t>
  </si>
  <si>
    <t>Betrag in €</t>
  </si>
  <si>
    <t>Sofern im Jahresverlauf das monatliche Bruttogehalt voneinander abweicht (z. B. durch Tariferhöhung, Stufenanstieg) sind die unterschiedlichen Monatsbeträge mit der dazugehörige Anzahl Monate anzugeben.</t>
  </si>
  <si>
    <t>Vermögenswirksame Leistungen</t>
  </si>
  <si>
    <t>Jahresbruttogehalt inkl. Sonderzahlungen</t>
  </si>
  <si>
    <r>
      <t>beantragtes Jahresbruttogehalt</t>
    </r>
    <r>
      <rPr>
        <i/>
        <sz val="8"/>
        <color indexed="30"/>
        <rFont val="Arial"/>
        <family val="2"/>
      </rPr>
      <t xml:space="preserve"> (wenn abweichend vom berechneten Wert, bitte begründen)</t>
    </r>
  </si>
  <si>
    <t>Die Vorhabenbeschreibung ist eine umfassende Darstellung des beantragten Projektes (max. 10 Seiten). Die einzelnen Punkte sind</t>
  </si>
  <si>
    <r>
      <t>projektbezogen</t>
    </r>
    <r>
      <rPr>
        <sz val="8"/>
        <rFont val="Arial"/>
        <family val="2"/>
      </rPr>
      <t xml:space="preserve"> zu bearbeiten. Die Vorhabenbeschreibung wird zum Bestandteil des Zuwendungsbescheides erklärt.</t>
    </r>
  </si>
  <si>
    <t>Merkblatt zur Vorhabenbeschreibung</t>
  </si>
  <si>
    <t>V 1.4</t>
  </si>
  <si>
    <t>Anpassung an neue Richtlinie</t>
  </si>
  <si>
    <t>2.4 Berufliche Integrationsprojekte</t>
  </si>
  <si>
    <r>
      <t xml:space="preserve">Kurzbeschreibung
des Vorhabens:
</t>
    </r>
    <r>
      <rPr>
        <i/>
        <sz val="8"/>
        <color indexed="30"/>
        <rFont val="Arial"/>
        <family val="2"/>
      </rPr>
      <t>Bitte fassen Sie hier die wichtigsten Aussagen zur Zielgruppe, Anzahl der Teilnehmer, speziellen Ausgangslage und Zielstellung des Projektes, der Projektumsetzung und den Erfolgsindikatoren zusammen.</t>
    </r>
  </si>
  <si>
    <t>V 1.5</t>
  </si>
  <si>
    <t>§ 264 Strafgesetzbuch und §§ 3-5 Subventionsgesetz (nicht mit einreichen, verbleiben beim Antragsteller)</t>
  </si>
  <si>
    <t>ANBest-P (abrufbar über den Downloadbereich des Förderprogramms auf: gfaw-thueringen.de, verbleibt beim Antragsteller)</t>
  </si>
  <si>
    <t>Fahrtausgaben für öffentliche Beförderungsmittel, sonstige Reiseausgaben</t>
  </si>
  <si>
    <t>Fahrtausgaben für PKW</t>
  </si>
  <si>
    <t>3.5.1</t>
  </si>
  <si>
    <t>3.5.2</t>
  </si>
  <si>
    <t>2.1.1</t>
  </si>
  <si>
    <t>2.1.2</t>
  </si>
  <si>
    <t>Ausgaben für Fahrtkosten</t>
  </si>
  <si>
    <t>Ausgaben für Kinderbetreuung</t>
  </si>
  <si>
    <t>Bezüge für Festangestellte inkl. Sozialabgaben, BG</t>
  </si>
  <si>
    <t>Ausgaben für Teilnehmende (TN)</t>
  </si>
  <si>
    <t>Fahrtausgaben für öffentliche Beförderungsmittel, sonstige Reiseausgaben TN</t>
  </si>
  <si>
    <t>Fahrtausgaben für PKW TN</t>
  </si>
  <si>
    <t>Umstellung auf Office-Version ab 2007 (Format .xlsx), Anpassung des Ausgabenplanes,
Entfernen der ANBest-P (da über den Downloadbereich des Förderprogramms auf gfaw-thueringen.de abrufbar), Ergänzung der Ausgabenpositionen 2.1, 2.1.1, 2.1.2, 2.2, 3.5.1 und 3.5.2</t>
  </si>
  <si>
    <t xml:space="preserve">9
</t>
  </si>
  <si>
    <t xml:space="preserve">111
</t>
  </si>
  <si>
    <t xml:space="preserve">21
</t>
  </si>
  <si>
    <t>V 1.6</t>
  </si>
  <si>
    <t>Sonstige Sachausgaben (Versich., Telefon, u. a.)</t>
  </si>
  <si>
    <t>Indirekte Ausgaben</t>
  </si>
  <si>
    <t>Ergänzung der Plausibilitätsprüfung bei Eingabe des Projektzeitraumes,
Umbenennung Ausgabenpositionen 3.4 und 4., Anpassung der Unterausgabenart für Ausgabenart 3.4 in Anlage 2</t>
  </si>
  <si>
    <t>V 1.7</t>
  </si>
  <si>
    <t>Umbenennung in Anlage 3:
          "Jahressteuerbrutto" in "RV-pflichtiges Jahresentgelt" und
          "projektbezogenes Steuerbrutto" in "projektbezogenes RV-pflichtiges Arbeitsentgelt"</t>
  </si>
  <si>
    <r>
      <t xml:space="preserve">RV-pflichtiges
Jahresentgelt
</t>
    </r>
    <r>
      <rPr>
        <sz val="7"/>
        <rFont val="Arial"/>
        <family val="2"/>
      </rPr>
      <t>als Grundlage zur 
Berechnung der 
Pauschale für Sozial-
abgaben inkl. BG</t>
    </r>
  </si>
  <si>
    <t xml:space="preserve">Jahresgehalt
(AN-Brutto)
</t>
  </si>
  <si>
    <t xml:space="preserve">projektbezogenes
RV-pflichtiges
Arbeitsentgelt
</t>
  </si>
  <si>
    <t>V 1.8</t>
  </si>
  <si>
    <t>Anpassung der Erklärung zum Datenschutz</t>
  </si>
  <si>
    <t>4. Erklärung zum Datenschutz</t>
  </si>
  <si>
    <t>V 1.9</t>
  </si>
  <si>
    <t>Der Antragsteller verpflichtet sich, den betroffenen Personen im Sinne des Art. 4 DSGVO (z. B. Mitarbeiter,</t>
  </si>
  <si>
    <t xml:space="preserve">Ansprechpartner, Teilnehmer im Projekt) die Kenntnisnahme der "Datenschutzerklärung Förderverfahren" der </t>
  </si>
  <si>
    <t>GFAW zu ermöglichen. Die allgemeinen oder auf den jeweiligen Empfänger orientierten Datenschutzerklärungen</t>
  </si>
  <si>
    <t>sind über den Bereich "FAQ Datenschutz" sowie über den Downloadbereich des Förderprogramms auf</t>
  </si>
  <si>
    <t>http://www.gfaw-thueringen.de abrufbar.</t>
  </si>
  <si>
    <t>* * * Status- und Funktionsbezeichnungen dieses Antrages gelten geschlechtsneutral.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</si>
</sst>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000"/>
    <numFmt numFmtId="165" formatCode="dd/mm/yy;@"/>
    <numFmt numFmtId="166" formatCode="_-* #,##0.00\ [$€-1]_-;\-* #,##0.00\ [$€-1]_-;_-* &quot;-&quot;??\ [$€-1]_-"/>
    <numFmt numFmtId="167" formatCode="0.000%"/>
    <numFmt numFmtId="168" formatCode="0.0%"/>
    <numFmt numFmtId="169" formatCode="#,##0.0"/>
    <numFmt numFmtId="170" formatCode="0;;"/>
    <numFmt numFmtId="171" formatCode=";;;&quot;X&quot;"/>
    <numFmt numFmtId="172" formatCode="#,##0.00;\-#,##0.00;"/>
    <numFmt numFmtId="173" formatCode="#,##0.000"/>
    <numFmt numFmtId="174" formatCode="0.0"/>
    <numFmt numFmtId="175" formatCode="#,##0;\-#,##0;"/>
  </numFmts>
  <fonts count="66"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8"/>
      <name val="Arial"/>
      <family val="2"/>
    </font>
    <font>
      <sz val="9"/>
      <name val="Arial"/>
      <family val="2"/>
    </font>
    <font>
      <b/>
      <sz val="8"/>
      <name val="Arial"/>
      <family val="2"/>
    </font>
    <font>
      <u/>
      <sz val="10"/>
      <color indexed="12"/>
      <name val="Arial"/>
      <family val="2"/>
    </font>
    <font>
      <b/>
      <sz val="11"/>
      <name val="Arial"/>
      <family val="2"/>
    </font>
    <font>
      <u/>
      <sz val="8"/>
      <name val="Arial"/>
      <family val="2"/>
    </font>
    <font>
      <sz val="9"/>
      <color indexed="8"/>
      <name val="Arial"/>
      <family val="2"/>
    </font>
    <font>
      <b/>
      <u/>
      <sz val="9"/>
      <name val="Arial"/>
      <family val="2"/>
    </font>
    <font>
      <i/>
      <sz val="8"/>
      <name val="Arial"/>
      <family val="2"/>
    </font>
    <font>
      <sz val="9"/>
      <color indexed="81"/>
      <name val="Arial"/>
      <family val="2"/>
    </font>
    <font>
      <sz val="8"/>
      <color indexed="10"/>
      <name val="Arial"/>
      <family val="2"/>
    </font>
    <font>
      <b/>
      <sz val="8"/>
      <color indexed="10"/>
      <name val="Arial"/>
      <family val="2"/>
    </font>
    <font>
      <b/>
      <sz val="12"/>
      <color indexed="9"/>
      <name val="Arial"/>
      <family val="2"/>
    </font>
    <font>
      <sz val="11"/>
      <name val="Arial"/>
      <family val="2"/>
    </font>
    <font>
      <i/>
      <sz val="9"/>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color indexed="12"/>
      <name val="Arial"/>
      <family val="2"/>
    </font>
    <font>
      <i/>
      <sz val="8"/>
      <color indexed="30"/>
      <name val="Arial"/>
      <family val="2"/>
    </font>
    <font>
      <sz val="10"/>
      <name val="Arial"/>
      <family val="2"/>
    </font>
    <font>
      <u/>
      <sz val="9"/>
      <name val="Arial"/>
      <family val="2"/>
    </font>
    <font>
      <vertAlign val="superscript"/>
      <sz val="9"/>
      <name val="Arial"/>
      <family val="2"/>
    </font>
    <font>
      <sz val="9"/>
      <color indexed="9"/>
      <name val="Arial"/>
      <family val="2"/>
    </font>
    <font>
      <sz val="7"/>
      <color indexed="10"/>
      <name val="Arial"/>
      <family val="2"/>
    </font>
    <font>
      <b/>
      <u/>
      <sz val="8"/>
      <name val="Arial"/>
      <family val="2"/>
    </font>
    <font>
      <b/>
      <sz val="10"/>
      <name val="Arial"/>
      <family val="2"/>
    </font>
    <font>
      <i/>
      <sz val="9"/>
      <color indexed="30"/>
      <name val="Arial"/>
      <family val="2"/>
    </font>
    <font>
      <b/>
      <sz val="9"/>
      <color indexed="30"/>
      <name val="Arial"/>
      <family val="2"/>
    </font>
    <font>
      <b/>
      <sz val="9"/>
      <color indexed="8"/>
      <name val="Arial"/>
      <family val="2"/>
    </font>
    <font>
      <u/>
      <sz val="9"/>
      <color indexed="10"/>
      <name val="Arial"/>
      <family val="2"/>
    </font>
    <font>
      <sz val="11"/>
      <color indexed="81"/>
      <name val="Arial"/>
      <family val="2"/>
    </font>
    <font>
      <i/>
      <u/>
      <sz val="8"/>
      <color indexed="30"/>
      <name val="Arial"/>
      <family val="2"/>
    </font>
    <font>
      <sz val="9"/>
      <name val="Arial"/>
      <family val="2"/>
    </font>
    <font>
      <b/>
      <sz val="20"/>
      <name val="Arial"/>
      <family val="2"/>
    </font>
    <font>
      <b/>
      <sz val="16"/>
      <name val="Arial"/>
      <family val="2"/>
    </font>
    <font>
      <sz val="9"/>
      <color theme="1"/>
      <name val="Arial"/>
      <family val="2"/>
    </font>
    <font>
      <sz val="9"/>
      <color rgb="FFFF0000"/>
      <name val="Arial"/>
      <family val="2"/>
    </font>
    <font>
      <b/>
      <sz val="9"/>
      <color theme="1"/>
      <name val="Arial"/>
      <family val="2"/>
    </font>
    <font>
      <i/>
      <sz val="9"/>
      <color rgb="FFFF0000"/>
      <name val="Arial"/>
      <family val="2"/>
    </font>
    <font>
      <sz val="7"/>
      <color rgb="FFFF0000"/>
      <name val="Arial"/>
      <family val="2"/>
    </font>
    <font>
      <sz val="8"/>
      <color theme="1"/>
      <name val="Arial"/>
      <family val="2"/>
    </font>
    <font>
      <i/>
      <sz val="8"/>
      <color rgb="FF0070C0"/>
      <name val="Arial"/>
      <family val="2"/>
    </font>
    <font>
      <b/>
      <i/>
      <sz val="9"/>
      <color rgb="FF0070C0"/>
      <name val="Arial"/>
      <family val="2"/>
    </font>
    <font>
      <sz val="8"/>
      <color rgb="FFFF0000"/>
      <name val="Arial"/>
      <family val="2"/>
    </font>
    <font>
      <sz val="8"/>
      <color rgb="FF000000"/>
      <name val="Tahoma"/>
      <family val="2"/>
    </font>
  </fonts>
  <fills count="3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3"/>
        <bgColor indexed="8"/>
      </patternFill>
    </fill>
    <fill>
      <patternFill patternType="mediumGray">
        <fgColor indexed="9"/>
        <bgColor indexed="9"/>
      </patternFill>
    </fill>
    <fill>
      <patternFill patternType="solid">
        <fgColor rgb="FFFFFFCC"/>
        <bgColor indexed="8"/>
      </patternFill>
    </fill>
    <fill>
      <patternFill patternType="solid">
        <fgColor theme="0" tint="-0.14999847407452621"/>
        <bgColor indexed="64"/>
      </patternFill>
    </fill>
    <fill>
      <patternFill patternType="solid">
        <fgColor rgb="FFFFFFCC"/>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CC"/>
        <bgColor indexed="9"/>
      </patternFill>
    </fill>
    <fill>
      <patternFill patternType="solid">
        <fgColor theme="0" tint="-4.9989318521683403E-2"/>
        <bgColor indexed="64"/>
      </patternFill>
    </fill>
    <fill>
      <patternFill patternType="solid">
        <fgColor theme="0"/>
        <bgColor indexed="8"/>
      </patternFill>
    </fill>
  </fills>
  <borders count="11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style="thin">
        <color indexed="64"/>
      </bottom>
      <diagonal/>
    </border>
    <border>
      <left style="hair">
        <color indexed="64"/>
      </left>
      <right/>
      <top style="hair">
        <color indexed="64"/>
      </top>
      <bottom style="hair">
        <color indexed="64"/>
      </bottom>
      <diagonal/>
    </border>
    <border>
      <left/>
      <right style="thin">
        <color indexed="64"/>
      </right>
      <top/>
      <bottom style="double">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style="thin">
        <color indexed="64"/>
      </top>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s>
  <cellStyleXfs count="61">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3" fillId="9"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4" fillId="2" borderId="1" applyNumberFormat="0" applyAlignment="0" applyProtection="0"/>
    <xf numFmtId="0" fontId="25" fillId="2" borderId="2" applyNumberFormat="0" applyAlignment="0" applyProtection="0"/>
    <xf numFmtId="0" fontId="26" fillId="3"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0" fontId="29" fillId="14" borderId="0" applyNumberFormat="0" applyBorder="0" applyAlignment="0" applyProtection="0"/>
    <xf numFmtId="0" fontId="10" fillId="0" borderId="0" applyNumberFormat="0" applyFill="0" applyBorder="0" applyAlignment="0" applyProtection="0">
      <alignment vertical="top"/>
      <protection locked="0"/>
    </xf>
    <xf numFmtId="0" fontId="30" fillId="3" borderId="0" applyNumberFormat="0" applyBorder="0" applyAlignment="0" applyProtection="0"/>
    <xf numFmtId="0" fontId="1" fillId="4" borderId="4" applyNumberFormat="0" applyFont="0" applyAlignment="0" applyProtection="0"/>
    <xf numFmtId="0" fontId="31" fillId="15" borderId="0" applyNumberFormat="0" applyBorder="0" applyAlignment="0" applyProtection="0"/>
    <xf numFmtId="0" fontId="2" fillId="0" borderId="0"/>
    <xf numFmtId="0" fontId="56" fillId="0" borderId="0"/>
    <xf numFmtId="0" fontId="2" fillId="0" borderId="0"/>
    <xf numFmtId="0" fontId="2" fillId="0" borderId="0"/>
    <xf numFmtId="0" fontId="53" fillId="0" borderId="0"/>
    <xf numFmtId="0" fontId="1" fillId="0" borderId="0" applyBorder="0"/>
    <xf numFmtId="0" fontId="1" fillId="0" borderId="0"/>
    <xf numFmtId="0" fontId="2" fillId="0" borderId="0"/>
    <xf numFmtId="0" fontId="40" fillId="0" borderId="0"/>
    <xf numFmtId="0" fontId="2" fillId="0" borderId="0"/>
    <xf numFmtId="0" fontId="8" fillId="0" borderId="0"/>
    <xf numFmtId="0" fontId="3" fillId="0" borderId="0"/>
    <xf numFmtId="0" fontId="2" fillId="0" borderId="0" applyBorder="0"/>
    <xf numFmtId="0" fontId="8" fillId="0" borderId="0"/>
    <xf numFmtId="0" fontId="8" fillId="0" borderId="0"/>
    <xf numFmtId="0" fontId="3" fillId="0" borderId="0"/>
    <xf numFmtId="0" fontId="32" fillId="0" borderId="0" applyNumberFormat="0" applyFill="0" applyBorder="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19" fillId="16" borderId="9" applyNumberFormat="0" applyAlignment="0" applyProtection="0"/>
  </cellStyleXfs>
  <cellXfs count="1360">
    <xf numFmtId="0" fontId="0" fillId="0" borderId="0" xfId="0"/>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15" fillId="0" borderId="0" xfId="43" applyFont="1" applyFill="1" applyAlignment="1" applyProtection="1">
      <alignment horizontal="left" vertical="center"/>
      <protection hidden="1"/>
    </xf>
    <xf numFmtId="0" fontId="15" fillId="0" borderId="0" xfId="51" applyNumberFormat="1" applyFont="1" applyAlignment="1" applyProtection="1">
      <alignment horizontal="right" vertical="center"/>
      <protection hidden="1"/>
    </xf>
    <xf numFmtId="0" fontId="15" fillId="0" borderId="0" xfId="51" applyFont="1" applyAlignment="1" applyProtection="1">
      <alignment horizontal="right" vertical="center"/>
      <protection hidden="1"/>
    </xf>
    <xf numFmtId="0" fontId="2"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3" fillId="0" borderId="0" xfId="51" applyFont="1" applyAlignment="1" applyProtection="1">
      <alignment vertical="center"/>
      <protection hidden="1"/>
    </xf>
    <xf numFmtId="0" fontId="3" fillId="0" borderId="0" xfId="51" applyFont="1" applyFill="1" applyBorder="1" applyAlignment="1" applyProtection="1">
      <alignment vertical="center"/>
      <protection hidden="1"/>
    </xf>
    <xf numFmtId="0" fontId="3" fillId="0" borderId="0" xfId="51" applyFont="1" applyFill="1" applyAlignment="1" applyProtection="1">
      <alignment vertical="center"/>
      <protection hidden="1"/>
    </xf>
    <xf numFmtId="0" fontId="4" fillId="21" borderId="10" xfId="51" applyFont="1" applyFill="1" applyBorder="1" applyAlignment="1" applyProtection="1">
      <alignment horizontal="left" vertical="center" indent="2"/>
      <protection hidden="1"/>
    </xf>
    <xf numFmtId="0" fontId="4" fillId="21" borderId="11" xfId="51" applyFont="1" applyFill="1" applyBorder="1" applyAlignment="1" applyProtection="1">
      <alignment horizontal="left" vertical="center" indent="2"/>
      <protection hidden="1"/>
    </xf>
    <xf numFmtId="0" fontId="4" fillId="0" borderId="10" xfId="51" applyFont="1" applyFill="1" applyBorder="1" applyAlignment="1" applyProtection="1">
      <alignment horizontal="left" vertical="center" indent="2"/>
      <protection hidden="1"/>
    </xf>
    <xf numFmtId="0" fontId="4" fillId="0" borderId="11" xfId="51" applyFont="1" applyFill="1" applyBorder="1" applyAlignment="1" applyProtection="1">
      <alignment horizontal="left" vertical="center" indent="2"/>
      <protection hidden="1"/>
    </xf>
    <xf numFmtId="0" fontId="4" fillId="17" borderId="10" xfId="51" applyNumberFormat="1" applyFont="1" applyFill="1" applyBorder="1" applyAlignment="1" applyProtection="1">
      <alignment horizontal="left" vertical="center" indent="2"/>
      <protection hidden="1"/>
    </xf>
    <xf numFmtId="0" fontId="4" fillId="17" borderId="11" xfId="51" applyNumberFormat="1" applyFont="1" applyFill="1" applyBorder="1" applyAlignment="1" applyProtection="1">
      <alignment horizontal="left" vertical="center" indent="2"/>
      <protection hidden="1"/>
    </xf>
    <xf numFmtId="0" fontId="5" fillId="22" borderId="12" xfId="0" applyFont="1" applyFill="1" applyBorder="1" applyAlignment="1" applyProtection="1">
      <alignment horizontal="left" vertical="center" indent="1"/>
      <protection hidden="1"/>
    </xf>
    <xf numFmtId="0" fontId="5" fillId="22" borderId="10" xfId="0" applyFont="1" applyFill="1" applyBorder="1" applyAlignment="1" applyProtection="1">
      <alignment horizontal="left" vertical="center" indent="1"/>
      <protection hidden="1"/>
    </xf>
    <xf numFmtId="0" fontId="5" fillId="22" borderId="11"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13" xfId="51" applyFont="1" applyBorder="1" applyProtection="1">
      <protection hidden="1"/>
    </xf>
    <xf numFmtId="0" fontId="3" fillId="0" borderId="0" xfId="51" applyFont="1" applyProtection="1">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center"/>
      <protection hidden="1"/>
    </xf>
    <xf numFmtId="0" fontId="6" fillId="0" borderId="0" xfId="51" applyFont="1" applyFill="1" applyBorder="1" applyAlignment="1" applyProtection="1">
      <alignment horizontal="center" vertical="top"/>
      <protection hidden="1"/>
    </xf>
    <xf numFmtId="0" fontId="6" fillId="0" borderId="0" xfId="51" applyFont="1" applyFill="1" applyBorder="1" applyAlignment="1" applyProtection="1">
      <alignment vertical="top" wrapText="1"/>
      <protection hidden="1"/>
    </xf>
    <xf numFmtId="49" fontId="4" fillId="0" borderId="0" xfId="51" applyNumberFormat="1" applyFont="1" applyAlignment="1" applyProtection="1">
      <alignment horizontal="right" vertical="center"/>
      <protection hidden="1"/>
    </xf>
    <xf numFmtId="0" fontId="4" fillId="0" borderId="0" xfId="51" applyNumberFormat="1" applyFont="1" applyAlignment="1" applyProtection="1">
      <alignment horizontal="right" vertical="center"/>
      <protection hidden="1"/>
    </xf>
    <xf numFmtId="0" fontId="11"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3" fillId="0" borderId="0" xfId="0" applyFont="1" applyFill="1" applyAlignment="1" applyProtection="1">
      <alignment vertical="top" wrapText="1"/>
      <protection hidden="1"/>
    </xf>
    <xf numFmtId="0" fontId="13" fillId="0" borderId="0" xfId="0" applyFont="1" applyFill="1" applyAlignment="1" applyProtection="1">
      <alignment horizontal="right" vertical="center"/>
      <protection hidden="1"/>
    </xf>
    <xf numFmtId="0" fontId="5"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20" fillId="0" borderId="0" xfId="51" applyFont="1" applyFill="1" applyBorder="1" applyAlignment="1" applyProtection="1">
      <alignment vertical="center"/>
      <protection hidden="1"/>
    </xf>
    <xf numFmtId="0" fontId="3" fillId="0" borderId="0" xfId="51" applyFont="1" applyFill="1" applyBorder="1" applyAlignment="1" applyProtection="1">
      <alignment vertical="center" wrapText="1"/>
      <protection hidden="1"/>
    </xf>
    <xf numFmtId="0" fontId="3" fillId="0" borderId="14" xfId="51" applyFont="1" applyFill="1" applyBorder="1" applyAlignment="1" applyProtection="1">
      <alignment vertical="center"/>
      <protection hidden="1"/>
    </xf>
    <xf numFmtId="0" fontId="3" fillId="0" borderId="0" xfId="51" applyFont="1" applyFill="1" applyBorder="1" applyAlignment="1" applyProtection="1">
      <alignment horizontal="left" vertical="center"/>
      <protection hidden="1"/>
    </xf>
    <xf numFmtId="164" fontId="3" fillId="0" borderId="0" xfId="51" applyNumberFormat="1" applyFont="1" applyFill="1" applyBorder="1" applyAlignment="1" applyProtection="1">
      <alignment horizontal="left" vertical="center"/>
      <protection hidden="1"/>
    </xf>
    <xf numFmtId="0" fontId="3" fillId="0" borderId="14" xfId="51" applyFont="1" applyFill="1" applyBorder="1" applyAlignment="1" applyProtection="1">
      <alignment horizontal="left" vertical="center"/>
      <protection hidden="1"/>
    </xf>
    <xf numFmtId="0" fontId="5" fillId="0" borderId="0" xfId="51" applyFont="1" applyFill="1" applyBorder="1" applyAlignment="1" applyProtection="1">
      <alignment vertical="center"/>
      <protection hidden="1"/>
    </xf>
    <xf numFmtId="0" fontId="5" fillId="0" borderId="0" xfId="51" applyFont="1" applyFill="1" applyBorder="1" applyAlignment="1" applyProtection="1">
      <alignment horizontal="left" vertical="center" indent="1"/>
      <protection hidden="1"/>
    </xf>
    <xf numFmtId="0" fontId="15" fillId="0" borderId="0" xfId="0" applyFont="1" applyFill="1" applyAlignment="1" applyProtection="1">
      <alignment horizontal="left" vertical="center"/>
      <protection hidden="1"/>
    </xf>
    <xf numFmtId="0" fontId="3" fillId="0" borderId="15" xfId="51" applyFont="1" applyFill="1" applyBorder="1" applyAlignment="1" applyProtection="1">
      <alignment vertical="center"/>
      <protection hidden="1"/>
    </xf>
    <xf numFmtId="0" fontId="3" fillId="0" borderId="14" xfId="51" applyFont="1" applyBorder="1" applyAlignment="1" applyProtection="1">
      <alignment vertical="center"/>
      <protection hidden="1"/>
    </xf>
    <xf numFmtId="0" fontId="3" fillId="0" borderId="0" xfId="51" applyFont="1" applyFill="1" applyBorder="1" applyAlignment="1" applyProtection="1">
      <alignment horizontal="left" vertical="center" indent="1"/>
      <protection hidden="1"/>
    </xf>
    <xf numFmtId="0" fontId="3" fillId="0" borderId="15" xfId="51" applyFont="1" applyFill="1" applyBorder="1" applyAlignment="1" applyProtection="1">
      <alignment horizontal="left" vertical="center" indent="1"/>
      <protection hidden="1"/>
    </xf>
    <xf numFmtId="0" fontId="3" fillId="0" borderId="0" xfId="51"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17" borderId="13" xfId="0" applyFont="1" applyFill="1" applyBorder="1" applyAlignment="1" applyProtection="1">
      <alignment vertical="center"/>
      <protection hidden="1"/>
    </xf>
    <xf numFmtId="0" fontId="3" fillId="17" borderId="17" xfId="0" applyFont="1" applyFill="1" applyBorder="1" applyAlignment="1" applyProtection="1">
      <alignment vertical="center"/>
      <protection hidden="1"/>
    </xf>
    <xf numFmtId="0" fontId="3" fillId="0" borderId="18" xfId="51" applyFont="1" applyFill="1" applyBorder="1" applyAlignment="1" applyProtection="1">
      <alignment vertical="center"/>
      <protection hidden="1"/>
    </xf>
    <xf numFmtId="0" fontId="3" fillId="0" borderId="19" xfId="51" applyFont="1" applyFill="1" applyBorder="1" applyAlignment="1" applyProtection="1">
      <alignment vertical="center"/>
      <protection hidden="1"/>
    </xf>
    <xf numFmtId="0" fontId="3" fillId="0" borderId="20" xfId="51" applyFont="1" applyFill="1" applyBorder="1" applyAlignment="1" applyProtection="1">
      <alignment vertical="center"/>
      <protection hidden="1"/>
    </xf>
    <xf numFmtId="0" fontId="5" fillId="0" borderId="16"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15" xfId="51" applyFont="1" applyFill="1" applyBorder="1" applyAlignment="1" applyProtection="1">
      <alignment horizontal="left" vertical="center"/>
      <protection hidden="1"/>
    </xf>
    <xf numFmtId="0" fontId="5" fillId="0" borderId="18" xfId="0" applyFont="1" applyFill="1" applyBorder="1" applyAlignment="1" applyProtection="1">
      <alignment vertical="center"/>
      <protection hidden="1"/>
    </xf>
    <xf numFmtId="0" fontId="3" fillId="0" borderId="19" xfId="0" applyFont="1" applyFill="1" applyBorder="1" applyAlignment="1" applyProtection="1">
      <alignment vertical="center"/>
      <protection hidden="1"/>
    </xf>
    <xf numFmtId="0" fontId="3" fillId="0" borderId="20" xfId="0" applyFont="1" applyFill="1" applyBorder="1" applyAlignment="1" applyProtection="1">
      <alignment vertical="center"/>
      <protection hidden="1"/>
    </xf>
    <xf numFmtId="0" fontId="3" fillId="0" borderId="0" xfId="51" applyFont="1" applyFill="1" applyBorder="1" applyAlignment="1" applyProtection="1">
      <alignment horizontal="right" vertical="center" indent="1"/>
      <protection hidden="1"/>
    </xf>
    <xf numFmtId="0" fontId="3" fillId="0" borderId="10" xfId="51" applyFont="1" applyFill="1" applyBorder="1" applyAlignment="1" applyProtection="1">
      <alignment vertical="center" wrapText="1"/>
      <protection hidden="1"/>
    </xf>
    <xf numFmtId="0" fontId="3" fillId="0" borderId="0" xfId="52" applyFont="1" applyFill="1" applyBorder="1" applyAlignment="1" applyProtection="1">
      <alignment horizontal="left" vertical="center"/>
      <protection hidden="1"/>
    </xf>
    <xf numFmtId="0" fontId="3" fillId="0" borderId="0" xfId="52" applyFont="1" applyFill="1" applyBorder="1" applyAlignment="1" applyProtection="1">
      <alignment vertical="center"/>
      <protection hidden="1"/>
    </xf>
    <xf numFmtId="0" fontId="3" fillId="0" borderId="0" xfId="52" applyFont="1" applyAlignment="1" applyProtection="1">
      <alignment vertical="center"/>
      <protection hidden="1"/>
    </xf>
    <xf numFmtId="0" fontId="6" fillId="0" borderId="13" xfId="52" applyFont="1" applyFill="1" applyBorder="1" applyAlignment="1" applyProtection="1">
      <alignment vertical="center"/>
      <protection hidden="1"/>
    </xf>
    <xf numFmtId="0" fontId="6" fillId="0" borderId="0" xfId="52" applyFont="1" applyFill="1" applyAlignment="1" applyProtection="1">
      <alignment vertical="center"/>
      <protection hidden="1"/>
    </xf>
    <xf numFmtId="49" fontId="9" fillId="0" borderId="0" xfId="52" applyNumberFormat="1" applyFont="1" applyFill="1" applyAlignment="1" applyProtection="1">
      <alignment horizontal="left" vertical="top"/>
    </xf>
    <xf numFmtId="49" fontId="4" fillId="0" borderId="0" xfId="37" applyNumberFormat="1" applyFont="1" applyFill="1" applyAlignment="1" applyProtection="1">
      <alignment horizontal="left" vertical="top"/>
    </xf>
    <xf numFmtId="49" fontId="4" fillId="0" borderId="0" xfId="44" applyNumberFormat="1" applyFont="1" applyFill="1" applyAlignment="1" applyProtection="1">
      <alignment horizontal="left" vertical="top"/>
    </xf>
    <xf numFmtId="49" fontId="18" fillId="0" borderId="0" xfId="44" applyNumberFormat="1" applyFont="1" applyFill="1" applyAlignment="1" applyProtection="1">
      <alignment horizontal="right" vertical="top"/>
    </xf>
    <xf numFmtId="49" fontId="9" fillId="0" borderId="0" xfId="37" applyNumberFormat="1" applyFont="1" applyFill="1" applyAlignment="1" applyProtection="1">
      <alignment horizontal="left" vertical="top"/>
    </xf>
    <xf numFmtId="49" fontId="4" fillId="0" borderId="0" xfId="52" applyNumberFormat="1" applyFont="1" applyFill="1" applyAlignment="1" applyProtection="1">
      <alignment horizontal="left" vertical="top"/>
    </xf>
    <xf numFmtId="49" fontId="4" fillId="0" borderId="0" xfId="37" applyNumberFormat="1" applyFont="1" applyFill="1" applyAlignment="1" applyProtection="1">
      <alignment horizontal="left" vertical="top" indent="1"/>
    </xf>
    <xf numFmtId="49" fontId="4" fillId="0" borderId="0" xfId="37" applyNumberFormat="1" applyFont="1" applyFill="1" applyAlignment="1" applyProtection="1">
      <alignment horizontal="right" vertical="top"/>
    </xf>
    <xf numFmtId="0" fontId="3" fillId="0" borderId="0" xfId="52" applyFont="1" applyFill="1" applyAlignment="1" applyProtection="1">
      <alignment vertical="center"/>
      <protection hidden="1"/>
    </xf>
    <xf numFmtId="0" fontId="3" fillId="0" borderId="0" xfId="0" applyFont="1" applyBorder="1" applyAlignment="1" applyProtection="1">
      <alignment vertical="center"/>
      <protection hidden="1"/>
    </xf>
    <xf numFmtId="0" fontId="3" fillId="0" borderId="14" xfId="52" applyFont="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indent="1"/>
      <protection hidden="1"/>
    </xf>
    <xf numFmtId="0" fontId="3" fillId="0" borderId="0" xfId="0" applyNumberFormat="1" applyFont="1" applyFill="1" applyBorder="1" applyAlignment="1" applyProtection="1">
      <alignment horizontal="right" vertical="center"/>
      <protection hidden="1"/>
    </xf>
    <xf numFmtId="0" fontId="3" fillId="0" borderId="0" xfId="43" applyFont="1" applyFill="1" applyAlignment="1" applyProtection="1">
      <alignment vertical="center"/>
      <protection hidden="1"/>
    </xf>
    <xf numFmtId="0" fontId="3" fillId="0" borderId="0" xfId="47" applyFont="1" applyAlignment="1" applyProtection="1">
      <alignment vertical="center"/>
      <protection hidden="1"/>
    </xf>
    <xf numFmtId="0" fontId="3" fillId="0" borderId="0" xfId="47" applyFont="1" applyBorder="1" applyAlignment="1" applyProtection="1">
      <alignment vertical="center"/>
      <protection hidden="1"/>
    </xf>
    <xf numFmtId="0" fontId="3" fillId="0" borderId="14" xfId="47" applyFont="1" applyBorder="1" applyAlignment="1" applyProtection="1">
      <alignment vertical="center"/>
      <protection hidden="1"/>
    </xf>
    <xf numFmtId="0" fontId="3" fillId="0" borderId="15" xfId="47" applyFont="1" applyBorder="1" applyAlignment="1" applyProtection="1">
      <alignment vertical="center"/>
      <protection hidden="1"/>
    </xf>
    <xf numFmtId="0" fontId="3" fillId="0" borderId="0" xfId="0" applyFont="1" applyFill="1" applyBorder="1" applyAlignment="1" applyProtection="1">
      <alignment horizontal="left" vertical="center" wrapText="1"/>
      <protection hidden="1"/>
    </xf>
    <xf numFmtId="49" fontId="3" fillId="0" borderId="0" xfId="43" applyNumberFormat="1" applyFont="1" applyFill="1" applyBorder="1" applyAlignment="1" applyProtection="1">
      <alignment vertical="center"/>
      <protection hidden="1"/>
    </xf>
    <xf numFmtId="0" fontId="3" fillId="0" borderId="0" xfId="43" applyFont="1" applyFill="1" applyBorder="1" applyAlignment="1" applyProtection="1">
      <alignment vertical="center"/>
      <protection hidden="1"/>
    </xf>
    <xf numFmtId="165" fontId="3" fillId="0" borderId="0" xfId="43" applyNumberFormat="1" applyFont="1" applyFill="1" applyAlignment="1" applyProtection="1">
      <alignment horizontal="center" vertical="center"/>
      <protection hidden="1"/>
    </xf>
    <xf numFmtId="0" fontId="3" fillId="0" borderId="0" xfId="43" applyFont="1" applyFill="1" applyBorder="1" applyAlignment="1" applyProtection="1">
      <alignment horizontal="center" vertical="center"/>
      <protection hidden="1"/>
    </xf>
    <xf numFmtId="0" fontId="4" fillId="0" borderId="0" xfId="47" applyFont="1" applyBorder="1" applyAlignment="1" applyProtection="1">
      <alignment horizontal="left" vertical="center" indent="1"/>
      <protection hidden="1"/>
    </xf>
    <xf numFmtId="0" fontId="4" fillId="0" borderId="0" xfId="47" applyFont="1" applyBorder="1" applyAlignment="1" applyProtection="1">
      <alignment vertical="center"/>
      <protection hidden="1"/>
    </xf>
    <xf numFmtId="0" fontId="3" fillId="0" borderId="0" xfId="47" applyFont="1" applyBorder="1" applyAlignment="1" applyProtection="1">
      <alignment vertical="top" wrapText="1"/>
      <protection hidden="1"/>
    </xf>
    <xf numFmtId="0" fontId="3" fillId="0" borderId="0" xfId="47" applyFont="1" applyBorder="1" applyAlignment="1" applyProtection="1">
      <alignment horizontal="left" vertical="center" wrapText="1" indent="1"/>
      <protection hidden="1"/>
    </xf>
    <xf numFmtId="0" fontId="3" fillId="0" borderId="0" xfId="47" applyFont="1" applyBorder="1" applyAlignment="1" applyProtection="1">
      <alignment horizontal="left" vertical="top" indent="1"/>
      <protection hidden="1"/>
    </xf>
    <xf numFmtId="0" fontId="3" fillId="0" borderId="15" xfId="0" applyFont="1" applyFill="1" applyBorder="1" applyAlignment="1" applyProtection="1">
      <alignment horizontal="left" vertical="center" indent="1"/>
      <protection hidden="1"/>
    </xf>
    <xf numFmtId="0" fontId="3" fillId="0" borderId="14" xfId="0" applyFont="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4" xfId="0" applyFont="1" applyFill="1" applyBorder="1" applyAlignment="1" applyProtection="1">
      <alignment horizontal="left" vertical="center" indent="1"/>
      <protection hidden="1"/>
    </xf>
    <xf numFmtId="0" fontId="3" fillId="0" borderId="14" xfId="43" applyFont="1" applyFill="1" applyBorder="1" applyAlignment="1" applyProtection="1">
      <alignment vertical="center"/>
      <protection hidden="1"/>
    </xf>
    <xf numFmtId="0" fontId="5" fillId="0" borderId="16" xfId="52" applyFont="1" applyFill="1" applyBorder="1" applyAlignment="1" applyProtection="1">
      <alignment horizontal="left" vertical="center" indent="1"/>
      <protection hidden="1"/>
    </xf>
    <xf numFmtId="0" fontId="3" fillId="0" borderId="15" xfId="52" applyFont="1" applyFill="1" applyBorder="1" applyAlignment="1" applyProtection="1">
      <alignment horizontal="left" vertical="center" indent="1"/>
      <protection hidden="1"/>
    </xf>
    <xf numFmtId="49" fontId="5" fillId="22" borderId="12" xfId="43" applyNumberFormat="1" applyFont="1" applyFill="1" applyBorder="1" applyAlignment="1" applyProtection="1">
      <alignment horizontal="left" vertical="center" indent="1"/>
      <protection hidden="1"/>
    </xf>
    <xf numFmtId="49" fontId="5" fillId="22" borderId="10" xfId="43" applyNumberFormat="1" applyFont="1" applyFill="1" applyBorder="1" applyAlignment="1" applyProtection="1">
      <alignment horizontal="left" vertical="center"/>
      <protection hidden="1"/>
    </xf>
    <xf numFmtId="49" fontId="5" fillId="22" borderId="11" xfId="43" applyNumberFormat="1" applyFont="1" applyFill="1" applyBorder="1" applyAlignment="1" applyProtection="1">
      <alignment horizontal="left" vertical="center"/>
      <protection hidden="1"/>
    </xf>
    <xf numFmtId="49" fontId="5" fillId="22" borderId="12" xfId="44" applyNumberFormat="1" applyFont="1" applyFill="1" applyBorder="1" applyAlignment="1" applyProtection="1">
      <alignment horizontal="left" vertical="center" indent="1"/>
      <protection hidden="1"/>
    </xf>
    <xf numFmtId="0" fontId="3" fillId="0" borderId="0" xfId="44" applyFont="1" applyFill="1" applyAlignment="1" applyProtection="1">
      <alignment vertical="center"/>
      <protection hidden="1"/>
    </xf>
    <xf numFmtId="0" fontId="3" fillId="21" borderId="12" xfId="52" applyFont="1" applyFill="1" applyBorder="1" applyAlignment="1" applyProtection="1">
      <alignment horizontal="left" vertical="center"/>
      <protection hidden="1"/>
    </xf>
    <xf numFmtId="0" fontId="3" fillId="21" borderId="10" xfId="52" applyFont="1" applyFill="1" applyBorder="1" applyAlignment="1" applyProtection="1">
      <alignment horizontal="left" vertical="center"/>
      <protection hidden="1"/>
    </xf>
    <xf numFmtId="0" fontId="3" fillId="23" borderId="10" xfId="0" applyNumberFormat="1" applyFont="1" applyFill="1" applyBorder="1" applyAlignment="1" applyProtection="1">
      <alignment horizontal="left" vertical="center"/>
      <protection hidden="1"/>
    </xf>
    <xf numFmtId="0" fontId="3" fillId="23" borderId="11" xfId="0" applyNumberFormat="1" applyFont="1" applyFill="1" applyBorder="1" applyAlignment="1" applyProtection="1">
      <alignment horizontal="left" vertical="center"/>
      <protection hidden="1"/>
    </xf>
    <xf numFmtId="0" fontId="3" fillId="21" borderId="11" xfId="52" applyFont="1" applyFill="1" applyBorder="1" applyAlignment="1" applyProtection="1">
      <alignment horizontal="left" vertical="center"/>
      <protection hidden="1"/>
    </xf>
    <xf numFmtId="0" fontId="5" fillId="22" borderId="12" xfId="44" applyFont="1" applyFill="1" applyBorder="1" applyAlignment="1" applyProtection="1">
      <alignment horizontal="left" vertical="center" indent="1"/>
      <protection hidden="1"/>
    </xf>
    <xf numFmtId="0" fontId="5" fillId="22" borderId="10" xfId="44" applyFont="1" applyFill="1" applyBorder="1" applyAlignment="1" applyProtection="1">
      <alignment horizontal="left" vertical="center" indent="1"/>
      <protection hidden="1"/>
    </xf>
    <xf numFmtId="0" fontId="5" fillId="22" borderId="11" xfId="44" applyFont="1" applyFill="1" applyBorder="1" applyAlignment="1" applyProtection="1">
      <alignment horizontal="left" vertical="center" indent="1"/>
      <protection hidden="1"/>
    </xf>
    <xf numFmtId="0" fontId="3" fillId="0" borderId="16" xfId="44" applyFont="1" applyFill="1" applyBorder="1" applyAlignment="1" applyProtection="1">
      <alignment vertical="center"/>
      <protection hidden="1"/>
    </xf>
    <xf numFmtId="0" fontId="3" fillId="0" borderId="13" xfId="44" applyFont="1" applyFill="1" applyBorder="1" applyAlignment="1" applyProtection="1">
      <alignment vertical="center"/>
      <protection hidden="1"/>
    </xf>
    <xf numFmtId="0" fontId="3" fillId="0" borderId="17" xfId="44" applyFont="1" applyFill="1" applyBorder="1" applyAlignment="1" applyProtection="1">
      <alignment vertical="center"/>
      <protection hidden="1"/>
    </xf>
    <xf numFmtId="0" fontId="3" fillId="23" borderId="16" xfId="44" applyFont="1" applyFill="1" applyBorder="1" applyAlignment="1" applyProtection="1">
      <alignment vertical="center"/>
      <protection hidden="1"/>
    </xf>
    <xf numFmtId="0" fontId="3" fillId="23" borderId="13" xfId="44" applyFont="1" applyFill="1" applyBorder="1" applyAlignment="1" applyProtection="1">
      <alignment vertical="center"/>
      <protection hidden="1"/>
    </xf>
    <xf numFmtId="0" fontId="3" fillId="0" borderId="0" xfId="44" applyFont="1" applyFill="1" applyBorder="1" applyAlignment="1" applyProtection="1">
      <alignment vertical="center"/>
      <protection hidden="1"/>
    </xf>
    <xf numFmtId="49" fontId="5" fillId="0" borderId="15" xfId="44" applyNumberFormat="1" applyFont="1" applyFill="1" applyBorder="1" applyAlignment="1" applyProtection="1">
      <alignment horizontal="left" vertical="center" indent="1"/>
      <protection hidden="1"/>
    </xf>
    <xf numFmtId="49" fontId="5" fillId="0" borderId="0" xfId="44" applyNumberFormat="1" applyFont="1" applyFill="1" applyBorder="1" applyAlignment="1" applyProtection="1">
      <alignment horizontal="left" vertical="center" indent="1"/>
      <protection hidden="1"/>
    </xf>
    <xf numFmtId="1" fontId="4" fillId="23" borderId="21" xfId="42" applyNumberFormat="1" applyFont="1" applyFill="1" applyBorder="1" applyAlignment="1" applyProtection="1">
      <alignment horizontal="left" vertical="center" indent="1"/>
      <protection locked="0"/>
    </xf>
    <xf numFmtId="0" fontId="3" fillId="0" borderId="19" xfId="44" applyFont="1" applyFill="1" applyBorder="1" applyAlignment="1" applyProtection="1">
      <alignment vertical="center"/>
      <protection hidden="1"/>
    </xf>
    <xf numFmtId="0" fontId="4" fillId="0" borderId="19" xfId="42" applyFont="1" applyFill="1" applyBorder="1" applyAlignment="1" applyProtection="1">
      <alignment vertical="center"/>
      <protection hidden="1"/>
    </xf>
    <xf numFmtId="0" fontId="3" fillId="0" borderId="19" xfId="42" applyFont="1" applyFill="1" applyBorder="1" applyAlignment="1" applyProtection="1">
      <alignment vertical="center"/>
      <protection hidden="1"/>
    </xf>
    <xf numFmtId="165" fontId="5" fillId="0" borderId="19" xfId="44" applyNumberFormat="1" applyFont="1" applyFill="1" applyBorder="1" applyAlignment="1" applyProtection="1">
      <alignment vertical="center"/>
      <protection hidden="1"/>
    </xf>
    <xf numFmtId="165" fontId="3" fillId="0" borderId="19" xfId="42" applyNumberFormat="1" applyFont="1" applyFill="1" applyBorder="1" applyAlignment="1" applyProtection="1">
      <alignment horizontal="center" vertical="center"/>
      <protection hidden="1"/>
    </xf>
    <xf numFmtId="0" fontId="3" fillId="0" borderId="20" xfId="44" applyFont="1" applyFill="1" applyBorder="1" applyAlignment="1" applyProtection="1">
      <alignment vertical="center"/>
      <protection hidden="1"/>
    </xf>
    <xf numFmtId="0" fontId="4" fillId="0" borderId="22" xfId="42" applyFont="1" applyFill="1" applyBorder="1" applyAlignment="1" applyProtection="1">
      <alignment horizontal="left" vertical="center" indent="1"/>
      <protection hidden="1"/>
    </xf>
    <xf numFmtId="0" fontId="3" fillId="0" borderId="13" xfId="0" applyFont="1" applyFill="1" applyBorder="1" applyAlignment="1" applyProtection="1">
      <alignment horizontal="right" vertical="center"/>
      <protection hidden="1"/>
    </xf>
    <xf numFmtId="0" fontId="5" fillId="0" borderId="17" xfId="0" applyFont="1" applyFill="1" applyBorder="1" applyAlignment="1" applyProtection="1">
      <alignment horizontal="center" vertical="center"/>
      <protection hidden="1"/>
    </xf>
    <xf numFmtId="0" fontId="3" fillId="0" borderId="13" xfId="0" applyFont="1" applyFill="1" applyBorder="1" applyAlignment="1" applyProtection="1">
      <alignment horizontal="left" vertical="center" indent="1"/>
      <protection hidden="1"/>
    </xf>
    <xf numFmtId="0" fontId="3" fillId="0" borderId="17" xfId="0" applyFont="1" applyFill="1" applyBorder="1" applyAlignment="1" applyProtection="1">
      <alignment horizontal="left" vertical="center" indent="1"/>
      <protection hidden="1"/>
    </xf>
    <xf numFmtId="0" fontId="12" fillId="0" borderId="14" xfId="0" applyFont="1" applyFill="1" applyBorder="1" applyAlignment="1" applyProtection="1">
      <alignment horizontal="left" vertical="center"/>
      <protection hidden="1"/>
    </xf>
    <xf numFmtId="0" fontId="5" fillId="0" borderId="14" xfId="0" applyFont="1" applyFill="1" applyBorder="1" applyAlignment="1" applyProtection="1">
      <alignment vertical="center"/>
      <protection hidden="1"/>
    </xf>
    <xf numFmtId="0" fontId="5" fillId="0" borderId="0" xfId="0" applyFont="1" applyFill="1" applyAlignment="1" applyProtection="1">
      <alignment vertical="center"/>
      <protection hidden="1"/>
    </xf>
    <xf numFmtId="49" fontId="3" fillId="0" borderId="0" xfId="43" applyNumberFormat="1" applyFont="1" applyFill="1" applyAlignment="1" applyProtection="1">
      <alignment vertical="center"/>
      <protection hidden="1"/>
    </xf>
    <xf numFmtId="0" fontId="3" fillId="0" borderId="0" xfId="43" applyFont="1" applyFill="1" applyBorder="1" applyAlignment="1" applyProtection="1">
      <alignment horizontal="right" vertical="center"/>
      <protection hidden="1"/>
    </xf>
    <xf numFmtId="0" fontId="3" fillId="0" borderId="0" xfId="43" applyNumberFormat="1" applyFont="1" applyFill="1" applyBorder="1" applyAlignment="1" applyProtection="1">
      <alignment horizontal="right" vertical="center"/>
      <protection hidden="1"/>
    </xf>
    <xf numFmtId="0" fontId="17" fillId="0" borderId="0" xfId="43" applyFont="1" applyFill="1" applyBorder="1" applyAlignment="1" applyProtection="1">
      <alignment horizontal="center" vertical="center" wrapText="1"/>
      <protection hidden="1"/>
    </xf>
    <xf numFmtId="0" fontId="4" fillId="0" borderId="23" xfId="42" applyFont="1" applyFill="1" applyBorder="1" applyAlignment="1" applyProtection="1">
      <alignment horizontal="left" vertical="center"/>
      <protection hidden="1"/>
    </xf>
    <xf numFmtId="0" fontId="4" fillId="0" borderId="21" xfId="42" applyFont="1" applyFill="1" applyBorder="1" applyAlignment="1" applyProtection="1">
      <alignment horizontal="left" vertical="center" indent="1"/>
      <protection hidden="1"/>
    </xf>
    <xf numFmtId="0" fontId="3" fillId="0" borderId="0" xfId="50" applyFont="1" applyFill="1" applyAlignment="1" applyProtection="1">
      <alignment vertical="center" wrapText="1"/>
      <protection hidden="1"/>
    </xf>
    <xf numFmtId="0" fontId="3" fillId="0" borderId="0" xfId="50" applyFont="1" applyFill="1" applyAlignment="1" applyProtection="1">
      <alignment vertical="center"/>
      <protection hidden="1"/>
    </xf>
    <xf numFmtId="0" fontId="6" fillId="0" borderId="0" xfId="51" applyFont="1" applyFill="1" applyBorder="1" applyAlignment="1" applyProtection="1">
      <alignment vertical="center"/>
      <protection hidden="1"/>
    </xf>
    <xf numFmtId="0" fontId="6" fillId="0" borderId="0" xfId="51" applyFont="1" applyFill="1" applyAlignment="1" applyProtection="1">
      <alignment vertical="center"/>
      <protection hidden="1"/>
    </xf>
    <xf numFmtId="0" fontId="3" fillId="0" borderId="0" xfId="50" applyFont="1" applyAlignment="1" applyProtection="1">
      <alignment horizontal="left" vertical="center"/>
      <protection hidden="1"/>
    </xf>
    <xf numFmtId="0" fontId="3" fillId="0" borderId="0" xfId="50" applyFont="1" applyAlignment="1" applyProtection="1">
      <alignment vertical="center"/>
      <protection hidden="1"/>
    </xf>
    <xf numFmtId="0" fontId="3" fillId="0" borderId="0" xfId="50" applyFont="1" applyProtection="1">
      <protection hidden="1"/>
    </xf>
    <xf numFmtId="0" fontId="3" fillId="0" borderId="0" xfId="0" applyFont="1" applyFill="1" applyAlignment="1" applyProtection="1">
      <alignment horizontal="right" vertical="center"/>
      <protection hidden="1"/>
    </xf>
    <xf numFmtId="0" fontId="4" fillId="0" borderId="16" xfId="51" applyFont="1" applyFill="1" applyBorder="1" applyAlignment="1" applyProtection="1">
      <alignment vertical="top"/>
      <protection hidden="1"/>
    </xf>
    <xf numFmtId="0" fontId="4" fillId="0" borderId="13" xfId="51" applyFont="1" applyFill="1" applyBorder="1" applyAlignment="1" applyProtection="1">
      <alignment vertical="top"/>
      <protection hidden="1"/>
    </xf>
    <xf numFmtId="0" fontId="4" fillId="0" borderId="17" xfId="51" applyFont="1" applyFill="1" applyBorder="1" applyAlignment="1" applyProtection="1">
      <alignment vertical="top"/>
      <protection hidden="1"/>
    </xf>
    <xf numFmtId="0" fontId="4" fillId="0" borderId="15" xfId="51" applyFont="1" applyFill="1" applyBorder="1" applyAlignment="1" applyProtection="1">
      <alignment vertical="top"/>
      <protection hidden="1"/>
    </xf>
    <xf numFmtId="0" fontId="4" fillId="0" borderId="0" xfId="51" applyFont="1" applyFill="1" applyBorder="1" applyAlignment="1" applyProtection="1">
      <alignment vertical="top"/>
      <protection hidden="1"/>
    </xf>
    <xf numFmtId="0" fontId="4" fillId="0" borderId="14" xfId="51" applyFont="1" applyFill="1" applyBorder="1" applyAlignment="1" applyProtection="1">
      <alignment vertical="top"/>
      <protection hidden="1"/>
    </xf>
    <xf numFmtId="0" fontId="4" fillId="0" borderId="18" xfId="51" applyFont="1" applyFill="1" applyBorder="1" applyAlignment="1" applyProtection="1">
      <alignment vertical="top"/>
      <protection hidden="1"/>
    </xf>
    <xf numFmtId="0" fontId="4" fillId="0" borderId="19" xfId="51" applyFont="1" applyFill="1" applyBorder="1" applyAlignment="1" applyProtection="1">
      <alignment vertical="top"/>
      <protection hidden="1"/>
    </xf>
    <xf numFmtId="0" fontId="4" fillId="0" borderId="20" xfId="51" applyFont="1" applyFill="1" applyBorder="1" applyAlignment="1" applyProtection="1">
      <alignment vertical="top"/>
      <protection hidden="1"/>
    </xf>
    <xf numFmtId="0" fontId="3" fillId="0" borderId="0" xfId="52" applyFont="1" applyBorder="1" applyAlignment="1" applyProtection="1">
      <alignment vertical="center"/>
      <protection hidden="1"/>
    </xf>
    <xf numFmtId="0" fontId="3" fillId="0" borderId="15" xfId="52" applyFont="1" applyFill="1" applyBorder="1" applyAlignment="1" applyProtection="1">
      <alignment horizontal="right" vertical="center" indent="1"/>
      <protection hidden="1"/>
    </xf>
    <xf numFmtId="0" fontId="3" fillId="0" borderId="13" xfId="43" applyFont="1" applyFill="1" applyBorder="1" applyAlignment="1" applyProtection="1">
      <alignment vertical="center"/>
      <protection hidden="1"/>
    </xf>
    <xf numFmtId="49" fontId="3" fillId="0" borderId="13" xfId="43" applyNumberFormat="1" applyFont="1" applyFill="1" applyBorder="1" applyAlignment="1" applyProtection="1">
      <alignment vertical="center"/>
      <protection hidden="1"/>
    </xf>
    <xf numFmtId="0" fontId="6" fillId="0" borderId="24" xfId="51" applyFont="1" applyFill="1" applyBorder="1" applyAlignment="1" applyProtection="1">
      <alignment horizontal="left" vertical="center" indent="1"/>
      <protection hidden="1"/>
    </xf>
    <xf numFmtId="0" fontId="6" fillId="0" borderId="25" xfId="51" applyFont="1" applyFill="1" applyBorder="1" applyAlignment="1" applyProtection="1">
      <alignment horizontal="left" vertical="center" indent="1"/>
      <protection hidden="1"/>
    </xf>
    <xf numFmtId="0" fontId="6" fillId="0" borderId="26" xfId="51" applyFont="1" applyFill="1" applyBorder="1" applyAlignment="1" applyProtection="1">
      <alignment horizontal="left" vertical="center" indent="1"/>
      <protection hidden="1"/>
    </xf>
    <xf numFmtId="164" fontId="6" fillId="0" borderId="24" xfId="51" applyNumberFormat="1" applyFont="1" applyFill="1" applyBorder="1" applyAlignment="1" applyProtection="1">
      <alignment horizontal="left" vertical="center" indent="1"/>
      <protection hidden="1"/>
    </xf>
    <xf numFmtId="164" fontId="6" fillId="0" borderId="25" xfId="51" applyNumberFormat="1" applyFont="1" applyFill="1" applyBorder="1" applyAlignment="1" applyProtection="1">
      <alignment horizontal="left" vertical="center" indent="1"/>
      <protection hidden="1"/>
    </xf>
    <xf numFmtId="0" fontId="6" fillId="0" borderId="27" xfId="51" applyFont="1" applyFill="1" applyBorder="1" applyAlignment="1" applyProtection="1">
      <alignment horizontal="left" vertical="center" indent="1"/>
      <protection hidden="1"/>
    </xf>
    <xf numFmtId="0" fontId="5" fillId="0" borderId="15" xfId="0" applyFont="1" applyFill="1" applyBorder="1" applyAlignment="1" applyProtection="1">
      <alignment vertical="center"/>
      <protection hidden="1"/>
    </xf>
    <xf numFmtId="1" fontId="4" fillId="0" borderId="18" xfId="42" applyNumberFormat="1" applyFont="1" applyFill="1" applyBorder="1" applyAlignment="1" applyProtection="1">
      <alignment horizontal="left" vertical="center" indent="1"/>
      <protection hidden="1"/>
    </xf>
    <xf numFmtId="1" fontId="4" fillId="0" borderId="21" xfId="42" applyNumberFormat="1" applyFont="1" applyFill="1" applyBorder="1" applyAlignment="1" applyProtection="1">
      <alignment horizontal="left" vertical="center" wrapText="1" indent="1"/>
      <protection hidden="1"/>
    </xf>
    <xf numFmtId="0" fontId="5" fillId="0" borderId="14" xfId="0" applyFont="1" applyFill="1" applyBorder="1" applyAlignment="1" applyProtection="1">
      <alignment horizontal="center" vertical="center"/>
      <protection hidden="1"/>
    </xf>
    <xf numFmtId="165" fontId="3" fillId="0" borderId="0" xfId="43" applyNumberFormat="1" applyFont="1" applyFill="1" applyBorder="1" applyAlignment="1" applyProtection="1">
      <alignment horizontal="center" vertical="center"/>
      <protection hidden="1"/>
    </xf>
    <xf numFmtId="49" fontId="3" fillId="0" borderId="15" xfId="43" applyNumberFormat="1" applyFont="1" applyFill="1" applyBorder="1" applyAlignment="1" applyProtection="1">
      <alignment vertical="center"/>
      <protection hidden="1"/>
    </xf>
    <xf numFmtId="0" fontId="3" fillId="0" borderId="15" xfId="0"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protection hidden="1"/>
    </xf>
    <xf numFmtId="0" fontId="3" fillId="0" borderId="15" xfId="43"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3" fillId="24" borderId="0" xfId="0" applyFont="1" applyFill="1" applyBorder="1" applyAlignment="1" applyProtection="1">
      <alignment vertical="center"/>
      <protection hidden="1"/>
    </xf>
    <xf numFmtId="0" fontId="3" fillId="24" borderId="0" xfId="0" applyFont="1" applyFill="1" applyBorder="1" applyAlignment="1" applyProtection="1">
      <alignment horizontal="right" vertical="center"/>
      <protection hidden="1"/>
    </xf>
    <xf numFmtId="0" fontId="4" fillId="24" borderId="0" xfId="0" applyNumberFormat="1" applyFont="1" applyFill="1" applyBorder="1" applyAlignment="1" applyProtection="1">
      <alignment horizontal="left" vertical="center" indent="1"/>
      <protection hidden="1"/>
    </xf>
    <xf numFmtId="0" fontId="9" fillId="24" borderId="0" xfId="0" applyNumberFormat="1" applyFont="1" applyFill="1" applyBorder="1" applyAlignment="1" applyProtection="1">
      <alignment horizontal="center" vertical="center"/>
      <protection hidden="1"/>
    </xf>
    <xf numFmtId="0" fontId="4" fillId="24" borderId="0" xfId="0" applyNumberFormat="1" applyFont="1" applyFill="1" applyBorder="1" applyAlignment="1" applyProtection="1">
      <alignment horizontal="center" vertical="center"/>
      <protection hidden="1"/>
    </xf>
    <xf numFmtId="0" fontId="3" fillId="0" borderId="18" xfId="0" applyFont="1" applyFill="1" applyBorder="1" applyAlignment="1" applyProtection="1">
      <alignment vertical="center"/>
      <protection hidden="1"/>
    </xf>
    <xf numFmtId="0" fontId="3" fillId="0" borderId="19" xfId="0" applyFont="1" applyBorder="1" applyAlignment="1" applyProtection="1">
      <alignment vertical="center"/>
      <protection hidden="1"/>
    </xf>
    <xf numFmtId="0" fontId="3" fillId="0" borderId="20" xfId="0" applyFont="1" applyBorder="1" applyAlignment="1" applyProtection="1">
      <alignment vertical="center"/>
      <protection hidden="1"/>
    </xf>
    <xf numFmtId="0" fontId="4" fillId="24" borderId="0" xfId="0" applyFont="1" applyFill="1" applyBorder="1" applyAlignment="1" applyProtection="1">
      <alignment horizontal="left" vertical="center" indent="1"/>
      <protection hidden="1"/>
    </xf>
    <xf numFmtId="0" fontId="4" fillId="24" borderId="0" xfId="0" applyNumberFormat="1" applyFont="1" applyFill="1" applyBorder="1" applyAlignment="1" applyProtection="1">
      <alignment horizontal="left" vertical="top" indent="1"/>
      <protection hidden="1"/>
    </xf>
    <xf numFmtId="0" fontId="3" fillId="23" borderId="10" xfId="47" applyFont="1" applyFill="1" applyBorder="1" applyAlignment="1" applyProtection="1">
      <alignment horizontal="left" vertical="center" wrapText="1" indent="1"/>
      <protection hidden="1"/>
    </xf>
    <xf numFmtId="0" fontId="3" fillId="23" borderId="10" xfId="47" applyFont="1" applyFill="1" applyBorder="1" applyAlignment="1" applyProtection="1">
      <alignment vertical="top" wrapText="1"/>
      <protection hidden="1"/>
    </xf>
    <xf numFmtId="0" fontId="4" fillId="23" borderId="10" xfId="47" applyFont="1" applyFill="1" applyBorder="1" applyAlignment="1" applyProtection="1">
      <alignment vertical="center"/>
      <protection hidden="1"/>
    </xf>
    <xf numFmtId="0" fontId="4" fillId="23" borderId="11" xfId="47" applyFont="1" applyFill="1" applyBorder="1" applyAlignment="1" applyProtection="1">
      <alignment vertical="center"/>
      <protection hidden="1"/>
    </xf>
    <xf numFmtId="49" fontId="3" fillId="0" borderId="18" xfId="43" applyNumberFormat="1" applyFont="1" applyFill="1" applyBorder="1" applyAlignment="1" applyProtection="1">
      <alignment vertical="center"/>
      <protection hidden="1"/>
    </xf>
    <xf numFmtId="0" fontId="3" fillId="0" borderId="19" xfId="43" applyFont="1" applyFill="1" applyBorder="1" applyAlignment="1" applyProtection="1">
      <alignment vertical="center"/>
      <protection hidden="1"/>
    </xf>
    <xf numFmtId="165" fontId="3" fillId="0" borderId="19" xfId="43" applyNumberFormat="1" applyFont="1" applyFill="1" applyBorder="1" applyAlignment="1" applyProtection="1">
      <alignment horizontal="center" vertical="center"/>
      <protection hidden="1"/>
    </xf>
    <xf numFmtId="0" fontId="3" fillId="0" borderId="20" xfId="43" applyFont="1" applyFill="1" applyBorder="1" applyAlignment="1" applyProtection="1">
      <alignment vertical="center"/>
      <protection hidden="1"/>
    </xf>
    <xf numFmtId="1" fontId="4" fillId="0" borderId="28" xfId="42" applyNumberFormat="1" applyFont="1" applyFill="1" applyBorder="1" applyAlignment="1" applyProtection="1">
      <alignment horizontal="left" vertical="center" wrapText="1" indent="1"/>
      <protection hidden="1"/>
    </xf>
    <xf numFmtId="0" fontId="4" fillId="0" borderId="23" xfId="42" applyFont="1" applyFill="1" applyBorder="1" applyAlignment="1" applyProtection="1">
      <alignment horizontal="left" vertical="center" indent="1"/>
      <protection hidden="1"/>
    </xf>
    <xf numFmtId="0" fontId="5" fillId="0" borderId="0" xfId="0" applyFont="1" applyFill="1" applyBorder="1" applyAlignment="1" applyProtection="1">
      <alignment horizontal="center" vertical="center"/>
      <protection hidden="1"/>
    </xf>
    <xf numFmtId="0" fontId="15" fillId="0" borderId="0" xfId="0" applyFont="1" applyBorder="1" applyAlignment="1" applyProtection="1">
      <alignment horizontal="right"/>
      <protection hidden="1"/>
    </xf>
    <xf numFmtId="0" fontId="15" fillId="0" borderId="0" xfId="0" applyFont="1" applyBorder="1" applyAlignment="1" applyProtection="1">
      <alignment horizontal="right" vertical="top"/>
      <protection hidden="1"/>
    </xf>
    <xf numFmtId="0" fontId="3" fillId="0" borderId="0" xfId="45" applyFont="1" applyFill="1" applyAlignment="1" applyProtection="1">
      <alignment horizontal="right" vertical="center"/>
      <protection hidden="1"/>
    </xf>
    <xf numFmtId="0" fontId="3" fillId="0" borderId="29" xfId="0" applyFont="1" applyFill="1" applyBorder="1" applyAlignment="1" applyProtection="1">
      <alignment horizontal="left" vertical="center" indent="1"/>
      <protection hidden="1"/>
    </xf>
    <xf numFmtId="0" fontId="3" fillId="0" borderId="29" xfId="0" applyFont="1" applyFill="1" applyBorder="1" applyAlignment="1" applyProtection="1">
      <alignment vertical="center"/>
      <protection hidden="1"/>
    </xf>
    <xf numFmtId="0" fontId="3" fillId="0" borderId="30" xfId="0" applyFont="1" applyFill="1" applyBorder="1" applyAlignment="1" applyProtection="1">
      <alignment vertical="center"/>
      <protection hidden="1"/>
    </xf>
    <xf numFmtId="4" fontId="3" fillId="17" borderId="0" xfId="0" applyNumberFormat="1" applyFont="1" applyFill="1" applyBorder="1" applyAlignment="1" applyProtection="1">
      <alignment horizontal="left" vertical="center"/>
      <protection hidden="1"/>
    </xf>
    <xf numFmtId="4" fontId="3" fillId="0" borderId="0" xfId="0" applyNumberFormat="1" applyFont="1" applyFill="1" applyBorder="1" applyAlignment="1" applyProtection="1">
      <alignment horizontal="left" vertical="center"/>
      <protection hidden="1"/>
    </xf>
    <xf numFmtId="0" fontId="3" fillId="0" borderId="29" xfId="0" applyFont="1" applyBorder="1" applyAlignment="1" applyProtection="1">
      <alignment vertical="center"/>
      <protection hidden="1"/>
    </xf>
    <xf numFmtId="0" fontId="3" fillId="0" borderId="30" xfId="0" applyFont="1" applyBorder="1" applyAlignment="1" applyProtection="1">
      <alignment vertical="center"/>
      <protection hidden="1"/>
    </xf>
    <xf numFmtId="0" fontId="3" fillId="0" borderId="29" xfId="0" applyFont="1" applyFill="1" applyBorder="1" applyAlignment="1" applyProtection="1">
      <alignment horizontal="right" vertical="center" indent="1"/>
      <protection hidden="1"/>
    </xf>
    <xf numFmtId="0" fontId="3" fillId="0" borderId="29"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wrapText="1" indent="1"/>
      <protection hidden="1"/>
    </xf>
    <xf numFmtId="0" fontId="3" fillId="0" borderId="28" xfId="0" applyFont="1" applyBorder="1" applyAlignment="1" applyProtection="1">
      <alignment vertical="center"/>
      <protection hidden="1"/>
    </xf>
    <xf numFmtId="4" fontId="5" fillId="0" borderId="19" xfId="0" applyNumberFormat="1"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center" vertical="center"/>
      <protection hidden="1"/>
    </xf>
    <xf numFmtId="0" fontId="3" fillId="21" borderId="12" xfId="51" applyFont="1" applyFill="1" applyBorder="1" applyAlignment="1" applyProtection="1">
      <alignment horizontal="left" vertical="center" indent="2"/>
      <protection hidden="1"/>
    </xf>
    <xf numFmtId="0" fontId="3" fillId="0" borderId="12" xfId="51" applyFont="1" applyFill="1" applyBorder="1" applyAlignment="1" applyProtection="1">
      <alignment horizontal="left" vertical="center" indent="2"/>
      <protection hidden="1"/>
    </xf>
    <xf numFmtId="0" fontId="3" fillId="17" borderId="12" xfId="51" applyNumberFormat="1" applyFont="1" applyFill="1" applyBorder="1" applyAlignment="1" applyProtection="1">
      <alignment horizontal="left" vertical="center" indent="2"/>
      <protection hidden="1"/>
    </xf>
    <xf numFmtId="171" fontId="2" fillId="23" borderId="31" xfId="38" applyNumberFormat="1" applyFont="1" applyFill="1" applyBorder="1" applyAlignment="1" applyProtection="1">
      <alignment horizontal="center" vertical="center"/>
      <protection locked="0"/>
    </xf>
    <xf numFmtId="171" fontId="2" fillId="23" borderId="32" xfId="38" applyNumberFormat="1" applyFont="1" applyFill="1" applyBorder="1" applyAlignment="1" applyProtection="1">
      <alignment horizontal="center" vertical="center"/>
      <protection locked="0"/>
    </xf>
    <xf numFmtId="171" fontId="2" fillId="23" borderId="33" xfId="38"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top" wrapText="1" indent="1"/>
      <protection hidden="1"/>
    </xf>
    <xf numFmtId="0" fontId="3" fillId="0" borderId="14" xfId="48" applyFont="1" applyBorder="1" applyAlignment="1" applyProtection="1">
      <alignment vertical="center"/>
      <protection hidden="1"/>
    </xf>
    <xf numFmtId="0" fontId="3" fillId="0" borderId="0" xfId="48" applyFont="1" applyAlignment="1" applyProtection="1">
      <alignment vertical="center"/>
      <protection hidden="1"/>
    </xf>
    <xf numFmtId="0" fontId="5" fillId="0" borderId="15" xfId="0" applyFont="1" applyBorder="1" applyAlignment="1" applyProtection="1">
      <alignment horizontal="left" vertical="center" indent="1"/>
    </xf>
    <xf numFmtId="0" fontId="3" fillId="0" borderId="14"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15" xfId="0" applyFont="1" applyBorder="1" applyAlignment="1" applyProtection="1">
      <alignment horizontal="left" vertical="center" indent="1"/>
    </xf>
    <xf numFmtId="0" fontId="3" fillId="0" borderId="0" xfId="0" applyFont="1" applyFill="1" applyBorder="1" applyAlignment="1" applyProtection="1">
      <alignment horizontal="left" vertical="center"/>
    </xf>
    <xf numFmtId="0" fontId="3" fillId="0" borderId="19" xfId="48" applyFont="1" applyBorder="1" applyAlignment="1" applyProtection="1">
      <alignment vertical="center"/>
      <protection hidden="1"/>
    </xf>
    <xf numFmtId="0" fontId="3" fillId="0" borderId="19" xfId="48" applyFont="1" applyBorder="1" applyAlignment="1" applyProtection="1">
      <alignment horizontal="left" vertical="center" wrapText="1" indent="1"/>
      <protection hidden="1"/>
    </xf>
    <xf numFmtId="0" fontId="3" fillId="0" borderId="19" xfId="48" applyFont="1" applyBorder="1" applyAlignment="1" applyProtection="1">
      <alignment horizontal="left" vertical="top" indent="1"/>
      <protection hidden="1"/>
    </xf>
    <xf numFmtId="0" fontId="3" fillId="0" borderId="19" xfId="48" applyFont="1" applyBorder="1" applyAlignment="1" applyProtection="1">
      <alignment vertical="top" wrapText="1"/>
      <protection hidden="1"/>
    </xf>
    <xf numFmtId="0" fontId="4" fillId="0" borderId="19" xfId="48" applyFont="1" applyBorder="1" applyAlignment="1" applyProtection="1">
      <alignment vertical="center"/>
      <protection hidden="1"/>
    </xf>
    <xf numFmtId="0" fontId="3" fillId="23" borderId="10" xfId="48" applyFont="1" applyFill="1" applyBorder="1" applyAlignment="1" applyProtection="1">
      <alignment horizontal="left" vertical="center" wrapText="1" indent="1"/>
      <protection hidden="1"/>
    </xf>
    <xf numFmtId="0" fontId="3" fillId="23" borderId="10" xfId="48" applyFont="1" applyFill="1" applyBorder="1" applyAlignment="1" applyProtection="1">
      <alignment vertical="top" wrapText="1"/>
      <protection hidden="1"/>
    </xf>
    <xf numFmtId="0" fontId="3" fillId="0" borderId="0" xfId="44" applyFont="1" applyFill="1" applyBorder="1" applyAlignment="1" applyProtection="1">
      <alignment vertical="center"/>
    </xf>
    <xf numFmtId="0" fontId="3" fillId="0" borderId="0" xfId="44" applyFont="1" applyFill="1" applyAlignment="1" applyProtection="1">
      <alignment vertical="center"/>
    </xf>
    <xf numFmtId="165" fontId="3" fillId="0" borderId="0" xfId="44" applyNumberFormat="1" applyFont="1" applyFill="1" applyAlignment="1" applyProtection="1">
      <alignment horizontal="center" vertical="center"/>
    </xf>
    <xf numFmtId="0" fontId="3" fillId="0" borderId="0" xfId="44" applyFont="1" applyFill="1" applyBorder="1" applyAlignment="1" applyProtection="1">
      <alignment vertical="top"/>
    </xf>
    <xf numFmtId="0" fontId="42" fillId="0" borderId="0" xfId="44" applyFont="1" applyFill="1" applyBorder="1" applyAlignment="1" applyProtection="1">
      <alignment horizontal="center" vertical="top"/>
    </xf>
    <xf numFmtId="0" fontId="15" fillId="0" borderId="0" xfId="44" applyFont="1" applyFill="1" applyAlignment="1" applyProtection="1">
      <alignment horizontal="left" vertical="center"/>
      <protection hidden="1"/>
    </xf>
    <xf numFmtId="0" fontId="3" fillId="0" borderId="0" xfId="37" applyFont="1" applyFill="1" applyBorder="1" applyAlignment="1" applyProtection="1">
      <alignment vertical="center"/>
    </xf>
    <xf numFmtId="0" fontId="3" fillId="0" borderId="0" xfId="37" applyFont="1" applyFill="1" applyAlignment="1" applyProtection="1">
      <alignment vertical="center"/>
    </xf>
    <xf numFmtId="0" fontId="3" fillId="0" borderId="0" xfId="37" applyFont="1" applyFill="1" applyAlignment="1" applyProtection="1">
      <alignment horizontal="right" vertical="center"/>
    </xf>
    <xf numFmtId="0" fontId="3" fillId="0" borderId="0" xfId="37" applyNumberFormat="1" applyFont="1" applyFill="1" applyBorder="1" applyAlignment="1" applyProtection="1">
      <alignment horizontal="right" vertical="center"/>
    </xf>
    <xf numFmtId="49" fontId="3" fillId="0" borderId="0" xfId="37" applyNumberFormat="1" applyFont="1" applyFill="1" applyAlignment="1" applyProtection="1">
      <alignment vertical="center"/>
    </xf>
    <xf numFmtId="0" fontId="3" fillId="0" borderId="0" xfId="37" applyFont="1" applyAlignment="1" applyProtection="1">
      <alignment vertical="center"/>
    </xf>
    <xf numFmtId="49" fontId="14" fillId="0" borderId="0" xfId="37" applyNumberFormat="1" applyFont="1" applyFill="1" applyAlignment="1" applyProtection="1">
      <alignment vertical="center"/>
    </xf>
    <xf numFmtId="3" fontId="3" fillId="0" borderId="0" xfId="37" applyNumberFormat="1" applyFont="1" applyFill="1" applyBorder="1" applyAlignment="1" applyProtection="1">
      <alignment horizontal="right" vertical="center"/>
    </xf>
    <xf numFmtId="3" fontId="14" fillId="0" borderId="0" xfId="37" applyNumberFormat="1" applyFont="1" applyFill="1" applyBorder="1" applyAlignment="1" applyProtection="1">
      <alignment vertical="center"/>
    </xf>
    <xf numFmtId="3" fontId="5" fillId="0" borderId="0" xfId="37" applyNumberFormat="1" applyFont="1" applyFill="1" applyBorder="1" applyAlignment="1" applyProtection="1">
      <alignment horizontal="right" vertical="center"/>
    </xf>
    <xf numFmtId="3" fontId="3" fillId="0" borderId="0" xfId="37" applyNumberFormat="1" applyFont="1" applyFill="1" applyAlignment="1" applyProtection="1">
      <alignment vertical="center"/>
    </xf>
    <xf numFmtId="49" fontId="3" fillId="0" borderId="0" xfId="37" applyNumberFormat="1" applyFont="1" applyFill="1" applyAlignment="1" applyProtection="1">
      <alignment horizontal="left" vertical="center"/>
    </xf>
    <xf numFmtId="4" fontId="3" fillId="0" borderId="0" xfId="37" applyNumberFormat="1" applyFont="1" applyFill="1" applyAlignment="1" applyProtection="1">
      <alignment vertical="center"/>
    </xf>
    <xf numFmtId="0" fontId="3" fillId="0" borderId="19" xfId="37" applyFont="1" applyFill="1" applyBorder="1" applyAlignment="1" applyProtection="1">
      <alignment vertical="center"/>
    </xf>
    <xf numFmtId="0" fontId="5" fillId="0" borderId="13" xfId="52" applyFont="1" applyFill="1" applyBorder="1" applyAlignment="1" applyProtection="1">
      <alignment vertical="center"/>
      <protection hidden="1"/>
    </xf>
    <xf numFmtId="0" fontId="5" fillId="0" borderId="0" xfId="52" applyFont="1" applyFill="1" applyBorder="1" applyAlignment="1" applyProtection="1">
      <alignment vertical="center"/>
      <protection hidden="1"/>
    </xf>
    <xf numFmtId="0" fontId="5" fillId="0" borderId="17" xfId="52" applyFont="1" applyFill="1" applyBorder="1" applyAlignment="1" applyProtection="1">
      <alignment vertical="center"/>
      <protection hidden="1"/>
    </xf>
    <xf numFmtId="0" fontId="5" fillId="0" borderId="14" xfId="52" applyFont="1" applyFill="1" applyBorder="1" applyAlignment="1" applyProtection="1">
      <alignment vertical="center"/>
      <protection hidden="1"/>
    </xf>
    <xf numFmtId="0" fontId="5" fillId="0" borderId="18" xfId="52" applyFont="1" applyFill="1" applyBorder="1" applyAlignment="1" applyProtection="1">
      <alignment horizontal="left" vertical="center" indent="1"/>
      <protection hidden="1"/>
    </xf>
    <xf numFmtId="0" fontId="5" fillId="0" borderId="19" xfId="52" applyFont="1" applyFill="1" applyBorder="1" applyAlignment="1" applyProtection="1">
      <alignment vertical="center"/>
      <protection hidden="1"/>
    </xf>
    <xf numFmtId="0" fontId="5" fillId="0" borderId="20" xfId="52" applyFont="1" applyFill="1" applyBorder="1" applyAlignment="1" applyProtection="1">
      <alignment vertical="center"/>
      <protection hidden="1"/>
    </xf>
    <xf numFmtId="0" fontId="3" fillId="0" borderId="29" xfId="0" applyFont="1" applyBorder="1" applyAlignment="1" applyProtection="1">
      <alignment horizontal="left" vertical="center" indent="1"/>
    </xf>
    <xf numFmtId="0" fontId="3" fillId="0" borderId="0" xfId="0" applyFont="1" applyBorder="1" applyAlignment="1" applyProtection="1">
      <alignment horizontal="left" vertical="center" indent="1"/>
    </xf>
    <xf numFmtId="0" fontId="3" fillId="0" borderId="13" xfId="0" applyFont="1" applyBorder="1" applyAlignment="1" applyProtection="1">
      <alignment vertical="center"/>
      <protection hidden="1"/>
    </xf>
    <xf numFmtId="0" fontId="3" fillId="0" borderId="15" xfId="0" applyFont="1" applyFill="1" applyBorder="1" applyAlignment="1" applyProtection="1">
      <alignment horizontal="left" vertical="center" indent="1"/>
    </xf>
    <xf numFmtId="16" fontId="3" fillId="21" borderId="10" xfId="52" applyNumberFormat="1" applyFont="1" applyFill="1" applyBorder="1" applyAlignment="1" applyProtection="1">
      <alignment horizontal="left" vertical="center"/>
      <protection hidden="1"/>
    </xf>
    <xf numFmtId="0" fontId="5" fillId="25" borderId="12" xfId="0" applyFont="1" applyFill="1" applyBorder="1" applyAlignment="1" applyProtection="1">
      <alignment horizontal="left" vertical="center" indent="1"/>
      <protection hidden="1"/>
    </xf>
    <xf numFmtId="49" fontId="5" fillId="25" borderId="10" xfId="0" applyNumberFormat="1" applyFont="1" applyFill="1" applyBorder="1" applyAlignment="1" applyProtection="1">
      <alignment vertical="center"/>
      <protection hidden="1"/>
    </xf>
    <xf numFmtId="0" fontId="5" fillId="25" borderId="10" xfId="0" applyFont="1" applyFill="1" applyBorder="1" applyAlignment="1" applyProtection="1">
      <alignment vertical="center"/>
      <protection hidden="1"/>
    </xf>
    <xf numFmtId="0" fontId="5" fillId="25" borderId="10" xfId="0" applyFont="1" applyFill="1" applyBorder="1" applyAlignment="1" applyProtection="1">
      <alignment horizontal="center" vertical="center"/>
      <protection hidden="1"/>
    </xf>
    <xf numFmtId="0" fontId="3" fillId="0" borderId="17" xfId="37" applyFont="1" applyFill="1" applyBorder="1" applyAlignment="1" applyProtection="1">
      <alignment vertical="center"/>
    </xf>
    <xf numFmtId="0" fontId="3" fillId="25" borderId="11" xfId="37" applyFont="1" applyFill="1" applyBorder="1" applyAlignment="1" applyProtection="1">
      <alignment vertical="center"/>
    </xf>
    <xf numFmtId="49" fontId="5" fillId="0" borderId="16" xfId="37" applyNumberFormat="1" applyFont="1" applyFill="1" applyBorder="1" applyAlignment="1" applyProtection="1">
      <alignment vertical="center"/>
    </xf>
    <xf numFmtId="0" fontId="41" fillId="0" borderId="13" xfId="37" applyFont="1" applyFill="1" applyBorder="1" applyAlignment="1" applyProtection="1">
      <alignment vertical="center"/>
    </xf>
    <xf numFmtId="0" fontId="5" fillId="0" borderId="13" xfId="37" applyFont="1" applyFill="1" applyBorder="1" applyAlignment="1" applyProtection="1">
      <alignment horizontal="center" vertical="center"/>
    </xf>
    <xf numFmtId="49" fontId="14" fillId="0" borderId="18" xfId="37" applyNumberFormat="1" applyFont="1" applyFill="1" applyBorder="1" applyAlignment="1" applyProtection="1">
      <alignment vertical="center"/>
    </xf>
    <xf numFmtId="3" fontId="14" fillId="0" borderId="19" xfId="37" applyNumberFormat="1" applyFont="1" applyFill="1" applyBorder="1" applyAlignment="1" applyProtection="1">
      <alignment vertical="center"/>
    </xf>
    <xf numFmtId="0" fontId="3" fillId="0" borderId="20" xfId="37" applyFont="1" applyFill="1" applyBorder="1" applyAlignment="1" applyProtection="1">
      <alignment vertical="center"/>
    </xf>
    <xf numFmtId="3" fontId="3" fillId="0" borderId="13" xfId="37" applyNumberFormat="1" applyFont="1" applyFill="1" applyBorder="1" applyAlignment="1" applyProtection="1">
      <alignment vertical="center"/>
    </xf>
    <xf numFmtId="49" fontId="3" fillId="0" borderId="18" xfId="37" applyNumberFormat="1" applyFont="1" applyFill="1" applyBorder="1" applyAlignment="1" applyProtection="1">
      <alignment horizontal="left" vertical="center"/>
    </xf>
    <xf numFmtId="4" fontId="3" fillId="0" borderId="19" xfId="37" applyNumberFormat="1" applyFont="1" applyFill="1" applyBorder="1" applyAlignment="1" applyProtection="1">
      <alignment vertical="center"/>
    </xf>
    <xf numFmtId="3" fontId="3" fillId="0" borderId="19" xfId="37" applyNumberFormat="1" applyFont="1" applyFill="1" applyBorder="1" applyAlignment="1" applyProtection="1">
      <alignment vertical="center"/>
    </xf>
    <xf numFmtId="49" fontId="5" fillId="22" borderId="10" xfId="44" applyNumberFormat="1" applyFont="1" applyFill="1" applyBorder="1" applyAlignment="1" applyProtection="1">
      <alignment horizontal="left" vertical="center"/>
      <protection hidden="1"/>
    </xf>
    <xf numFmtId="49" fontId="5" fillId="22" borderId="11" xfId="44" applyNumberFormat="1" applyFont="1" applyFill="1" applyBorder="1" applyAlignment="1" applyProtection="1">
      <alignment horizontal="left" vertical="center"/>
      <protection hidden="1"/>
    </xf>
    <xf numFmtId="0" fontId="5" fillId="0" borderId="13" xfId="52" applyFont="1" applyFill="1" applyBorder="1" applyAlignment="1" applyProtection="1">
      <alignment horizontal="left" vertical="center"/>
      <protection hidden="1"/>
    </xf>
    <xf numFmtId="0" fontId="5" fillId="0" borderId="17" xfId="52" applyFont="1" applyFill="1" applyBorder="1" applyAlignment="1" applyProtection="1">
      <alignment horizontal="left" vertical="center"/>
      <protection hidden="1"/>
    </xf>
    <xf numFmtId="0" fontId="5" fillId="0" borderId="0" xfId="52" applyFont="1" applyFill="1" applyBorder="1" applyAlignment="1" applyProtection="1">
      <alignment horizontal="left" vertical="center"/>
      <protection hidden="1"/>
    </xf>
    <xf numFmtId="0" fontId="5" fillId="0" borderId="14" xfId="52" applyFont="1" applyFill="1" applyBorder="1" applyAlignment="1" applyProtection="1">
      <alignment horizontal="left" vertical="center"/>
      <protection hidden="1"/>
    </xf>
    <xf numFmtId="49" fontId="3" fillId="0" borderId="15" xfId="52" applyNumberFormat="1" applyFont="1" applyFill="1" applyBorder="1" applyAlignment="1" applyProtection="1">
      <alignment horizontal="left" vertical="center" indent="1"/>
      <protection hidden="1"/>
    </xf>
    <xf numFmtId="0" fontId="3" fillId="0" borderId="14" xfId="52" applyFont="1" applyFill="1" applyBorder="1" applyAlignment="1" applyProtection="1">
      <alignment vertical="center"/>
      <protection hidden="1"/>
    </xf>
    <xf numFmtId="49" fontId="3" fillId="0" borderId="15" xfId="52" applyNumberFormat="1" applyFont="1" applyBorder="1" applyAlignment="1" applyProtection="1">
      <alignment horizontal="left" vertical="center" indent="1"/>
      <protection hidden="1"/>
    </xf>
    <xf numFmtId="0" fontId="3" fillId="0" borderId="0" xfId="0" quotePrefix="1" applyFont="1" applyFill="1" applyBorder="1" applyAlignment="1" applyProtection="1">
      <alignment horizontal="left" vertical="center"/>
      <protection hidden="1"/>
    </xf>
    <xf numFmtId="0" fontId="3" fillId="0" borderId="15" xfId="52" applyFont="1" applyBorder="1" applyAlignment="1" applyProtection="1">
      <alignment horizontal="left" vertical="center" indent="1"/>
      <protection hidden="1"/>
    </xf>
    <xf numFmtId="0" fontId="3" fillId="0" borderId="18" xfId="52" applyFont="1" applyBorder="1" applyAlignment="1" applyProtection="1">
      <alignment horizontal="left" vertical="center" indent="1"/>
      <protection hidden="1"/>
    </xf>
    <xf numFmtId="0" fontId="3" fillId="0" borderId="19" xfId="52" applyFont="1" applyFill="1" applyBorder="1" applyAlignment="1" applyProtection="1">
      <alignment vertical="center"/>
      <protection hidden="1"/>
    </xf>
    <xf numFmtId="0" fontId="3" fillId="0" borderId="20" xfId="52" applyFont="1" applyFill="1" applyBorder="1" applyAlignment="1" applyProtection="1">
      <alignment vertical="center"/>
      <protection hidden="1"/>
    </xf>
    <xf numFmtId="0" fontId="5" fillId="0" borderId="15" xfId="52" applyFont="1" applyFill="1" applyBorder="1" applyAlignment="1" applyProtection="1">
      <alignment horizontal="left" vertical="center" indent="1"/>
      <protection hidden="1"/>
    </xf>
    <xf numFmtId="0" fontId="3" fillId="0" borderId="19" xfId="52" applyFont="1" applyBorder="1" applyAlignment="1" applyProtection="1">
      <alignment vertical="center"/>
      <protection hidden="1"/>
    </xf>
    <xf numFmtId="0" fontId="3" fillId="0" borderId="20" xfId="52" applyFont="1" applyBorder="1" applyAlignment="1" applyProtection="1">
      <alignment vertical="center"/>
      <protection hidden="1"/>
    </xf>
    <xf numFmtId="0" fontId="57" fillId="0" borderId="0" xfId="52" applyFont="1" applyFill="1" applyBorder="1" applyAlignment="1" applyProtection="1">
      <alignment horizontal="left" vertical="center"/>
      <protection hidden="1"/>
    </xf>
    <xf numFmtId="0" fontId="3" fillId="0" borderId="18" xfId="52" applyFont="1" applyFill="1" applyBorder="1" applyAlignment="1" applyProtection="1">
      <alignment vertical="center"/>
      <protection hidden="1"/>
    </xf>
    <xf numFmtId="0" fontId="3" fillId="0" borderId="0" xfId="52" applyFont="1" applyFill="1" applyBorder="1" applyAlignment="1" applyProtection="1">
      <alignment vertical="center" wrapText="1"/>
      <protection hidden="1"/>
    </xf>
    <xf numFmtId="0" fontId="2" fillId="0" borderId="31" xfId="38" applyNumberFormat="1" applyFont="1" applyFill="1" applyBorder="1" applyAlignment="1" applyProtection="1">
      <alignment horizontal="center" vertical="center"/>
      <protection hidden="1"/>
    </xf>
    <xf numFmtId="0" fontId="3" fillId="0" borderId="30" xfId="44" applyNumberFormat="1" applyFont="1" applyFill="1" applyBorder="1" applyAlignment="1" applyProtection="1">
      <alignment vertical="center"/>
      <protection hidden="1"/>
    </xf>
    <xf numFmtId="0" fontId="2" fillId="0" borderId="34" xfId="38" applyNumberFormat="1" applyFont="1" applyFill="1" applyBorder="1" applyAlignment="1" applyProtection="1">
      <alignment horizontal="center" vertical="center"/>
      <protection hidden="1"/>
    </xf>
    <xf numFmtId="0" fontId="3" fillId="0" borderId="0" xfId="45" applyFont="1" applyFill="1" applyAlignment="1" applyProtection="1">
      <alignment vertical="center"/>
      <protection hidden="1"/>
    </xf>
    <xf numFmtId="0" fontId="5" fillId="0" borderId="0" xfId="45" applyFont="1" applyFill="1" applyAlignment="1" applyProtection="1">
      <alignment vertical="center"/>
      <protection hidden="1"/>
    </xf>
    <xf numFmtId="0" fontId="3" fillId="0" borderId="0" xfId="45" applyFont="1" applyAlignment="1" applyProtection="1">
      <alignment vertical="center"/>
      <protection hidden="1"/>
    </xf>
    <xf numFmtId="0" fontId="5" fillId="0" borderId="0" xfId="0" applyFont="1" applyAlignment="1" applyProtection="1">
      <alignment vertical="center"/>
      <protection hidden="1"/>
    </xf>
    <xf numFmtId="0" fontId="3" fillId="0" borderId="15" xfId="0" applyFont="1" applyFill="1" applyBorder="1" applyAlignment="1" applyProtection="1">
      <alignment horizontal="left" vertical="top" wrapText="1" indent="1"/>
      <protection hidden="1"/>
    </xf>
    <xf numFmtId="0" fontId="3" fillId="0" borderId="13" xfId="44" applyFont="1" applyFill="1" applyBorder="1" applyAlignment="1" applyProtection="1">
      <alignment vertical="center"/>
    </xf>
    <xf numFmtId="0" fontId="3" fillId="23" borderId="11" xfId="48" applyFont="1" applyFill="1" applyBorder="1" applyAlignment="1" applyProtection="1">
      <alignment horizontal="left" vertical="center" wrapText="1" indent="1"/>
      <protection hidden="1"/>
    </xf>
    <xf numFmtId="0" fontId="3" fillId="0" borderId="15" xfId="52" applyFont="1" applyFill="1" applyBorder="1" applyAlignment="1" applyProtection="1">
      <alignment vertical="center"/>
      <protection hidden="1"/>
    </xf>
    <xf numFmtId="0" fontId="3" fillId="0" borderId="14" xfId="52" applyFont="1" applyFill="1" applyBorder="1" applyAlignment="1" applyProtection="1">
      <alignment horizontal="left" vertical="center"/>
      <protection hidden="1"/>
    </xf>
    <xf numFmtId="49" fontId="3" fillId="0" borderId="15" xfId="52" applyNumberFormat="1" applyFont="1" applyFill="1" applyBorder="1" applyAlignment="1" applyProtection="1">
      <alignment horizontal="left" vertical="center"/>
      <protection hidden="1"/>
    </xf>
    <xf numFmtId="49" fontId="3" fillId="0" borderId="18" xfId="52" applyNumberFormat="1" applyFont="1" applyFill="1" applyBorder="1" applyAlignment="1" applyProtection="1">
      <alignment horizontal="left" vertical="center"/>
      <protection hidden="1"/>
    </xf>
    <xf numFmtId="0" fontId="3" fillId="0" borderId="19" xfId="52" applyFont="1" applyFill="1" applyBorder="1" applyAlignment="1" applyProtection="1">
      <alignment horizontal="left" vertical="center"/>
      <protection hidden="1"/>
    </xf>
    <xf numFmtId="0" fontId="4" fillId="23" borderId="10" xfId="48" applyFont="1" applyFill="1" applyBorder="1" applyAlignment="1" applyProtection="1">
      <alignment vertical="center"/>
      <protection hidden="1"/>
    </xf>
    <xf numFmtId="0" fontId="4" fillId="23" borderId="35" xfId="48" applyFont="1" applyFill="1" applyBorder="1" applyAlignment="1" applyProtection="1">
      <alignment vertical="center"/>
      <protection hidden="1"/>
    </xf>
    <xf numFmtId="1" fontId="4" fillId="0" borderId="21" xfId="42" applyNumberFormat="1" applyFont="1" applyFill="1" applyBorder="1" applyAlignment="1" applyProtection="1">
      <alignment horizontal="left" vertical="center" indent="1"/>
      <protection hidden="1"/>
    </xf>
    <xf numFmtId="0" fontId="3" fillId="0" borderId="23" xfId="43" applyFont="1" applyFill="1" applyBorder="1" applyAlignment="1" applyProtection="1">
      <alignment vertical="center"/>
      <protection hidden="1"/>
    </xf>
    <xf numFmtId="49" fontId="45" fillId="0" borderId="15" xfId="0" applyNumberFormat="1" applyFont="1" applyFill="1" applyBorder="1" applyAlignment="1" applyProtection="1">
      <alignment horizontal="left" vertical="center" indent="1"/>
      <protection hidden="1"/>
    </xf>
    <xf numFmtId="0" fontId="45" fillId="0" borderId="0" xfId="0" applyFont="1" applyFill="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0" fontId="5" fillId="0" borderId="14" xfId="0" applyFont="1" applyFill="1" applyBorder="1" applyAlignment="1" applyProtection="1">
      <alignment horizontal="left" vertical="center"/>
      <protection hidden="1"/>
    </xf>
    <xf numFmtId="0" fontId="0" fillId="0" borderId="0" xfId="0" applyProtection="1">
      <protection hidden="1"/>
    </xf>
    <xf numFmtId="49" fontId="4" fillId="0" borderId="15" xfId="0" applyNumberFormat="1" applyFont="1" applyFill="1" applyBorder="1" applyAlignment="1" applyProtection="1">
      <alignment horizontal="left" vertical="center" indent="1"/>
      <protection hidden="1"/>
    </xf>
    <xf numFmtId="3" fontId="4" fillId="0" borderId="0" xfId="0" applyNumberFormat="1" applyFont="1" applyFill="1" applyBorder="1" applyAlignment="1" applyProtection="1">
      <alignment vertical="center"/>
      <protection hidden="1"/>
    </xf>
    <xf numFmtId="3" fontId="9" fillId="0" borderId="0" xfId="0" applyNumberFormat="1" applyFont="1" applyFill="1" applyBorder="1" applyAlignment="1" applyProtection="1">
      <alignment vertical="center"/>
      <protection hidden="1"/>
    </xf>
    <xf numFmtId="49" fontId="5" fillId="0" borderId="15" xfId="0" applyNumberFormat="1" applyFont="1" applyFill="1" applyBorder="1" applyAlignment="1" applyProtection="1">
      <alignment horizontal="left" vertical="center" indent="1"/>
      <protection hidden="1"/>
    </xf>
    <xf numFmtId="49" fontId="5" fillId="0" borderId="0" xfId="0" applyNumberFormat="1" applyFont="1" applyFill="1" applyBorder="1" applyAlignment="1" applyProtection="1">
      <alignment vertical="center"/>
      <protection hidden="1"/>
    </xf>
    <xf numFmtId="3" fontId="4" fillId="0" borderId="0" xfId="0" applyNumberFormat="1" applyFont="1" applyFill="1" applyBorder="1" applyAlignment="1" applyProtection="1">
      <alignment horizontal="right" vertical="center"/>
      <protection hidden="1"/>
    </xf>
    <xf numFmtId="3" fontId="45" fillId="0" borderId="0" xfId="0" applyNumberFormat="1" applyFont="1" applyFill="1" applyBorder="1" applyAlignment="1" applyProtection="1">
      <alignment vertical="center"/>
      <protection hidden="1"/>
    </xf>
    <xf numFmtId="0" fontId="0" fillId="0" borderId="36" xfId="0" applyBorder="1" applyProtection="1">
      <protection hidden="1"/>
    </xf>
    <xf numFmtId="0" fontId="5" fillId="0" borderId="0" xfId="0" applyFont="1" applyBorder="1" applyAlignment="1" applyProtection="1">
      <alignment horizontal="left" vertical="center" indent="1"/>
      <protection hidden="1"/>
    </xf>
    <xf numFmtId="0" fontId="0" fillId="0" borderId="14" xfId="0" applyBorder="1" applyProtection="1">
      <protection hidden="1"/>
    </xf>
    <xf numFmtId="49" fontId="9" fillId="0" borderId="37" xfId="0" applyNumberFormat="1" applyFont="1" applyFill="1" applyBorder="1" applyAlignment="1" applyProtection="1">
      <alignment horizontal="left" vertical="center" indent="1"/>
      <protection hidden="1"/>
    </xf>
    <xf numFmtId="49" fontId="5" fillId="0" borderId="38" xfId="0" applyNumberFormat="1"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3" fillId="0" borderId="38" xfId="0" applyFont="1" applyBorder="1" applyAlignment="1" applyProtection="1">
      <alignment vertical="center"/>
      <protection hidden="1"/>
    </xf>
    <xf numFmtId="0" fontId="43" fillId="0" borderId="38" xfId="0" applyFont="1" applyBorder="1" applyAlignment="1" applyProtection="1">
      <alignment vertical="center"/>
      <protection hidden="1"/>
    </xf>
    <xf numFmtId="49" fontId="3" fillId="0" borderId="15" xfId="0" applyNumberFormat="1" applyFont="1" applyFill="1" applyBorder="1" applyAlignment="1" applyProtection="1">
      <alignment vertical="center"/>
      <protection hidden="1"/>
    </xf>
    <xf numFmtId="3" fontId="3" fillId="0" borderId="0" xfId="0" applyNumberFormat="1" applyFont="1" applyFill="1" applyBorder="1" applyAlignment="1" applyProtection="1">
      <alignment vertical="center"/>
      <protection hidden="1"/>
    </xf>
    <xf numFmtId="3" fontId="3" fillId="0" borderId="0" xfId="0" applyNumberFormat="1" applyFont="1" applyFill="1" applyBorder="1" applyAlignment="1" applyProtection="1">
      <alignment horizontal="right" vertical="center"/>
      <protection hidden="1"/>
    </xf>
    <xf numFmtId="0" fontId="57" fillId="0" borderId="0" xfId="0" applyFont="1" applyFill="1" applyBorder="1" applyAlignment="1" applyProtection="1">
      <alignment horizontal="right" vertical="center"/>
      <protection hidden="1"/>
    </xf>
    <xf numFmtId="0" fontId="3" fillId="0" borderId="0" xfId="52" applyFont="1" applyFill="1" applyBorder="1" applyAlignment="1" applyProtection="1">
      <alignment horizontal="left" vertical="top"/>
      <protection hidden="1"/>
    </xf>
    <xf numFmtId="0" fontId="3" fillId="0" borderId="14" xfId="52" applyFont="1" applyFill="1" applyBorder="1" applyAlignment="1" applyProtection="1">
      <alignment vertical="top"/>
      <protection hidden="1"/>
    </xf>
    <xf numFmtId="0" fontId="3" fillId="0" borderId="0" xfId="52" applyFont="1" applyFill="1" applyAlignment="1" applyProtection="1">
      <alignment vertical="top"/>
      <protection hidden="1"/>
    </xf>
    <xf numFmtId="49" fontId="3" fillId="0" borderId="15" xfId="52" applyNumberFormat="1" applyFont="1" applyFill="1" applyBorder="1" applyAlignment="1" applyProtection="1">
      <alignment horizontal="left" vertical="top"/>
      <protection hidden="1"/>
    </xf>
    <xf numFmtId="0" fontId="3" fillId="0" borderId="16" xfId="52" applyFont="1" applyFill="1" applyBorder="1" applyAlignment="1" applyProtection="1">
      <alignment horizontal="left" vertical="center"/>
      <protection hidden="1"/>
    </xf>
    <xf numFmtId="0" fontId="3" fillId="0" borderId="13" xfId="52" applyFont="1" applyFill="1" applyBorder="1" applyAlignment="1" applyProtection="1">
      <alignment horizontal="left" vertical="center"/>
      <protection hidden="1"/>
    </xf>
    <xf numFmtId="0" fontId="3" fillId="0" borderId="17" xfId="52" applyFont="1" applyFill="1" applyBorder="1" applyAlignment="1" applyProtection="1">
      <alignment horizontal="left" vertical="center"/>
      <protection hidden="1"/>
    </xf>
    <xf numFmtId="0" fontId="3" fillId="0" borderId="14" xfId="52" applyFont="1" applyFill="1" applyBorder="1" applyAlignment="1" applyProtection="1">
      <alignment horizontal="left" vertical="top"/>
      <protection hidden="1"/>
    </xf>
    <xf numFmtId="0" fontId="3" fillId="0" borderId="18" xfId="52" applyFont="1" applyFill="1" applyBorder="1" applyAlignment="1" applyProtection="1">
      <alignment horizontal="left" vertical="top"/>
      <protection hidden="1"/>
    </xf>
    <xf numFmtId="0" fontId="3" fillId="0" borderId="19" xfId="52" applyFont="1" applyFill="1" applyBorder="1" applyAlignment="1" applyProtection="1">
      <alignment horizontal="left" vertical="top"/>
      <protection hidden="1"/>
    </xf>
    <xf numFmtId="0" fontId="3" fillId="0" borderId="20" xfId="52" applyFont="1" applyFill="1" applyBorder="1" applyAlignment="1" applyProtection="1">
      <alignment horizontal="left" vertical="top"/>
      <protection hidden="1"/>
    </xf>
    <xf numFmtId="0" fontId="3" fillId="0" borderId="15" xfId="52" applyFont="1" applyFill="1" applyBorder="1" applyAlignment="1" applyProtection="1">
      <alignment horizontal="left" vertical="center"/>
      <protection hidden="1"/>
    </xf>
    <xf numFmtId="0" fontId="56" fillId="0" borderId="0" xfId="38"/>
    <xf numFmtId="49" fontId="3" fillId="0" borderId="0" xfId="38" applyNumberFormat="1" applyFont="1" applyBorder="1" applyAlignment="1" applyProtection="1">
      <alignment horizontal="left" vertical="center"/>
      <protection hidden="1"/>
    </xf>
    <xf numFmtId="0" fontId="58" fillId="0" borderId="0" xfId="38" applyFont="1" applyAlignment="1">
      <alignment vertical="center"/>
    </xf>
    <xf numFmtId="0" fontId="56" fillId="0" borderId="0" xfId="38" applyBorder="1"/>
    <xf numFmtId="0" fontId="46" fillId="0" borderId="0" xfId="37" applyFont="1" applyBorder="1" applyAlignment="1" applyProtection="1">
      <alignment horizontal="left" vertical="center" indent="1"/>
      <protection hidden="1"/>
    </xf>
    <xf numFmtId="0" fontId="58" fillId="0" borderId="0" xfId="38" applyFont="1" applyBorder="1" applyAlignment="1">
      <alignment vertical="center"/>
    </xf>
    <xf numFmtId="49" fontId="3" fillId="0" borderId="0" xfId="38" applyNumberFormat="1" applyFont="1" applyBorder="1" applyAlignment="1" applyProtection="1">
      <alignment horizontal="left" vertical="center" indent="1"/>
      <protection hidden="1"/>
    </xf>
    <xf numFmtId="49" fontId="3" fillId="0" borderId="16" xfId="38" applyNumberFormat="1" applyFont="1" applyBorder="1" applyAlignment="1" applyProtection="1">
      <alignment horizontal="left" vertical="center" indent="1"/>
      <protection hidden="1"/>
    </xf>
    <xf numFmtId="0" fontId="56" fillId="0" borderId="13" xfId="38" applyBorder="1"/>
    <xf numFmtId="0" fontId="15" fillId="0" borderId="17" xfId="37" applyFont="1" applyBorder="1" applyAlignment="1" applyProtection="1">
      <alignment horizontal="right"/>
      <protection hidden="1"/>
    </xf>
    <xf numFmtId="0" fontId="56" fillId="0" borderId="0" xfId="38" applyFont="1" applyBorder="1"/>
    <xf numFmtId="0" fontId="3" fillId="0" borderId="15" xfId="37" applyFont="1" applyBorder="1" applyAlignment="1" applyProtection="1">
      <alignment horizontal="left" vertical="center" indent="1"/>
      <protection hidden="1"/>
    </xf>
    <xf numFmtId="0" fontId="3" fillId="0" borderId="0" xfId="37" applyFont="1" applyBorder="1" applyAlignment="1" applyProtection="1">
      <alignment horizontal="left" vertical="center"/>
      <protection hidden="1"/>
    </xf>
    <xf numFmtId="0" fontId="56" fillId="0" borderId="14" xfId="38" applyFont="1" applyBorder="1"/>
    <xf numFmtId="0" fontId="56" fillId="0" borderId="0" xfId="38" applyFont="1"/>
    <xf numFmtId="0" fontId="5" fillId="0" borderId="15" xfId="37" applyFont="1" applyBorder="1" applyAlignment="1" applyProtection="1">
      <alignment horizontal="left" vertical="center" indent="1"/>
      <protection hidden="1"/>
    </xf>
    <xf numFmtId="0" fontId="3" fillId="0" borderId="0" xfId="37" applyFont="1" applyBorder="1" applyAlignment="1" applyProtection="1">
      <alignment vertical="center"/>
      <protection hidden="1"/>
    </xf>
    <xf numFmtId="0" fontId="3" fillId="0" borderId="0" xfId="37" applyFont="1" applyBorder="1" applyAlignment="1" applyProtection="1">
      <alignment horizontal="justify" vertical="center"/>
      <protection hidden="1"/>
    </xf>
    <xf numFmtId="0" fontId="3" fillId="0" borderId="15" xfId="37" quotePrefix="1" applyFont="1" applyBorder="1" applyAlignment="1" applyProtection="1">
      <alignment horizontal="right" vertical="center" indent="1"/>
      <protection hidden="1"/>
    </xf>
    <xf numFmtId="0" fontId="3" fillId="0" borderId="0" xfId="37" quotePrefix="1" applyFont="1" applyBorder="1" applyAlignment="1" applyProtection="1">
      <alignment vertical="center"/>
      <protection hidden="1"/>
    </xf>
    <xf numFmtId="0" fontId="21" fillId="0" borderId="15" xfId="37" applyFont="1" applyBorder="1" applyAlignment="1" applyProtection="1">
      <alignment horizontal="left" vertical="center" indent="1"/>
      <protection hidden="1"/>
    </xf>
    <xf numFmtId="0" fontId="3" fillId="0" borderId="18" xfId="37" applyFont="1" applyBorder="1" applyAlignment="1" applyProtection="1">
      <alignment horizontal="left" vertical="center" indent="1"/>
      <protection hidden="1"/>
    </xf>
    <xf numFmtId="0" fontId="3" fillId="0" borderId="19" xfId="37" applyFont="1" applyBorder="1" applyAlignment="1" applyProtection="1">
      <alignment horizontal="left" vertical="center"/>
      <protection hidden="1"/>
    </xf>
    <xf numFmtId="0" fontId="56" fillId="0" borderId="19" xfId="38" applyFont="1" applyBorder="1"/>
    <xf numFmtId="0" fontId="56" fillId="0" borderId="20" xfId="38" applyFont="1" applyBorder="1"/>
    <xf numFmtId="49" fontId="3" fillId="0" borderId="0" xfId="38" applyNumberFormat="1" applyFont="1" applyBorder="1" applyAlignment="1" applyProtection="1">
      <alignment vertical="center"/>
      <protection hidden="1"/>
    </xf>
    <xf numFmtId="49" fontId="46" fillId="0" borderId="0" xfId="38" applyNumberFormat="1" applyFont="1" applyBorder="1" applyAlignment="1" applyProtection="1">
      <alignment horizontal="left" vertical="center" indent="1"/>
      <protection hidden="1"/>
    </xf>
    <xf numFmtId="0" fontId="3" fillId="0" borderId="0" xfId="37" applyFont="1" applyBorder="1" applyAlignment="1" applyProtection="1">
      <alignment horizontal="left" vertical="center" indent="1"/>
      <protection hidden="1"/>
    </xf>
    <xf numFmtId="0" fontId="58" fillId="22" borderId="12" xfId="38" applyFont="1" applyFill="1" applyBorder="1" applyAlignment="1" applyProtection="1">
      <alignment horizontal="center" vertical="center"/>
    </xf>
    <xf numFmtId="0" fontId="56" fillId="26" borderId="39" xfId="38" applyFill="1" applyBorder="1" applyAlignment="1" applyProtection="1">
      <alignment horizontal="center" vertical="center"/>
    </xf>
    <xf numFmtId="0" fontId="56" fillId="27" borderId="39" xfId="38" applyFill="1" applyBorder="1" applyAlignment="1" applyProtection="1">
      <alignment horizontal="center" vertical="center"/>
    </xf>
    <xf numFmtId="0" fontId="56" fillId="0" borderId="39" xfId="38" applyBorder="1" applyAlignment="1" applyProtection="1">
      <alignment horizontal="center" vertical="center"/>
    </xf>
    <xf numFmtId="0" fontId="56" fillId="0" borderId="39" xfId="38" applyFill="1" applyBorder="1" applyAlignment="1" applyProtection="1">
      <alignment horizontal="center" vertical="center"/>
    </xf>
    <xf numFmtId="0" fontId="56" fillId="0" borderId="0" xfId="38" applyFill="1"/>
    <xf numFmtId="49" fontId="3" fillId="0" borderId="0" xfId="38" applyNumberFormat="1" applyFont="1" applyAlignment="1" applyProtection="1">
      <alignment vertical="center"/>
      <protection hidden="1"/>
    </xf>
    <xf numFmtId="49" fontId="11" fillId="0" borderId="0" xfId="38" applyNumberFormat="1" applyFont="1" applyBorder="1" applyAlignment="1" applyProtection="1">
      <alignment horizontal="left" vertical="center" indent="1"/>
      <protection hidden="1"/>
    </xf>
    <xf numFmtId="0" fontId="56" fillId="0" borderId="0" xfId="38" applyAlignment="1">
      <alignment horizontal="right" vertical="center"/>
    </xf>
    <xf numFmtId="1" fontId="56" fillId="0" borderId="39" xfId="38" applyNumberFormat="1" applyBorder="1" applyAlignment="1">
      <alignment horizontal="center" vertical="center"/>
    </xf>
    <xf numFmtId="0" fontId="59" fillId="0" borderId="0" xfId="38" applyFont="1" applyAlignment="1">
      <alignment vertical="center"/>
    </xf>
    <xf numFmtId="0" fontId="56" fillId="0" borderId="0" xfId="38" applyFont="1" applyAlignment="1">
      <alignment vertical="center"/>
    </xf>
    <xf numFmtId="0" fontId="4" fillId="0" borderId="39" xfId="38" applyFont="1" applyFill="1" applyBorder="1" applyAlignment="1" applyProtection="1">
      <alignment horizontal="center" vertical="center"/>
      <protection hidden="1"/>
    </xf>
    <xf numFmtId="0" fontId="4" fillId="0" borderId="12" xfId="38" applyFont="1" applyFill="1" applyBorder="1" applyAlignment="1" applyProtection="1">
      <alignment horizontal="center" vertical="center"/>
      <protection hidden="1"/>
    </xf>
    <xf numFmtId="0" fontId="4" fillId="0" borderId="40" xfId="38" applyFont="1" applyFill="1" applyBorder="1" applyAlignment="1" applyProtection="1">
      <alignment horizontal="center" vertical="center"/>
      <protection hidden="1"/>
    </xf>
    <xf numFmtId="0" fontId="4" fillId="0" borderId="41" xfId="38" applyFont="1" applyFill="1" applyBorder="1" applyAlignment="1" applyProtection="1">
      <alignment horizontal="left" wrapText="1" indent="1"/>
      <protection hidden="1"/>
    </xf>
    <xf numFmtId="0" fontId="4" fillId="0" borderId="36" xfId="38" applyFont="1" applyFill="1" applyBorder="1" applyAlignment="1" applyProtection="1">
      <alignment horizontal="left" vertical="top" wrapText="1" indent="1"/>
      <protection hidden="1"/>
    </xf>
    <xf numFmtId="0" fontId="4" fillId="0" borderId="15" xfId="38" applyFont="1" applyFill="1" applyBorder="1" applyAlignment="1" applyProtection="1">
      <alignment horizontal="left" vertical="top" wrapText="1" indent="1"/>
      <protection hidden="1"/>
    </xf>
    <xf numFmtId="0" fontId="4" fillId="0" borderId="42" xfId="38" applyFont="1" applyFill="1" applyBorder="1" applyAlignment="1" applyProtection="1">
      <alignment horizontal="left" vertical="top" wrapText="1" indent="1"/>
      <protection hidden="1"/>
    </xf>
    <xf numFmtId="0" fontId="9" fillId="0" borderId="43" xfId="38" applyFont="1" applyFill="1" applyBorder="1" applyAlignment="1" applyProtection="1">
      <alignment horizontal="left" vertical="center" indent="1"/>
      <protection hidden="1"/>
    </xf>
    <xf numFmtId="0" fontId="60" fillId="0" borderId="43" xfId="38" applyFont="1" applyFill="1" applyBorder="1" applyAlignment="1" applyProtection="1">
      <alignment horizontal="left" vertical="center" indent="1"/>
      <protection hidden="1"/>
    </xf>
    <xf numFmtId="0" fontId="60" fillId="0" borderId="18" xfId="38" applyFont="1" applyFill="1" applyBorder="1" applyAlignment="1" applyProtection="1">
      <alignment horizontal="left" vertical="center" indent="1"/>
      <protection hidden="1"/>
    </xf>
    <xf numFmtId="0" fontId="60" fillId="0" borderId="44" xfId="38" applyFont="1" applyFill="1" applyBorder="1" applyAlignment="1" applyProtection="1">
      <alignment horizontal="left" vertical="center" indent="1"/>
      <protection hidden="1"/>
    </xf>
    <xf numFmtId="0" fontId="4" fillId="28" borderId="0" xfId="38" applyNumberFormat="1" applyFont="1" applyFill="1" applyBorder="1" applyAlignment="1" applyProtection="1">
      <alignment horizontal="left" vertical="center"/>
      <protection locked="0"/>
    </xf>
    <xf numFmtId="1" fontId="61" fillId="28" borderId="0" xfId="38" applyNumberFormat="1" applyFont="1" applyFill="1" applyBorder="1" applyAlignment="1">
      <alignment horizontal="center"/>
    </xf>
    <xf numFmtId="49" fontId="4" fillId="28" borderId="0" xfId="38" applyNumberFormat="1" applyFont="1" applyFill="1" applyBorder="1" applyAlignment="1" applyProtection="1">
      <alignment horizontal="left" vertical="center"/>
      <protection hidden="1"/>
    </xf>
    <xf numFmtId="0" fontId="4" fillId="28" borderId="0" xfId="38" applyNumberFormat="1" applyFont="1" applyFill="1" applyBorder="1" applyAlignment="1" applyProtection="1">
      <alignment horizontal="left" vertical="center"/>
      <protection hidden="1"/>
    </xf>
    <xf numFmtId="0" fontId="56" fillId="28" borderId="0" xfId="38" applyFill="1" applyBorder="1"/>
    <xf numFmtId="49" fontId="4" fillId="28" borderId="0" xfId="38" applyNumberFormat="1" applyFont="1" applyFill="1" applyBorder="1" applyAlignment="1" applyProtection="1">
      <alignment horizontal="left" vertical="center"/>
      <protection locked="0"/>
    </xf>
    <xf numFmtId="0" fontId="61" fillId="28" borderId="45" xfId="38" applyFont="1" applyFill="1" applyBorder="1" applyAlignment="1" applyProtection="1">
      <alignment vertical="top"/>
      <protection hidden="1"/>
    </xf>
    <xf numFmtId="0" fontId="61" fillId="28" borderId="46" xfId="38" applyFont="1" applyFill="1" applyBorder="1" applyAlignment="1" applyProtection="1">
      <alignment horizontal="left" vertical="top" wrapText="1" indent="1"/>
      <protection locked="0"/>
    </xf>
    <xf numFmtId="1" fontId="61" fillId="23" borderId="46" xfId="38" applyNumberFormat="1" applyFont="1" applyFill="1" applyBorder="1" applyAlignment="1" applyProtection="1">
      <alignment horizontal="center" vertical="top"/>
      <protection locked="0"/>
    </xf>
    <xf numFmtId="0" fontId="61" fillId="23" borderId="46" xfId="38" applyFont="1" applyFill="1" applyBorder="1" applyAlignment="1" applyProtection="1">
      <alignment horizontal="left" vertical="top" indent="1"/>
      <protection locked="0"/>
    </xf>
    <xf numFmtId="0" fontId="61" fillId="23" borderId="23" xfId="38" applyFont="1" applyFill="1" applyBorder="1" applyAlignment="1" applyProtection="1">
      <alignment horizontal="left" vertical="top" wrapText="1" indent="1"/>
      <protection locked="0"/>
    </xf>
    <xf numFmtId="0" fontId="61" fillId="0" borderId="47" xfId="38" applyFont="1" applyFill="1" applyBorder="1" applyAlignment="1" applyProtection="1">
      <alignment horizontal="left" vertical="top" wrapText="1" indent="1"/>
      <protection hidden="1"/>
    </xf>
    <xf numFmtId="0" fontId="3" fillId="0" borderId="0" xfId="46" applyFont="1" applyAlignment="1" applyProtection="1">
      <alignment vertical="center"/>
      <protection hidden="1"/>
    </xf>
    <xf numFmtId="0" fontId="4" fillId="0" borderId="0" xfId="46" applyFont="1" applyBorder="1" applyAlignment="1" applyProtection="1">
      <alignment horizontal="center" vertical="center" wrapText="1"/>
      <protection hidden="1"/>
    </xf>
    <xf numFmtId="0" fontId="4" fillId="0" borderId="48" xfId="46" applyFont="1" applyBorder="1" applyAlignment="1" applyProtection="1">
      <alignment horizontal="center" vertical="center" wrapText="1"/>
      <protection hidden="1"/>
    </xf>
    <xf numFmtId="0" fontId="3" fillId="0" borderId="45" xfId="46" applyFont="1" applyFill="1" applyBorder="1" applyAlignment="1" applyProtection="1">
      <alignment horizontal="center" vertical="center"/>
      <protection hidden="1"/>
    </xf>
    <xf numFmtId="49" fontId="3" fillId="0" borderId="31" xfId="46" applyNumberFormat="1" applyFont="1" applyFill="1" applyBorder="1" applyAlignment="1" applyProtection="1">
      <alignment horizontal="center" vertical="center" wrapText="1"/>
      <protection hidden="1"/>
    </xf>
    <xf numFmtId="49" fontId="3" fillId="0" borderId="49" xfId="46" applyNumberFormat="1" applyFont="1" applyFill="1" applyBorder="1" applyAlignment="1" applyProtection="1">
      <alignment horizontal="center" vertical="center" wrapText="1"/>
      <protection hidden="1"/>
    </xf>
    <xf numFmtId="0" fontId="3" fillId="0" borderId="46" xfId="46" applyFont="1" applyFill="1" applyBorder="1" applyAlignment="1" applyProtection="1">
      <alignment horizontal="center" vertical="center"/>
      <protection hidden="1"/>
    </xf>
    <xf numFmtId="49" fontId="3" fillId="0" borderId="34" xfId="46" applyNumberFormat="1" applyFont="1" applyFill="1" applyBorder="1" applyAlignment="1" applyProtection="1">
      <alignment horizontal="center" vertical="center" wrapText="1"/>
      <protection hidden="1"/>
    </xf>
    <xf numFmtId="49" fontId="3" fillId="0" borderId="50" xfId="46" applyNumberFormat="1" applyFont="1" applyFill="1" applyBorder="1" applyAlignment="1" applyProtection="1">
      <alignment horizontal="center" vertical="center" wrapText="1"/>
      <protection hidden="1"/>
    </xf>
    <xf numFmtId="0" fontId="3" fillId="0" borderId="51" xfId="46" applyFont="1" applyFill="1" applyBorder="1" applyAlignment="1" applyProtection="1">
      <alignment horizontal="center" vertical="center"/>
      <protection hidden="1"/>
    </xf>
    <xf numFmtId="0" fontId="5" fillId="0" borderId="52" xfId="46" applyFont="1" applyFill="1" applyBorder="1" applyAlignment="1" applyProtection="1">
      <alignment horizontal="left" vertical="center" indent="1"/>
      <protection hidden="1"/>
    </xf>
    <xf numFmtId="0" fontId="5" fillId="0" borderId="53" xfId="46" applyFont="1" applyFill="1" applyBorder="1" applyAlignment="1" applyProtection="1">
      <alignment horizontal="left" vertical="center" indent="1"/>
      <protection hidden="1"/>
    </xf>
    <xf numFmtId="0" fontId="3" fillId="0" borderId="52" xfId="46" applyFont="1" applyBorder="1" applyAlignment="1" applyProtection="1">
      <alignment vertical="center"/>
      <protection hidden="1"/>
    </xf>
    <xf numFmtId="0" fontId="3" fillId="0" borderId="54" xfId="46" applyFont="1" applyBorder="1" applyAlignment="1" applyProtection="1">
      <alignment vertical="center"/>
      <protection hidden="1"/>
    </xf>
    <xf numFmtId="0" fontId="3" fillId="0" borderId="0" xfId="46" applyFont="1" applyBorder="1" applyAlignment="1" applyProtection="1">
      <alignment vertical="center"/>
      <protection hidden="1"/>
    </xf>
    <xf numFmtId="0" fontId="3" fillId="0" borderId="0" xfId="46" applyFont="1" applyBorder="1" applyAlignment="1" applyProtection="1">
      <alignment horizontal="center" vertical="top" wrapText="1"/>
      <protection hidden="1"/>
    </xf>
    <xf numFmtId="0" fontId="5" fillId="0" borderId="52" xfId="46" applyFont="1" applyBorder="1" applyAlignment="1" applyProtection="1">
      <alignment horizontal="left" vertical="center" indent="1"/>
      <protection hidden="1"/>
    </xf>
    <xf numFmtId="0" fontId="3" fillId="0" borderId="53" xfId="46" applyFont="1" applyBorder="1" applyAlignment="1" applyProtection="1">
      <alignment vertical="center"/>
      <protection hidden="1"/>
    </xf>
    <xf numFmtId="0" fontId="3" fillId="0" borderId="53" xfId="46" applyFont="1" applyBorder="1" applyAlignment="1" applyProtection="1">
      <alignment horizontal="center" vertical="top" wrapText="1"/>
      <protection hidden="1"/>
    </xf>
    <xf numFmtId="0" fontId="5" fillId="0" borderId="0" xfId="46" applyFont="1" applyFill="1" applyAlignment="1" applyProtection="1">
      <alignment vertical="center"/>
      <protection hidden="1"/>
    </xf>
    <xf numFmtId="0" fontId="3" fillId="0" borderId="0" xfId="46" applyFont="1" applyFill="1" applyAlignment="1" applyProtection="1">
      <alignment vertical="center"/>
    </xf>
    <xf numFmtId="0" fontId="5" fillId="0" borderId="0" xfId="46" applyFont="1" applyFill="1" applyAlignment="1" applyProtection="1">
      <alignment vertical="center"/>
    </xf>
    <xf numFmtId="0" fontId="3" fillId="0" borderId="0" xfId="46" applyFont="1" applyAlignment="1">
      <alignment vertical="center"/>
    </xf>
    <xf numFmtId="0" fontId="3" fillId="0" borderId="0" xfId="46" applyFont="1" applyFill="1" applyAlignment="1" applyProtection="1">
      <alignment horizontal="right" vertical="center"/>
    </xf>
    <xf numFmtId="0" fontId="5" fillId="0" borderId="0" xfId="46" applyFont="1" applyAlignment="1">
      <alignment vertical="center"/>
    </xf>
    <xf numFmtId="0" fontId="3" fillId="0" borderId="0" xfId="0" applyFont="1" applyAlignment="1">
      <alignment vertical="center"/>
    </xf>
    <xf numFmtId="0" fontId="3" fillId="0" borderId="41" xfId="46" applyFont="1" applyFill="1" applyBorder="1" applyAlignment="1" applyProtection="1">
      <alignment horizontal="center" vertical="center"/>
    </xf>
    <xf numFmtId="0" fontId="3" fillId="0" borderId="45" xfId="46" applyFont="1" applyFill="1" applyBorder="1" applyAlignment="1" applyProtection="1">
      <alignment horizontal="center" vertical="center"/>
    </xf>
    <xf numFmtId="0" fontId="3" fillId="0" borderId="46" xfId="46" applyFont="1" applyFill="1" applyBorder="1" applyAlignment="1" applyProtection="1">
      <alignment horizontal="center" vertical="center"/>
    </xf>
    <xf numFmtId="0" fontId="3" fillId="0" borderId="55" xfId="46" applyFont="1" applyFill="1" applyBorder="1" applyAlignment="1" applyProtection="1">
      <alignment horizontal="center" vertical="center"/>
    </xf>
    <xf numFmtId="0" fontId="5" fillId="17" borderId="52" xfId="0" applyFont="1" applyFill="1" applyBorder="1" applyAlignment="1" applyProtection="1">
      <alignment horizontal="center" vertical="center"/>
    </xf>
    <xf numFmtId="0" fontId="5" fillId="17" borderId="53" xfId="0" applyFont="1" applyFill="1" applyBorder="1" applyAlignment="1" applyProtection="1">
      <alignment vertical="center"/>
    </xf>
    <xf numFmtId="0" fontId="3" fillId="0" borderId="53" xfId="0" applyFont="1" applyBorder="1" applyAlignment="1">
      <alignment vertical="center"/>
    </xf>
    <xf numFmtId="0" fontId="5" fillId="0" borderId="0" xfId="0" applyFont="1" applyBorder="1" applyAlignment="1" applyProtection="1">
      <alignment vertical="center"/>
      <protection hidden="1"/>
    </xf>
    <xf numFmtId="0" fontId="3" fillId="0" borderId="0" xfId="0" applyFont="1" applyAlignment="1" applyProtection="1">
      <alignment horizontal="center" vertical="center"/>
      <protection hidden="1"/>
    </xf>
    <xf numFmtId="14" fontId="3" fillId="0" borderId="0" xfId="0" applyNumberFormat="1" applyFont="1" applyAlignment="1" applyProtection="1">
      <alignment vertical="center"/>
      <protection hidden="1"/>
    </xf>
    <xf numFmtId="1" fontId="3" fillId="0" borderId="0" xfId="49" applyNumberFormat="1" applyFont="1" applyFill="1" applyBorder="1" applyAlignment="1" applyProtection="1">
      <alignment horizontal="right" vertical="center"/>
      <protection hidden="1"/>
    </xf>
    <xf numFmtId="0" fontId="3" fillId="0" borderId="0" xfId="46" applyFont="1" applyFill="1" applyAlignment="1" applyProtection="1">
      <alignment horizontal="right" vertical="center"/>
      <protection hidden="1"/>
    </xf>
    <xf numFmtId="0" fontId="5" fillId="0" borderId="0" xfId="49" applyFont="1" applyFill="1" applyBorder="1" applyAlignment="1" applyProtection="1">
      <alignment vertical="center"/>
      <protection hidden="1"/>
    </xf>
    <xf numFmtId="1" fontId="3" fillId="0" borderId="0" xfId="0" applyNumberFormat="1" applyFont="1" applyFill="1" applyBorder="1" applyAlignment="1" applyProtection="1">
      <alignment horizontal="right" vertical="center"/>
      <protection hidden="1"/>
    </xf>
    <xf numFmtId="14" fontId="3" fillId="0" borderId="0" xfId="0" applyNumberFormat="1" applyFont="1" applyFill="1" applyAlignment="1" applyProtection="1">
      <alignment vertical="center"/>
      <protection hidden="1"/>
    </xf>
    <xf numFmtId="0" fontId="3" fillId="0" borderId="0" xfId="49" applyFont="1" applyFill="1" applyAlignment="1" applyProtection="1">
      <alignment horizontal="center" vertical="center"/>
      <protection hidden="1"/>
    </xf>
    <xf numFmtId="0" fontId="3" fillId="0" borderId="0" xfId="49" applyFont="1" applyFill="1" applyAlignment="1" applyProtection="1">
      <alignment horizontal="right" vertical="center"/>
      <protection hidden="1"/>
    </xf>
    <xf numFmtId="4" fontId="3" fillId="0" borderId="0" xfId="0" applyNumberFormat="1" applyFont="1" applyFill="1" applyBorder="1" applyAlignment="1" applyProtection="1">
      <alignment horizontal="right" vertical="center"/>
      <protection hidden="1"/>
    </xf>
    <xf numFmtId="3" fontId="3" fillId="0" borderId="0" xfId="0" applyNumberFormat="1" applyFont="1" applyFill="1" applyAlignment="1" applyProtection="1">
      <alignment vertical="center"/>
      <protection hidden="1"/>
    </xf>
    <xf numFmtId="0" fontId="3" fillId="23" borderId="41" xfId="46" applyFont="1" applyFill="1" applyBorder="1" applyAlignment="1" applyProtection="1">
      <alignment horizontal="center" vertical="center"/>
      <protection locked="0"/>
    </xf>
    <xf numFmtId="165" fontId="4" fillId="24" borderId="56" xfId="0" applyNumberFormat="1" applyFont="1" applyFill="1" applyBorder="1" applyAlignment="1" applyProtection="1">
      <alignment horizontal="center" vertical="center"/>
      <protection hidden="1"/>
    </xf>
    <xf numFmtId="165" fontId="4" fillId="24" borderId="57" xfId="0" applyNumberFormat="1" applyFont="1" applyFill="1" applyBorder="1" applyAlignment="1" applyProtection="1">
      <alignment horizontal="center" vertical="center"/>
      <protection hidden="1"/>
    </xf>
    <xf numFmtId="0" fontId="3" fillId="23" borderId="45" xfId="46" applyFont="1" applyFill="1" applyBorder="1" applyAlignment="1" applyProtection="1">
      <alignment horizontal="center" vertical="center"/>
      <protection locked="0"/>
    </xf>
    <xf numFmtId="165" fontId="4" fillId="24" borderId="21" xfId="0" applyNumberFormat="1" applyFont="1" applyFill="1" applyBorder="1" applyAlignment="1" applyProtection="1">
      <alignment horizontal="center" vertical="center"/>
      <protection hidden="1"/>
    </xf>
    <xf numFmtId="165" fontId="4" fillId="24" borderId="22" xfId="0" applyNumberFormat="1" applyFont="1" applyFill="1" applyBorder="1" applyAlignment="1" applyProtection="1">
      <alignment horizontal="center" vertical="center"/>
      <protection hidden="1"/>
    </xf>
    <xf numFmtId="0" fontId="3" fillId="23" borderId="46" xfId="46" applyFont="1" applyFill="1" applyBorder="1" applyAlignment="1" applyProtection="1">
      <alignment horizontal="center" vertical="center"/>
      <protection locked="0"/>
    </xf>
    <xf numFmtId="0" fontId="3" fillId="23" borderId="55" xfId="46" applyFont="1" applyFill="1" applyBorder="1" applyAlignment="1" applyProtection="1">
      <alignment horizontal="center" vertical="center"/>
      <protection locked="0"/>
    </xf>
    <xf numFmtId="0" fontId="3" fillId="23" borderId="51" xfId="46" applyFont="1" applyFill="1" applyBorder="1" applyAlignment="1" applyProtection="1">
      <alignment horizontal="center" vertical="center"/>
      <protection locked="0"/>
    </xf>
    <xf numFmtId="165" fontId="4" fillId="24" borderId="24" xfId="0" applyNumberFormat="1" applyFont="1" applyFill="1" applyBorder="1" applyAlignment="1" applyProtection="1">
      <alignment horizontal="center" vertical="center"/>
      <protection hidden="1"/>
    </xf>
    <xf numFmtId="165" fontId="4" fillId="24" borderId="26" xfId="0" applyNumberFormat="1" applyFont="1" applyFill="1" applyBorder="1" applyAlignment="1" applyProtection="1">
      <alignment horizontal="center" vertical="center"/>
      <protection hidden="1"/>
    </xf>
    <xf numFmtId="0" fontId="3" fillId="0" borderId="52" xfId="0" applyFont="1" applyBorder="1" applyAlignment="1" applyProtection="1">
      <alignment vertical="center"/>
      <protection hidden="1"/>
    </xf>
    <xf numFmtId="3" fontId="5" fillId="17" borderId="53" xfId="49" applyNumberFormat="1" applyFont="1" applyFill="1" applyBorder="1" applyAlignment="1" applyProtection="1">
      <alignment vertical="center"/>
      <protection hidden="1"/>
    </xf>
    <xf numFmtId="3" fontId="5" fillId="17" borderId="52" xfId="49" applyNumberFormat="1" applyFont="1" applyFill="1" applyBorder="1" applyAlignment="1" applyProtection="1">
      <alignment vertical="center"/>
      <protection hidden="1"/>
    </xf>
    <xf numFmtId="0" fontId="5" fillId="0" borderId="58" xfId="49" applyFont="1" applyFill="1" applyBorder="1" applyAlignment="1" applyProtection="1">
      <alignment horizontal="right" vertical="center"/>
      <protection hidden="1"/>
    </xf>
    <xf numFmtId="0" fontId="3" fillId="0" borderId="58" xfId="0" applyFont="1" applyBorder="1" applyAlignment="1" applyProtection="1">
      <alignment vertical="center"/>
      <protection hidden="1"/>
    </xf>
    <xf numFmtId="0" fontId="3" fillId="0" borderId="0" xfId="0" applyFont="1" applyBorder="1" applyAlignment="1" applyProtection="1">
      <alignment horizontal="center" vertical="center"/>
      <protection hidden="1"/>
    </xf>
    <xf numFmtId="3" fontId="5" fillId="0" borderId="0" xfId="49" applyNumberFormat="1" applyFont="1" applyFill="1" applyBorder="1" applyAlignment="1" applyProtection="1">
      <alignment horizontal="center" vertical="center"/>
      <protection hidden="1"/>
    </xf>
    <xf numFmtId="3" fontId="49" fillId="0" borderId="0" xfId="49" applyNumberFormat="1" applyFont="1" applyFill="1" applyBorder="1" applyAlignment="1" applyProtection="1">
      <alignment vertical="center"/>
      <protection hidden="1"/>
    </xf>
    <xf numFmtId="0" fontId="5" fillId="0" borderId="0" xfId="49" applyFont="1" applyFill="1" applyBorder="1" applyAlignment="1" applyProtection="1">
      <alignment horizontal="right" vertical="center"/>
      <protection hidden="1"/>
    </xf>
    <xf numFmtId="0" fontId="5" fillId="0" borderId="0" xfId="49" applyFont="1" applyFill="1" applyBorder="1" applyAlignment="1" applyProtection="1">
      <alignment horizontal="left" vertical="center" indent="1"/>
      <protection hidden="1"/>
    </xf>
    <xf numFmtId="0" fontId="6" fillId="0" borderId="0" xfId="0" applyFont="1" applyBorder="1" applyAlignment="1" applyProtection="1">
      <alignment vertical="center"/>
      <protection hidden="1"/>
    </xf>
    <xf numFmtId="3" fontId="3" fillId="0" borderId="0" xfId="0" applyNumberFormat="1" applyFont="1" applyAlignment="1" applyProtection="1">
      <alignment vertical="center"/>
      <protection hidden="1"/>
    </xf>
    <xf numFmtId="0" fontId="3" fillId="0" borderId="0" xfId="0" applyNumberFormat="1" applyFont="1" applyFill="1" applyBorder="1" applyAlignment="1">
      <alignment vertical="center"/>
    </xf>
    <xf numFmtId="49" fontId="3" fillId="0" borderId="0" xfId="0" applyNumberFormat="1" applyFont="1" applyFill="1" applyBorder="1" applyAlignment="1">
      <alignment vertical="center"/>
    </xf>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15" fillId="0" borderId="0" xfId="0" applyFont="1" applyFill="1" applyAlignment="1" applyProtection="1">
      <alignment horizontal="right"/>
      <protection hidden="1"/>
    </xf>
    <xf numFmtId="0" fontId="15" fillId="0" borderId="0" xfId="0" applyFont="1" applyFill="1" applyAlignment="1" applyProtection="1">
      <alignment horizontal="right" vertical="top"/>
      <protection hidden="1"/>
    </xf>
    <xf numFmtId="49" fontId="3" fillId="0" borderId="0" xfId="0" applyNumberFormat="1" applyFont="1" applyFill="1" applyBorder="1" applyAlignment="1">
      <alignment horizontal="left" vertical="center"/>
    </xf>
    <xf numFmtId="49" fontId="4" fillId="0" borderId="0" xfId="0" applyNumberFormat="1" applyFont="1" applyFill="1" applyBorder="1" applyAlignment="1">
      <alignment vertical="center"/>
    </xf>
    <xf numFmtId="49" fontId="9" fillId="0" borderId="0" xfId="0" applyNumberFormat="1" applyFont="1" applyFill="1" applyBorder="1" applyAlignment="1">
      <alignment vertical="center"/>
    </xf>
    <xf numFmtId="49" fontId="45" fillId="0" borderId="0" xfId="0" applyNumberFormat="1" applyFont="1" applyFill="1" applyBorder="1" applyAlignment="1">
      <alignment horizontal="left" vertical="center"/>
    </xf>
    <xf numFmtId="0" fontId="45" fillId="0" borderId="0" xfId="0" applyNumberFormat="1" applyFont="1" applyFill="1" applyBorder="1" applyAlignment="1">
      <alignment vertical="center"/>
    </xf>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top"/>
    </xf>
    <xf numFmtId="0" fontId="4" fillId="0" borderId="0" xfId="0" applyNumberFormat="1" applyFont="1" applyFill="1" applyBorder="1" applyAlignment="1">
      <alignment vertical="center"/>
    </xf>
    <xf numFmtId="49" fontId="9" fillId="0" borderId="0" xfId="0" applyNumberFormat="1" applyFont="1" applyFill="1" applyBorder="1" applyAlignment="1">
      <alignment horizontal="left" vertical="center"/>
    </xf>
    <xf numFmtId="0" fontId="9" fillId="0" borderId="0" xfId="0" applyNumberFormat="1" applyFont="1" applyFill="1" applyBorder="1" applyAlignment="1">
      <alignment vertical="center"/>
    </xf>
    <xf numFmtId="49" fontId="18" fillId="0" borderId="0" xfId="0" applyNumberFormat="1" applyFont="1" applyFill="1" applyBorder="1" applyAlignment="1">
      <alignment vertical="center"/>
    </xf>
    <xf numFmtId="49" fontId="18" fillId="0" borderId="0" xfId="0" applyNumberFormat="1" applyFont="1" applyFill="1" applyBorder="1" applyAlignment="1">
      <alignment horizontal="left" vertical="center"/>
    </xf>
    <xf numFmtId="0" fontId="4" fillId="24" borderId="0" xfId="38" applyNumberFormat="1" applyFont="1" applyFill="1" applyBorder="1" applyAlignment="1" applyProtection="1">
      <alignment horizontal="left" vertical="center"/>
      <protection hidden="1"/>
    </xf>
    <xf numFmtId="49" fontId="4" fillId="24" borderId="0" xfId="38" applyNumberFormat="1" applyFont="1" applyFill="1" applyBorder="1" applyAlignment="1" applyProtection="1">
      <alignment horizontal="left" vertical="center"/>
      <protection hidden="1"/>
    </xf>
    <xf numFmtId="0" fontId="3" fillId="0" borderId="15" xfId="0" applyFont="1" applyBorder="1" applyAlignment="1" applyProtection="1">
      <alignment horizontal="left" vertical="center" indent="1"/>
      <protection hidden="1"/>
    </xf>
    <xf numFmtId="49" fontId="3" fillId="0" borderId="15" xfId="43" applyNumberFormat="1" applyFont="1" applyFill="1" applyBorder="1" applyAlignment="1" applyProtection="1">
      <alignment horizontal="left" vertical="center" indent="1"/>
      <protection hidden="1"/>
    </xf>
    <xf numFmtId="0" fontId="3" fillId="0" borderId="0" xfId="0" applyFont="1" applyBorder="1" applyAlignment="1" applyProtection="1">
      <alignment horizontal="right" vertical="center"/>
      <protection hidden="1"/>
    </xf>
    <xf numFmtId="0" fontId="3" fillId="0" borderId="14"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14" xfId="44" applyFont="1" applyFill="1" applyBorder="1" applyAlignment="1" applyProtection="1">
      <alignment vertical="center"/>
      <protection hidden="1"/>
    </xf>
    <xf numFmtId="49" fontId="3" fillId="0" borderId="15" xfId="44" applyNumberFormat="1" applyFont="1" applyFill="1" applyBorder="1" applyAlignment="1" applyProtection="1">
      <alignment vertical="center"/>
      <protection hidden="1"/>
    </xf>
    <xf numFmtId="49" fontId="3" fillId="0" borderId="18" xfId="44" applyNumberFormat="1" applyFont="1" applyFill="1" applyBorder="1" applyAlignment="1" applyProtection="1">
      <alignment vertical="center"/>
      <protection hidden="1"/>
    </xf>
    <xf numFmtId="165" fontId="3" fillId="0" borderId="19" xfId="44" applyNumberFormat="1" applyFont="1" applyFill="1" applyBorder="1" applyAlignment="1" applyProtection="1">
      <alignment horizontal="center" vertical="center"/>
      <protection hidden="1"/>
    </xf>
    <xf numFmtId="49" fontId="5" fillId="25" borderId="12" xfId="0" applyNumberFormat="1" applyFont="1" applyFill="1" applyBorder="1" applyAlignment="1" applyProtection="1">
      <alignment horizontal="left" vertical="center" indent="1"/>
      <protection hidden="1"/>
    </xf>
    <xf numFmtId="171" fontId="2" fillId="23" borderId="34" xfId="38" applyNumberFormat="1" applyFont="1" applyFill="1" applyBorder="1" applyAlignment="1" applyProtection="1">
      <alignment horizontal="center" vertical="center"/>
      <protection locked="0"/>
    </xf>
    <xf numFmtId="171" fontId="2" fillId="23" borderId="47" xfId="38" applyNumberFormat="1" applyFont="1" applyFill="1" applyBorder="1" applyAlignment="1" applyProtection="1">
      <alignment horizontal="center" vertical="center"/>
      <protection locked="0"/>
    </xf>
    <xf numFmtId="171" fontId="2" fillId="23" borderId="59" xfId="38" applyNumberFormat="1" applyFont="1" applyFill="1" applyBorder="1" applyAlignment="1" applyProtection="1">
      <alignment horizontal="center" vertical="center"/>
      <protection locked="0"/>
    </xf>
    <xf numFmtId="0" fontId="3" fillId="0" borderId="0" xfId="37" applyFont="1" applyFill="1" applyAlignment="1" applyProtection="1">
      <alignment vertical="center"/>
      <protection hidden="1"/>
    </xf>
    <xf numFmtId="0" fontId="5" fillId="0" borderId="0" xfId="37" applyFont="1" applyFill="1" applyAlignment="1" applyProtection="1">
      <alignment vertical="center"/>
      <protection hidden="1"/>
    </xf>
    <xf numFmtId="0" fontId="3" fillId="0" borderId="0" xfId="37" applyFont="1" applyFill="1" applyAlignment="1" applyProtection="1">
      <alignment horizontal="right" vertical="center"/>
      <protection hidden="1"/>
    </xf>
    <xf numFmtId="0" fontId="5" fillId="0" borderId="0" xfId="37" applyFont="1" applyFill="1" applyBorder="1" applyAlignment="1" applyProtection="1">
      <alignment horizontal="center" vertical="center"/>
      <protection hidden="1"/>
    </xf>
    <xf numFmtId="0" fontId="15" fillId="0" borderId="0" xfId="37" applyFont="1" applyBorder="1" applyAlignment="1" applyProtection="1">
      <alignment horizontal="right" vertical="top"/>
      <protection hidden="1"/>
    </xf>
    <xf numFmtId="0" fontId="11" fillId="0" borderId="0" xfId="37" applyFont="1" applyAlignment="1" applyProtection="1">
      <alignment vertical="center"/>
      <protection hidden="1"/>
    </xf>
    <xf numFmtId="0" fontId="3" fillId="0" borderId="0" xfId="37" applyFont="1" applyFill="1" applyBorder="1" applyAlignment="1" applyProtection="1">
      <alignment vertical="center"/>
      <protection hidden="1"/>
    </xf>
    <xf numFmtId="0" fontId="3" fillId="0" borderId="0" xfId="37" applyFont="1" applyFill="1" applyBorder="1" applyAlignment="1" applyProtection="1">
      <alignment horizontal="right" vertical="center"/>
      <protection hidden="1"/>
    </xf>
    <xf numFmtId="0" fontId="15" fillId="0" borderId="0" xfId="37" applyFont="1" applyFill="1" applyBorder="1" applyAlignment="1" applyProtection="1">
      <alignment horizontal="right" vertical="top"/>
      <protection hidden="1"/>
    </xf>
    <xf numFmtId="0" fontId="5" fillId="22" borderId="12" xfId="37" applyFont="1" applyFill="1" applyBorder="1" applyAlignment="1" applyProtection="1">
      <alignment horizontal="left" vertical="center" indent="1"/>
      <protection hidden="1"/>
    </xf>
    <xf numFmtId="0" fontId="5" fillId="22" borderId="10" xfId="37" applyFont="1" applyFill="1" applyBorder="1" applyAlignment="1" applyProtection="1">
      <alignment vertical="center"/>
      <protection hidden="1"/>
    </xf>
    <xf numFmtId="0" fontId="3" fillId="22" borderId="10" xfId="37" applyFont="1" applyFill="1" applyBorder="1" applyAlignment="1" applyProtection="1">
      <alignment vertical="center"/>
      <protection hidden="1"/>
    </xf>
    <xf numFmtId="0" fontId="3" fillId="22" borderId="10" xfId="37" applyFont="1" applyFill="1" applyBorder="1" applyAlignment="1" applyProtection="1">
      <alignment horizontal="right" vertical="center"/>
      <protection hidden="1"/>
    </xf>
    <xf numFmtId="0" fontId="5" fillId="22" borderId="10" xfId="37" applyFont="1" applyFill="1" applyBorder="1" applyAlignment="1" applyProtection="1">
      <alignment horizontal="center" vertical="center"/>
      <protection hidden="1"/>
    </xf>
    <xf numFmtId="0" fontId="3" fillId="22" borderId="11" xfId="37" applyFont="1" applyFill="1" applyBorder="1" applyAlignment="1" applyProtection="1">
      <alignment vertical="center"/>
      <protection hidden="1"/>
    </xf>
    <xf numFmtId="0" fontId="3" fillId="0" borderId="16" xfId="37" applyFont="1" applyFill="1" applyBorder="1" applyAlignment="1" applyProtection="1">
      <alignment vertical="center"/>
      <protection hidden="1"/>
    </xf>
    <xf numFmtId="0" fontId="3" fillId="0" borderId="13" xfId="37" applyFont="1" applyFill="1" applyBorder="1" applyAlignment="1" applyProtection="1">
      <alignment vertical="center"/>
      <protection hidden="1"/>
    </xf>
    <xf numFmtId="4" fontId="3" fillId="0" borderId="13" xfId="37" applyNumberFormat="1" applyFont="1" applyFill="1" applyBorder="1" applyAlignment="1" applyProtection="1">
      <alignment horizontal="left" vertical="center"/>
      <protection hidden="1"/>
    </xf>
    <xf numFmtId="0" fontId="3" fillId="0" borderId="13" xfId="37" applyFont="1" applyBorder="1" applyAlignment="1" applyProtection="1">
      <alignment vertical="center"/>
      <protection hidden="1"/>
    </xf>
    <xf numFmtId="0" fontId="3" fillId="0" borderId="17" xfId="37" applyFont="1" applyBorder="1" applyAlignment="1" applyProtection="1">
      <alignment vertical="center"/>
      <protection hidden="1"/>
    </xf>
    <xf numFmtId="0" fontId="3" fillId="0" borderId="0" xfId="37" applyFont="1" applyAlignment="1" applyProtection="1">
      <alignment vertical="center"/>
      <protection hidden="1"/>
    </xf>
    <xf numFmtId="0" fontId="3" fillId="0" borderId="15" xfId="37" applyFont="1" applyFill="1" applyBorder="1" applyAlignment="1" applyProtection="1">
      <alignment vertical="center"/>
      <protection hidden="1"/>
    </xf>
    <xf numFmtId="0" fontId="3" fillId="23" borderId="10" xfId="37" applyFont="1" applyFill="1" applyBorder="1" applyAlignment="1" applyProtection="1">
      <alignment vertical="center"/>
      <protection hidden="1"/>
    </xf>
    <xf numFmtId="0" fontId="3" fillId="23" borderId="11" xfId="37" applyFont="1" applyFill="1" applyBorder="1" applyAlignment="1" applyProtection="1">
      <alignment vertical="center"/>
      <protection hidden="1"/>
    </xf>
    <xf numFmtId="0" fontId="3" fillId="0" borderId="14" xfId="37" applyFont="1" applyBorder="1" applyAlignment="1" applyProtection="1">
      <alignment vertical="center"/>
      <protection hidden="1"/>
    </xf>
    <xf numFmtId="0" fontId="3" fillId="21" borderId="16" xfId="52" applyFont="1" applyFill="1" applyBorder="1" applyAlignment="1" applyProtection="1">
      <alignment horizontal="left" vertical="center"/>
      <protection hidden="1"/>
    </xf>
    <xf numFmtId="0" fontId="3" fillId="23" borderId="18" xfId="37" applyFont="1" applyFill="1" applyBorder="1" applyAlignment="1" applyProtection="1">
      <alignment vertical="center"/>
      <protection hidden="1"/>
    </xf>
    <xf numFmtId="0" fontId="3" fillId="0" borderId="18" xfId="37" applyFont="1" applyFill="1" applyBorder="1" applyAlignment="1" applyProtection="1">
      <alignment vertical="center"/>
      <protection hidden="1"/>
    </xf>
    <xf numFmtId="0" fontId="3" fillId="0" borderId="19" xfId="37" applyFont="1" applyFill="1" applyBorder="1" applyAlignment="1" applyProtection="1">
      <alignment vertical="center"/>
      <protection hidden="1"/>
    </xf>
    <xf numFmtId="0" fontId="3" fillId="0" borderId="19" xfId="37" applyFont="1" applyBorder="1" applyAlignment="1" applyProtection="1">
      <alignment vertical="center"/>
      <protection hidden="1"/>
    </xf>
    <xf numFmtId="0" fontId="3" fillId="0" borderId="20" xfId="37" applyFont="1" applyBorder="1" applyAlignment="1" applyProtection="1">
      <alignment vertical="center"/>
      <protection hidden="1"/>
    </xf>
    <xf numFmtId="0" fontId="5" fillId="22" borderId="16" xfId="37" applyFont="1" applyFill="1" applyBorder="1" applyAlignment="1" applyProtection="1">
      <alignment horizontal="left" vertical="center" indent="1"/>
      <protection hidden="1"/>
    </xf>
    <xf numFmtId="0" fontId="5" fillId="22" borderId="17" xfId="37" applyFont="1" applyFill="1" applyBorder="1" applyAlignment="1" applyProtection="1">
      <alignment vertical="center"/>
      <protection hidden="1"/>
    </xf>
    <xf numFmtId="0" fontId="5" fillId="22" borderId="18" xfId="37" applyFont="1" applyFill="1" applyBorder="1" applyAlignment="1" applyProtection="1">
      <alignment vertical="center"/>
      <protection hidden="1"/>
    </xf>
    <xf numFmtId="0" fontId="5" fillId="22" borderId="20" xfId="37" applyFont="1" applyFill="1" applyBorder="1" applyAlignment="1" applyProtection="1">
      <alignment vertical="center"/>
      <protection hidden="1"/>
    </xf>
    <xf numFmtId="0" fontId="3" fillId="0" borderId="16" xfId="37" applyFont="1" applyBorder="1" applyAlignment="1" applyProtection="1">
      <alignment vertical="center"/>
      <protection hidden="1"/>
    </xf>
    <xf numFmtId="0" fontId="3" fillId="0" borderId="15" xfId="37" applyFont="1" applyBorder="1" applyAlignment="1" applyProtection="1">
      <alignment vertical="center"/>
      <protection hidden="1"/>
    </xf>
    <xf numFmtId="0" fontId="3" fillId="0" borderId="14" xfId="37" applyFont="1" applyFill="1" applyBorder="1" applyAlignment="1" applyProtection="1">
      <alignment vertical="center"/>
      <protection hidden="1"/>
    </xf>
    <xf numFmtId="4" fontId="15" fillId="0" borderId="14" xfId="37" applyNumberFormat="1" applyFont="1" applyFill="1" applyBorder="1" applyAlignment="1" applyProtection="1">
      <alignment vertical="center"/>
      <protection hidden="1"/>
    </xf>
    <xf numFmtId="0" fontId="3" fillId="0" borderId="19" xfId="51" applyFont="1" applyFill="1" applyBorder="1" applyAlignment="1" applyProtection="1">
      <alignment vertical="center" wrapText="1"/>
      <protection hidden="1"/>
    </xf>
    <xf numFmtId="0" fontId="53" fillId="0" borderId="0" xfId="41" applyNumberFormat="1" applyAlignment="1" applyProtection="1">
      <alignment vertical="center"/>
      <protection hidden="1"/>
    </xf>
    <xf numFmtId="0" fontId="53" fillId="0" borderId="0" xfId="41" applyNumberFormat="1" applyAlignment="1" applyProtection="1">
      <alignment horizontal="center" vertical="center"/>
      <protection hidden="1"/>
    </xf>
    <xf numFmtId="0" fontId="53" fillId="0" borderId="0" xfId="41" applyNumberFormat="1" applyBorder="1" applyAlignment="1" applyProtection="1">
      <alignment vertical="center"/>
      <protection hidden="1"/>
    </xf>
    <xf numFmtId="0" fontId="5" fillId="22" borderId="47" xfId="41" applyNumberFormat="1" applyFont="1" applyFill="1" applyBorder="1" applyAlignment="1" applyProtection="1">
      <alignment horizontal="center" vertical="center"/>
      <protection hidden="1"/>
    </xf>
    <xf numFmtId="0" fontId="5" fillId="22" borderId="47" xfId="41" applyNumberFormat="1" applyFont="1" applyFill="1" applyBorder="1" applyAlignment="1" applyProtection="1">
      <alignment horizontal="left" vertical="center" indent="1"/>
      <protection hidden="1"/>
    </xf>
    <xf numFmtId="165" fontId="53" fillId="0" borderId="47" xfId="41" applyNumberFormat="1" applyBorder="1" applyAlignment="1" applyProtection="1">
      <alignment horizontal="left" vertical="center" indent="1"/>
      <protection hidden="1"/>
    </xf>
    <xf numFmtId="165" fontId="3" fillId="0" borderId="47" xfId="41" applyNumberFormat="1" applyFont="1" applyBorder="1" applyAlignment="1" applyProtection="1">
      <alignment horizontal="center" vertical="center"/>
      <protection hidden="1"/>
    </xf>
    <xf numFmtId="0" fontId="3" fillId="0" borderId="47" xfId="41" applyNumberFormat="1" applyFont="1" applyBorder="1" applyAlignment="1" applyProtection="1">
      <alignment horizontal="left" vertical="center" wrapText="1" indent="1"/>
      <protection hidden="1"/>
    </xf>
    <xf numFmtId="165" fontId="3" fillId="0" borderId="47" xfId="41" applyNumberFormat="1" applyFont="1" applyBorder="1" applyAlignment="1" applyProtection="1">
      <alignment horizontal="left" vertical="center" indent="1"/>
      <protection hidden="1"/>
    </xf>
    <xf numFmtId="0" fontId="6" fillId="0" borderId="0" xfId="52" applyFont="1" applyFill="1" applyBorder="1" applyAlignment="1" applyProtection="1">
      <alignment vertical="center"/>
      <protection hidden="1"/>
    </xf>
    <xf numFmtId="0" fontId="3" fillId="24" borderId="0" xfId="46" applyFont="1" applyFill="1" applyAlignment="1" applyProtection="1">
      <alignment horizontal="center" vertical="center"/>
      <protection hidden="1"/>
    </xf>
    <xf numFmtId="0" fontId="3" fillId="24" borderId="0" xfId="0" applyFont="1" applyFill="1" applyAlignment="1" applyProtection="1">
      <alignment horizontal="center" vertical="center"/>
      <protection hidden="1"/>
    </xf>
    <xf numFmtId="0" fontId="3" fillId="24" borderId="0" xfId="0" applyFont="1" applyFill="1" applyBorder="1" applyAlignment="1" applyProtection="1">
      <alignment horizontal="center" vertical="center"/>
      <protection hidden="1"/>
    </xf>
    <xf numFmtId="0" fontId="3" fillId="0" borderId="0" xfId="0" applyFont="1" applyAlignment="1" applyProtection="1">
      <alignment horizontal="left" vertical="center" indent="1"/>
      <protection hidden="1"/>
    </xf>
    <xf numFmtId="0" fontId="3" fillId="0" borderId="15" xfId="48" applyFont="1" applyBorder="1" applyAlignment="1" applyProtection="1">
      <alignment vertical="center"/>
      <protection hidden="1"/>
    </xf>
    <xf numFmtId="0" fontId="3" fillId="0" borderId="0" xfId="48" applyFont="1" applyBorder="1" applyAlignment="1" applyProtection="1">
      <alignment vertical="center"/>
      <protection hidden="1"/>
    </xf>
    <xf numFmtId="0" fontId="4" fillId="0" borderId="0" xfId="48" applyFont="1" applyBorder="1" applyAlignment="1" applyProtection="1">
      <alignment horizontal="left" vertical="center" indent="1"/>
      <protection hidden="1"/>
    </xf>
    <xf numFmtId="0" fontId="4" fillId="0" borderId="0" xfId="48" applyFont="1" applyBorder="1" applyAlignment="1" applyProtection="1">
      <alignment vertical="center"/>
      <protection hidden="1"/>
    </xf>
    <xf numFmtId="0" fontId="3" fillId="0" borderId="37" xfId="0" applyFont="1" applyFill="1" applyBorder="1" applyAlignment="1" applyProtection="1">
      <alignment vertical="center"/>
      <protection hidden="1"/>
    </xf>
    <xf numFmtId="0" fontId="3" fillId="0" borderId="38" xfId="0" applyFont="1" applyFill="1" applyBorder="1" applyAlignment="1" applyProtection="1">
      <alignment vertical="center"/>
      <protection hidden="1"/>
    </xf>
    <xf numFmtId="0" fontId="3" fillId="0" borderId="60" xfId="0" applyFont="1" applyBorder="1" applyAlignment="1" applyProtection="1">
      <alignment vertical="center"/>
      <protection hidden="1"/>
    </xf>
    <xf numFmtId="0" fontId="5" fillId="22" borderId="10" xfId="0" applyFont="1" applyFill="1" applyBorder="1" applyAlignment="1" applyProtection="1">
      <alignment vertical="center"/>
      <protection hidden="1"/>
    </xf>
    <xf numFmtId="0" fontId="3" fillId="22" borderId="10" xfId="0" applyFont="1" applyFill="1" applyBorder="1" applyAlignment="1" applyProtection="1">
      <alignment vertical="center"/>
      <protection hidden="1"/>
    </xf>
    <xf numFmtId="0" fontId="3" fillId="22" borderId="11" xfId="0" applyFont="1" applyFill="1" applyBorder="1" applyAlignment="1" applyProtection="1">
      <alignment vertical="center"/>
      <protection hidden="1"/>
    </xf>
    <xf numFmtId="0" fontId="3" fillId="0" borderId="14" xfId="0" applyFont="1" applyFill="1" applyBorder="1" applyAlignment="1" applyProtection="1">
      <alignment horizontal="left" vertical="center" wrapText="1" indent="1"/>
      <protection hidden="1"/>
    </xf>
    <xf numFmtId="14" fontId="3" fillId="0" borderId="14" xfId="0" applyNumberFormat="1" applyFont="1" applyFill="1" applyBorder="1" applyAlignment="1" applyProtection="1">
      <alignment horizontal="left" vertical="center" indent="1"/>
      <protection hidden="1"/>
    </xf>
    <xf numFmtId="4" fontId="3" fillId="0" borderId="14" xfId="0" applyNumberFormat="1" applyFont="1" applyFill="1" applyBorder="1" applyAlignment="1" applyProtection="1">
      <alignment horizontal="left" vertical="center"/>
      <protection hidden="1"/>
    </xf>
    <xf numFmtId="0" fontId="3" fillId="0" borderId="28" xfId="0" applyFont="1" applyFill="1" applyBorder="1" applyAlignment="1" applyProtection="1">
      <alignment vertical="center"/>
      <protection hidden="1"/>
    </xf>
    <xf numFmtId="4" fontId="3" fillId="0" borderId="29" xfId="0" applyNumberFormat="1" applyFont="1" applyFill="1" applyBorder="1" applyAlignment="1" applyProtection="1">
      <alignment horizontal="right" vertical="center" indent="1"/>
      <protection hidden="1"/>
    </xf>
    <xf numFmtId="0" fontId="3" fillId="0" borderId="30" xfId="0" applyFont="1" applyBorder="1" applyAlignment="1" applyProtection="1">
      <alignment horizontal="right" vertical="center" indent="1"/>
      <protection hidden="1"/>
    </xf>
    <xf numFmtId="1" fontId="3" fillId="0" borderId="14" xfId="0" applyNumberFormat="1" applyFont="1" applyFill="1" applyBorder="1" applyAlignment="1" applyProtection="1">
      <alignment horizontal="left" vertical="center" indent="1"/>
      <protection hidden="1"/>
    </xf>
    <xf numFmtId="0" fontId="3" fillId="0" borderId="61" xfId="0" applyFont="1" applyFill="1" applyBorder="1" applyAlignment="1" applyProtection="1">
      <alignment horizontal="left" vertical="center" indent="1"/>
      <protection hidden="1"/>
    </xf>
    <xf numFmtId="0" fontId="3" fillId="0" borderId="61" xfId="0" applyFont="1" applyFill="1" applyBorder="1" applyAlignment="1" applyProtection="1">
      <alignment vertical="center"/>
      <protection hidden="1"/>
    </xf>
    <xf numFmtId="0" fontId="3" fillId="0" borderId="62" xfId="0" applyFont="1" applyFill="1" applyBorder="1" applyAlignment="1" applyProtection="1">
      <alignment vertical="center"/>
      <protection hidden="1"/>
    </xf>
    <xf numFmtId="49" fontId="3" fillId="0" borderId="14" xfId="0" applyNumberFormat="1" applyFont="1" applyFill="1" applyBorder="1" applyAlignment="1" applyProtection="1">
      <alignment horizontal="left" vertical="center" indent="1"/>
      <protection hidden="1"/>
    </xf>
    <xf numFmtId="0" fontId="5" fillId="0" borderId="29" xfId="0" applyFont="1" applyFill="1" applyBorder="1" applyAlignment="1" applyProtection="1">
      <alignment horizontal="left" vertical="center" wrapText="1" indent="1"/>
      <protection hidden="1"/>
    </xf>
    <xf numFmtId="0" fontId="5" fillId="0" borderId="63" xfId="0" applyFont="1" applyFill="1" applyBorder="1" applyAlignment="1" applyProtection="1">
      <alignment horizontal="left" vertical="center" wrapText="1" indent="1"/>
      <protection hidden="1"/>
    </xf>
    <xf numFmtId="0" fontId="3" fillId="0" borderId="64" xfId="0" applyFont="1" applyFill="1" applyBorder="1" applyAlignment="1" applyProtection="1">
      <alignment vertical="center"/>
      <protection hidden="1"/>
    </xf>
    <xf numFmtId="0" fontId="4" fillId="0" borderId="14" xfId="0" applyFont="1" applyFill="1" applyBorder="1" applyAlignment="1" applyProtection="1">
      <alignment horizontal="left" vertical="center" wrapText="1" indent="1"/>
      <protection hidden="1"/>
    </xf>
    <xf numFmtId="0" fontId="62" fillId="0" borderId="29" xfId="0" applyFont="1" applyFill="1" applyBorder="1" applyAlignment="1" applyProtection="1">
      <alignment horizontal="left" vertical="center" wrapText="1" indent="1"/>
      <protection hidden="1"/>
    </xf>
    <xf numFmtId="0" fontId="3" fillId="0" borderId="18" xfId="0" applyFont="1" applyBorder="1" applyAlignment="1" applyProtection="1">
      <alignment vertical="center"/>
      <protection hidden="1"/>
    </xf>
    <xf numFmtId="4" fontId="3" fillId="0" borderId="19" xfId="0" applyNumberFormat="1" applyFont="1" applyFill="1" applyBorder="1" applyAlignment="1" applyProtection="1">
      <alignment horizontal="left" vertical="center"/>
      <protection hidden="1"/>
    </xf>
    <xf numFmtId="0" fontId="3" fillId="0" borderId="19" xfId="0" applyFont="1" applyFill="1" applyBorder="1" applyAlignment="1" applyProtection="1">
      <alignment horizontal="left" vertical="center"/>
      <protection hidden="1"/>
    </xf>
    <xf numFmtId="0" fontId="3" fillId="0" borderId="16" xfId="0" applyFont="1" applyBorder="1" applyAlignment="1" applyProtection="1">
      <alignment vertical="center"/>
      <protection hidden="1"/>
    </xf>
    <xf numFmtId="170" fontId="3" fillId="0" borderId="0" xfId="0" applyNumberFormat="1" applyFont="1" applyFill="1" applyBorder="1" applyAlignment="1" applyProtection="1">
      <alignment horizontal="left" vertical="center" indent="1"/>
      <protection hidden="1"/>
    </xf>
    <xf numFmtId="0" fontId="15" fillId="24" borderId="0" xfId="0" applyFont="1" applyFill="1" applyBorder="1" applyAlignment="1" applyProtection="1">
      <alignment horizontal="left" vertical="center" indent="1"/>
      <protection hidden="1"/>
    </xf>
    <xf numFmtId="0" fontId="3" fillId="22" borderId="12" xfId="0" applyFont="1" applyFill="1" applyBorder="1" applyAlignment="1" applyProtection="1">
      <alignment vertical="center"/>
      <protection hidden="1"/>
    </xf>
    <xf numFmtId="0" fontId="3" fillId="0" borderId="16" xfId="0" applyFont="1" applyFill="1" applyBorder="1" applyAlignment="1" applyProtection="1">
      <alignment horizontal="left" vertical="center" indent="1"/>
      <protection hidden="1"/>
    </xf>
    <xf numFmtId="0" fontId="5" fillId="0" borderId="13" xfId="0" applyFont="1" applyFill="1" applyBorder="1" applyAlignment="1" applyProtection="1">
      <alignment horizontal="left" vertical="center" indent="1"/>
      <protection hidden="1"/>
    </xf>
    <xf numFmtId="0" fontId="3" fillId="0" borderId="13" xfId="0" applyFont="1" applyBorder="1" applyAlignment="1" applyProtection="1">
      <alignment horizontal="left" vertical="center" indent="2"/>
      <protection hidden="1"/>
    </xf>
    <xf numFmtId="0" fontId="3" fillId="0" borderId="13" xfId="0" applyFont="1" applyBorder="1" applyAlignment="1" applyProtection="1">
      <alignment horizontal="left" vertical="center" indent="1"/>
      <protection hidden="1"/>
    </xf>
    <xf numFmtId="0" fontId="3" fillId="0" borderId="17" xfId="0" applyFont="1" applyBorder="1" applyAlignment="1" applyProtection="1">
      <alignment horizontal="left" vertical="center" indent="1"/>
      <protection hidden="1"/>
    </xf>
    <xf numFmtId="4" fontId="3" fillId="0" borderId="14" xfId="0" applyNumberFormat="1" applyFont="1" applyFill="1" applyBorder="1" applyAlignment="1" applyProtection="1">
      <alignment horizontal="right" vertical="center" indent="1"/>
      <protection hidden="1"/>
    </xf>
    <xf numFmtId="0" fontId="3" fillId="0" borderId="12" xfId="0" applyFont="1" applyFill="1" applyBorder="1" applyAlignment="1" applyProtection="1">
      <alignment horizontal="left" vertical="center" indent="1"/>
      <protection hidden="1"/>
    </xf>
    <xf numFmtId="0" fontId="5" fillId="0" borderId="10" xfId="0"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3" fillId="0" borderId="10" xfId="0" applyFont="1" applyBorder="1" applyAlignment="1" applyProtection="1">
      <alignment horizontal="right" vertical="center" indent="1"/>
      <protection hidden="1"/>
    </xf>
    <xf numFmtId="0" fontId="3" fillId="0" borderId="10" xfId="0" applyFont="1" applyBorder="1" applyAlignment="1" applyProtection="1">
      <alignment vertical="center"/>
      <protection hidden="1"/>
    </xf>
    <xf numFmtId="0" fontId="3" fillId="0" borderId="11" xfId="0" applyFont="1" applyBorder="1" applyAlignment="1" applyProtection="1">
      <alignment vertical="center"/>
      <protection hidden="1"/>
    </xf>
    <xf numFmtId="0" fontId="3" fillId="17" borderId="0" xfId="0" applyFont="1" applyFill="1" applyBorder="1" applyAlignment="1" applyProtection="1">
      <alignment vertical="center"/>
      <protection hidden="1"/>
    </xf>
    <xf numFmtId="0" fontId="5" fillId="0" borderId="52" xfId="0" applyFont="1" applyFill="1" applyBorder="1" applyAlignment="1" applyProtection="1">
      <alignment horizontal="left" vertical="center" indent="1"/>
      <protection hidden="1"/>
    </xf>
    <xf numFmtId="0" fontId="5" fillId="0" borderId="53" xfId="0" applyFont="1" applyFill="1" applyBorder="1" applyAlignment="1" applyProtection="1">
      <alignment vertical="center"/>
      <protection hidden="1"/>
    </xf>
    <xf numFmtId="0" fontId="3" fillId="0" borderId="53" xfId="0" applyFont="1" applyFill="1" applyBorder="1" applyAlignment="1" applyProtection="1">
      <alignment vertical="center"/>
      <protection hidden="1"/>
    </xf>
    <xf numFmtId="0" fontId="3" fillId="0" borderId="53" xfId="0" applyFont="1" applyBorder="1" applyAlignment="1" applyProtection="1">
      <alignment vertical="center"/>
      <protection hidden="1"/>
    </xf>
    <xf numFmtId="0" fontId="3" fillId="0" borderId="54" xfId="0" applyFont="1" applyBorder="1" applyAlignment="1" applyProtection="1">
      <alignment vertical="center"/>
      <protection hidden="1"/>
    </xf>
    <xf numFmtId="172" fontId="3" fillId="0" borderId="14" xfId="0" applyNumberFormat="1" applyFont="1" applyFill="1" applyBorder="1" applyAlignment="1" applyProtection="1">
      <alignment horizontal="right" vertical="center" indent="1"/>
      <protection hidden="1"/>
    </xf>
    <xf numFmtId="0" fontId="63" fillId="0" borderId="0" xfId="0" applyFont="1" applyFill="1" applyAlignment="1" applyProtection="1">
      <alignment vertical="center"/>
      <protection hidden="1"/>
    </xf>
    <xf numFmtId="49" fontId="46" fillId="0" borderId="0" xfId="0" applyNumberFormat="1" applyFont="1" applyFill="1" applyBorder="1" applyAlignment="1">
      <alignment vertical="center"/>
    </xf>
    <xf numFmtId="0" fontId="3" fillId="0" borderId="37" xfId="47" applyFont="1" applyBorder="1" applyAlignment="1" applyProtection="1">
      <alignment vertical="center"/>
      <protection hidden="1"/>
    </xf>
    <xf numFmtId="0" fontId="3" fillId="0" borderId="38" xfId="47" applyFont="1" applyBorder="1" applyAlignment="1" applyProtection="1">
      <alignment vertical="center"/>
      <protection hidden="1"/>
    </xf>
    <xf numFmtId="0" fontId="4" fillId="0" borderId="38" xfId="47" applyFont="1" applyBorder="1" applyAlignment="1" applyProtection="1">
      <alignment horizontal="left" vertical="center" indent="1"/>
      <protection hidden="1"/>
    </xf>
    <xf numFmtId="0" fontId="4" fillId="0" borderId="38" xfId="47" applyFont="1" applyBorder="1" applyAlignment="1" applyProtection="1">
      <alignment vertical="center"/>
      <protection hidden="1"/>
    </xf>
    <xf numFmtId="0" fontId="3" fillId="0" borderId="60" xfId="47" applyFont="1" applyBorder="1" applyAlignment="1" applyProtection="1">
      <alignment vertical="center"/>
      <protection hidden="1"/>
    </xf>
    <xf numFmtId="0" fontId="3" fillId="24" borderId="0" xfId="51" applyFont="1" applyFill="1" applyAlignment="1" applyProtection="1">
      <alignment vertical="center"/>
      <protection locked="0" hidden="1"/>
    </xf>
    <xf numFmtId="0" fontId="3" fillId="0" borderId="23" xfId="44" applyFont="1" applyFill="1" applyBorder="1" applyAlignment="1" applyProtection="1">
      <alignment vertical="center"/>
      <protection hidden="1"/>
    </xf>
    <xf numFmtId="0" fontId="4" fillId="0" borderId="23" xfId="42" applyFont="1" applyFill="1" applyBorder="1" applyAlignment="1" applyProtection="1">
      <alignment vertical="center"/>
      <protection hidden="1"/>
    </xf>
    <xf numFmtId="0" fontId="3" fillId="0" borderId="23" xfId="42" applyFont="1" applyFill="1" applyBorder="1" applyAlignment="1" applyProtection="1">
      <alignment vertical="center"/>
      <protection hidden="1"/>
    </xf>
    <xf numFmtId="165" fontId="5" fillId="0" borderId="23" xfId="44" applyNumberFormat="1" applyFont="1" applyFill="1" applyBorder="1" applyAlignment="1" applyProtection="1">
      <alignment vertical="center"/>
      <protection hidden="1"/>
    </xf>
    <xf numFmtId="165" fontId="3" fillId="0" borderId="23" xfId="42" applyNumberFormat="1" applyFont="1" applyFill="1" applyBorder="1" applyAlignment="1" applyProtection="1">
      <alignment horizontal="center" vertical="center"/>
      <protection hidden="1"/>
    </xf>
    <xf numFmtId="0" fontId="3" fillId="0" borderId="22" xfId="44" applyFont="1" applyFill="1" applyBorder="1" applyAlignment="1" applyProtection="1">
      <alignment vertical="center"/>
      <protection hidden="1"/>
    </xf>
    <xf numFmtId="0" fontId="2" fillId="24" borderId="0" xfId="0" applyFont="1" applyFill="1" applyAlignment="1" applyProtection="1">
      <alignment vertical="center"/>
      <protection hidden="1"/>
    </xf>
    <xf numFmtId="0" fontId="3" fillId="24" borderId="0" xfId="0" applyFont="1" applyFill="1" applyAlignment="1" applyProtection="1">
      <alignment vertical="center"/>
      <protection hidden="1"/>
    </xf>
    <xf numFmtId="0" fontId="3" fillId="24" borderId="0" xfId="51" applyFont="1" applyFill="1" applyAlignment="1" applyProtection="1">
      <alignment vertical="center"/>
      <protection hidden="1"/>
    </xf>
    <xf numFmtId="0" fontId="3" fillId="24" borderId="0" xfId="52" applyFont="1" applyFill="1" applyAlignment="1" applyProtection="1">
      <alignment vertical="center"/>
      <protection hidden="1"/>
    </xf>
    <xf numFmtId="0" fontId="3" fillId="24" borderId="0" xfId="51" applyFont="1" applyFill="1" applyProtection="1">
      <protection hidden="1"/>
    </xf>
    <xf numFmtId="0" fontId="61" fillId="23" borderId="46" xfId="38" applyFont="1" applyFill="1" applyBorder="1" applyAlignment="1" applyProtection="1">
      <alignment horizontal="left" vertical="top" wrapText="1" indent="1"/>
      <protection locked="0"/>
    </xf>
    <xf numFmtId="165" fontId="3" fillId="0" borderId="47" xfId="0" applyNumberFormat="1" applyFont="1" applyBorder="1" applyAlignment="1" applyProtection="1">
      <alignment horizontal="center" vertical="center"/>
      <protection hidden="1"/>
    </xf>
    <xf numFmtId="0" fontId="3" fillId="0" borderId="47" xfId="0" applyNumberFormat="1" applyFont="1" applyBorder="1" applyAlignment="1" applyProtection="1">
      <alignment horizontal="left" vertical="center" wrapText="1" indent="1"/>
      <protection hidden="1"/>
    </xf>
    <xf numFmtId="0" fontId="3" fillId="0" borderId="17" xfId="52" applyFont="1" applyFill="1" applyBorder="1" applyAlignment="1" applyProtection="1">
      <alignment vertical="center"/>
      <protection hidden="1"/>
    </xf>
    <xf numFmtId="0" fontId="54" fillId="0" borderId="0" xfId="41" applyNumberFormat="1" applyFont="1" applyBorder="1" applyAlignment="1" applyProtection="1">
      <alignment vertical="center"/>
      <protection hidden="1"/>
    </xf>
    <xf numFmtId="0" fontId="54" fillId="0" borderId="110" xfId="41" applyNumberFormat="1" applyFont="1" applyBorder="1" applyAlignment="1" applyProtection="1">
      <alignment vertical="center"/>
      <protection hidden="1"/>
    </xf>
    <xf numFmtId="0" fontId="55" fillId="0" borderId="111" xfId="41" applyNumberFormat="1" applyFont="1" applyBorder="1" applyAlignment="1" applyProtection="1">
      <alignment vertical="center"/>
      <protection hidden="1"/>
    </xf>
    <xf numFmtId="0" fontId="55" fillId="0" borderId="0" xfId="41" applyNumberFormat="1" applyFont="1" applyAlignment="1" applyProtection="1">
      <alignment vertical="center"/>
      <protection hidden="1"/>
    </xf>
    <xf numFmtId="0" fontId="5" fillId="22" borderId="10" xfId="0" applyFont="1" applyFill="1" applyBorder="1" applyAlignment="1" applyProtection="1">
      <alignment horizontal="center" vertical="center"/>
      <protection hidden="1"/>
    </xf>
    <xf numFmtId="0" fontId="3" fillId="18" borderId="65" xfId="51" applyFont="1" applyFill="1" applyBorder="1" applyAlignment="1" applyProtection="1">
      <alignment horizontal="left" vertical="center" indent="1"/>
      <protection locked="0"/>
    </xf>
    <xf numFmtId="0" fontId="3" fillId="18" borderId="13" xfId="51" applyFont="1" applyFill="1" applyBorder="1" applyAlignment="1" applyProtection="1">
      <alignment horizontal="left" vertical="center" indent="1"/>
      <protection locked="0"/>
    </xf>
    <xf numFmtId="0" fontId="3" fillId="18" borderId="17" xfId="51" applyFont="1" applyFill="1" applyBorder="1" applyAlignment="1" applyProtection="1">
      <alignment horizontal="left" vertical="center" indent="1"/>
      <protection locked="0"/>
    </xf>
    <xf numFmtId="49" fontId="3" fillId="19" borderId="16" xfId="51" applyNumberFormat="1" applyFont="1" applyFill="1" applyBorder="1" applyAlignment="1" applyProtection="1">
      <alignment horizontal="left" vertical="center" wrapText="1" indent="1"/>
      <protection locked="0"/>
    </xf>
    <xf numFmtId="49" fontId="3" fillId="19" borderId="13" xfId="51" applyNumberFormat="1" applyFont="1" applyFill="1" applyBorder="1" applyAlignment="1" applyProtection="1">
      <alignment horizontal="left" vertical="center" wrapText="1" indent="1"/>
      <protection locked="0"/>
    </xf>
    <xf numFmtId="49" fontId="3" fillId="19" borderId="17" xfId="51" applyNumberFormat="1" applyFont="1" applyFill="1" applyBorder="1" applyAlignment="1" applyProtection="1">
      <alignment horizontal="left" vertical="center" wrapText="1" indent="1"/>
      <protection locked="0"/>
    </xf>
    <xf numFmtId="49" fontId="3" fillId="19" borderId="18" xfId="51" applyNumberFormat="1" applyFont="1" applyFill="1" applyBorder="1" applyAlignment="1" applyProtection="1">
      <alignment horizontal="left" vertical="center" wrapText="1" indent="1"/>
      <protection locked="0"/>
    </xf>
    <xf numFmtId="49" fontId="3" fillId="19" borderId="19" xfId="51" applyNumberFormat="1" applyFont="1" applyFill="1" applyBorder="1" applyAlignment="1" applyProtection="1">
      <alignment horizontal="left" vertical="center" wrapText="1" indent="1"/>
      <protection locked="0"/>
    </xf>
    <xf numFmtId="49" fontId="3" fillId="19" borderId="20" xfId="51" applyNumberFormat="1" applyFont="1" applyFill="1" applyBorder="1" applyAlignment="1" applyProtection="1">
      <alignment horizontal="left" vertical="center" wrapText="1" indent="1"/>
      <protection locked="0"/>
    </xf>
    <xf numFmtId="0" fontId="38" fillId="21" borderId="12" xfId="33" applyFont="1" applyFill="1" applyBorder="1" applyAlignment="1" applyProtection="1">
      <alignment horizontal="left" vertical="center" wrapText="1" indent="1"/>
      <protection locked="0"/>
    </xf>
    <xf numFmtId="0" fontId="38" fillId="21" borderId="10" xfId="33" applyFont="1" applyFill="1" applyBorder="1" applyAlignment="1" applyProtection="1">
      <alignment horizontal="left" vertical="center" wrapText="1" indent="1"/>
      <protection locked="0"/>
    </xf>
    <xf numFmtId="0" fontId="38" fillId="21" borderId="11" xfId="33" applyFont="1" applyFill="1" applyBorder="1" applyAlignment="1" applyProtection="1">
      <alignment horizontal="left" vertical="center" wrapText="1" indent="1"/>
      <protection locked="0"/>
    </xf>
    <xf numFmtId="164" fontId="3" fillId="19" borderId="16" xfId="51" applyNumberFormat="1" applyFont="1" applyFill="1" applyBorder="1" applyAlignment="1" applyProtection="1">
      <alignment horizontal="left" vertical="center" indent="1"/>
      <protection locked="0"/>
    </xf>
    <xf numFmtId="164" fontId="3" fillId="19" borderId="13" xfId="51" applyNumberFormat="1" applyFont="1" applyFill="1" applyBorder="1" applyAlignment="1" applyProtection="1">
      <alignment horizontal="left" vertical="center" indent="1"/>
      <protection locked="0"/>
    </xf>
    <xf numFmtId="0" fontId="9" fillId="22" borderId="10" xfId="0" applyFont="1" applyFill="1" applyBorder="1" applyAlignment="1" applyProtection="1">
      <alignment horizontal="center" vertical="center"/>
      <protection hidden="1"/>
    </xf>
    <xf numFmtId="49" fontId="3" fillId="21" borderId="12" xfId="51" applyNumberFormat="1" applyFont="1" applyFill="1" applyBorder="1" applyAlignment="1" applyProtection="1">
      <alignment horizontal="left" vertical="center" wrapText="1" indent="1"/>
      <protection locked="0"/>
    </xf>
    <xf numFmtId="49" fontId="3" fillId="21" borderId="10" xfId="51" applyNumberFormat="1" applyFont="1" applyFill="1" applyBorder="1" applyAlignment="1" applyProtection="1">
      <alignment horizontal="left" vertical="center" wrapText="1" indent="1"/>
      <protection locked="0"/>
    </xf>
    <xf numFmtId="49" fontId="3" fillId="21" borderId="11" xfId="51" applyNumberFormat="1" applyFont="1" applyFill="1" applyBorder="1" applyAlignment="1" applyProtection="1">
      <alignment horizontal="left" vertical="center" wrapText="1" indent="1"/>
      <protection locked="0"/>
    </xf>
    <xf numFmtId="14" fontId="3" fillId="19" borderId="12" xfId="52" applyNumberFormat="1" applyFont="1" applyFill="1" applyBorder="1" applyAlignment="1" applyProtection="1">
      <alignment horizontal="left" vertical="center" indent="1"/>
      <protection locked="0"/>
    </xf>
    <xf numFmtId="14" fontId="3" fillId="19" borderId="10" xfId="52" applyNumberFormat="1" applyFont="1" applyFill="1" applyBorder="1" applyAlignment="1" applyProtection="1">
      <alignment horizontal="left" vertical="center" indent="1"/>
      <protection locked="0"/>
    </xf>
    <xf numFmtId="14" fontId="3" fillId="19" borderId="11" xfId="52" applyNumberFormat="1" applyFont="1" applyFill="1" applyBorder="1" applyAlignment="1" applyProtection="1">
      <alignment horizontal="left" vertical="center" indent="1"/>
      <protection locked="0"/>
    </xf>
    <xf numFmtId="0" fontId="57" fillId="0" borderId="15" xfId="52" applyFont="1" applyFill="1" applyBorder="1" applyAlignment="1" applyProtection="1">
      <alignment horizontal="left" vertical="center" indent="1"/>
    </xf>
    <xf numFmtId="0" fontId="57" fillId="0" borderId="0" xfId="52" applyFont="1" applyFill="1" applyBorder="1" applyAlignment="1" applyProtection="1">
      <alignment horizontal="left" vertical="center" indent="1"/>
    </xf>
    <xf numFmtId="172" fontId="5" fillId="0" borderId="12" xfId="0" applyNumberFormat="1" applyFont="1" applyBorder="1" applyAlignment="1" applyProtection="1">
      <alignment horizontal="right" vertical="center" indent="1"/>
    </xf>
    <xf numFmtId="172" fontId="5" fillId="0" borderId="10" xfId="0" applyNumberFormat="1" applyFont="1" applyBorder="1" applyAlignment="1" applyProtection="1">
      <alignment horizontal="right" vertical="center" indent="1"/>
    </xf>
    <xf numFmtId="172" fontId="5" fillId="0" borderId="11" xfId="0" applyNumberFormat="1" applyFont="1" applyBorder="1" applyAlignment="1" applyProtection="1">
      <alignment horizontal="right" vertical="center" indent="1"/>
    </xf>
    <xf numFmtId="0" fontId="3" fillId="0" borderId="0" xfId="0" applyFont="1" applyFill="1" applyAlignment="1" applyProtection="1">
      <alignment vertical="top" wrapText="1"/>
      <protection hidden="1"/>
    </xf>
    <xf numFmtId="49" fontId="3" fillId="21" borderId="12" xfId="52" applyNumberFormat="1" applyFont="1" applyFill="1" applyBorder="1" applyAlignment="1" applyProtection="1">
      <alignment horizontal="left" vertical="center" wrapText="1" indent="1"/>
      <protection locked="0"/>
    </xf>
    <xf numFmtId="49" fontId="3" fillId="21" borderId="10" xfId="52" applyNumberFormat="1" applyFont="1" applyFill="1" applyBorder="1" applyAlignment="1" applyProtection="1">
      <alignment horizontal="left" vertical="center" wrapText="1" indent="1"/>
      <protection locked="0"/>
    </xf>
    <xf numFmtId="49" fontId="3" fillId="21" borderId="11" xfId="52" applyNumberFormat="1" applyFont="1" applyFill="1" applyBorder="1" applyAlignment="1" applyProtection="1">
      <alignment horizontal="left" vertical="center" wrapText="1" indent="1"/>
      <protection locked="0"/>
    </xf>
    <xf numFmtId="0" fontId="3" fillId="19" borderId="56" xfId="51" applyFont="1" applyFill="1" applyBorder="1" applyAlignment="1" applyProtection="1">
      <alignment horizontal="left" vertical="center" indent="1"/>
      <protection locked="0"/>
    </xf>
    <xf numFmtId="0" fontId="3" fillId="19" borderId="66" xfId="51" applyFont="1" applyFill="1" applyBorder="1" applyAlignment="1" applyProtection="1">
      <alignment horizontal="left" vertical="center" indent="1"/>
      <protection locked="0"/>
    </xf>
    <xf numFmtId="0" fontId="3" fillId="19" borderId="57" xfId="51" applyFont="1" applyFill="1" applyBorder="1" applyAlignment="1" applyProtection="1">
      <alignment horizontal="left" vertical="center" indent="1"/>
      <protection locked="0"/>
    </xf>
    <xf numFmtId="172" fontId="4" fillId="29" borderId="12" xfId="0" applyNumberFormat="1" applyFont="1" applyFill="1" applyBorder="1" applyAlignment="1" applyProtection="1">
      <alignment vertical="center"/>
    </xf>
    <xf numFmtId="172" fontId="4" fillId="29" borderId="11" xfId="0" applyNumberFormat="1" applyFont="1" applyFill="1" applyBorder="1" applyAlignment="1" applyProtection="1">
      <alignment vertical="center"/>
    </xf>
    <xf numFmtId="49" fontId="6" fillId="20" borderId="16" xfId="52" applyNumberFormat="1" applyFont="1" applyFill="1" applyBorder="1" applyAlignment="1" applyProtection="1">
      <alignment horizontal="left" vertical="top" wrapText="1" indent="1"/>
      <protection hidden="1"/>
    </xf>
    <xf numFmtId="49" fontId="6" fillId="20" borderId="13" xfId="52" applyNumberFormat="1" applyFont="1" applyFill="1" applyBorder="1" applyAlignment="1" applyProtection="1">
      <alignment horizontal="left" vertical="top" wrapText="1" indent="1"/>
      <protection hidden="1"/>
    </xf>
    <xf numFmtId="49" fontId="6" fillId="20" borderId="17" xfId="52" applyNumberFormat="1" applyFont="1" applyFill="1" applyBorder="1" applyAlignment="1" applyProtection="1">
      <alignment horizontal="left" vertical="top" wrapText="1" indent="1"/>
      <protection hidden="1"/>
    </xf>
    <xf numFmtId="49" fontId="6" fillId="20" borderId="15" xfId="52" applyNumberFormat="1" applyFont="1" applyFill="1" applyBorder="1" applyAlignment="1" applyProtection="1">
      <alignment horizontal="left" vertical="top" wrapText="1" indent="1"/>
      <protection hidden="1"/>
    </xf>
    <xf numFmtId="49" fontId="6" fillId="20" borderId="0" xfId="52" applyNumberFormat="1" applyFont="1" applyFill="1" applyBorder="1" applyAlignment="1" applyProtection="1">
      <alignment horizontal="left" vertical="top" wrapText="1" indent="1"/>
      <protection hidden="1"/>
    </xf>
    <xf numFmtId="49" fontId="6" fillId="20" borderId="14" xfId="52" applyNumberFormat="1" applyFont="1" applyFill="1" applyBorder="1" applyAlignment="1" applyProtection="1">
      <alignment horizontal="left" vertical="top" wrapText="1" indent="1"/>
      <protection hidden="1"/>
    </xf>
    <xf numFmtId="49" fontId="6" fillId="20" borderId="18" xfId="52" applyNumberFormat="1" applyFont="1" applyFill="1" applyBorder="1" applyAlignment="1" applyProtection="1">
      <alignment horizontal="left" vertical="top" wrapText="1" indent="1"/>
      <protection hidden="1"/>
    </xf>
    <xf numFmtId="49" fontId="6" fillId="20" borderId="19" xfId="52" applyNumberFormat="1" applyFont="1" applyFill="1" applyBorder="1" applyAlignment="1" applyProtection="1">
      <alignment horizontal="left" vertical="top" wrapText="1" indent="1"/>
      <protection hidden="1"/>
    </xf>
    <xf numFmtId="49" fontId="6" fillId="20" borderId="20" xfId="52" applyNumberFormat="1" applyFont="1" applyFill="1" applyBorder="1" applyAlignment="1" applyProtection="1">
      <alignment horizontal="left" vertical="top" wrapText="1" indent="1"/>
      <protection hidden="1"/>
    </xf>
    <xf numFmtId="49" fontId="3" fillId="21" borderId="12" xfId="51" applyNumberFormat="1" applyFont="1" applyFill="1" applyBorder="1" applyAlignment="1" applyProtection="1">
      <alignment horizontal="left" vertical="center" indent="1"/>
      <protection locked="0"/>
    </xf>
    <xf numFmtId="49" fontId="3" fillId="21" borderId="10" xfId="51" applyNumberFormat="1" applyFont="1" applyFill="1" applyBorder="1" applyAlignment="1" applyProtection="1">
      <alignment horizontal="left" vertical="center" indent="1"/>
      <protection locked="0"/>
    </xf>
    <xf numFmtId="49" fontId="3" fillId="21" borderId="11" xfId="51" applyNumberFormat="1" applyFont="1" applyFill="1" applyBorder="1" applyAlignment="1" applyProtection="1">
      <alignment horizontal="left" vertical="center" indent="1"/>
      <protection locked="0"/>
    </xf>
    <xf numFmtId="0" fontId="3" fillId="19" borderId="12" xfId="51" applyFont="1" applyFill="1" applyBorder="1" applyAlignment="1" applyProtection="1">
      <alignment horizontal="left" vertical="center" indent="1"/>
      <protection locked="0"/>
    </xf>
    <xf numFmtId="0" fontId="3" fillId="19" borderId="10" xfId="51" applyFont="1" applyFill="1" applyBorder="1" applyAlignment="1" applyProtection="1">
      <alignment horizontal="left" vertical="center" indent="1"/>
      <protection locked="0"/>
    </xf>
    <xf numFmtId="0" fontId="3" fillId="19" borderId="11" xfId="51" applyFont="1" applyFill="1" applyBorder="1" applyAlignment="1" applyProtection="1">
      <alignment horizontal="left" vertical="center" indent="1"/>
      <protection locked="0"/>
    </xf>
    <xf numFmtId="14" fontId="3" fillId="30" borderId="12" xfId="51" applyNumberFormat="1" applyFont="1" applyFill="1" applyBorder="1" applyAlignment="1" applyProtection="1">
      <alignment horizontal="left" vertical="center" indent="1"/>
      <protection locked="0" hidden="1"/>
    </xf>
    <xf numFmtId="14" fontId="3" fillId="30" borderId="10" xfId="51" applyNumberFormat="1" applyFont="1" applyFill="1" applyBorder="1" applyAlignment="1" applyProtection="1">
      <alignment horizontal="left" vertical="center" indent="1"/>
      <protection locked="0" hidden="1"/>
    </xf>
    <xf numFmtId="14" fontId="3" fillId="30" borderId="11" xfId="51" applyNumberFormat="1" applyFont="1" applyFill="1" applyBorder="1" applyAlignment="1" applyProtection="1">
      <alignment horizontal="left" vertical="center" indent="1"/>
      <protection locked="0" hidden="1"/>
    </xf>
    <xf numFmtId="0" fontId="3" fillId="19" borderId="16" xfId="51" applyFont="1" applyFill="1" applyBorder="1" applyAlignment="1" applyProtection="1">
      <alignment horizontal="left" vertical="center" wrapText="1" indent="1"/>
      <protection locked="0"/>
    </xf>
    <xf numFmtId="0" fontId="3" fillId="19" borderId="13" xfId="51" applyFont="1" applyFill="1" applyBorder="1" applyAlignment="1" applyProtection="1">
      <alignment horizontal="left" vertical="center" wrapText="1" indent="1"/>
      <protection locked="0"/>
    </xf>
    <xf numFmtId="0" fontId="3" fillId="19" borderId="17" xfId="51" applyFont="1" applyFill="1" applyBorder="1" applyAlignment="1" applyProtection="1">
      <alignment horizontal="left" vertical="center" wrapText="1" indent="1"/>
      <protection locked="0"/>
    </xf>
    <xf numFmtId="0" fontId="3" fillId="19" borderId="15" xfId="51" applyFont="1" applyFill="1" applyBorder="1" applyAlignment="1" applyProtection="1">
      <alignment horizontal="left" vertical="center" wrapText="1" indent="1"/>
      <protection locked="0"/>
    </xf>
    <xf numFmtId="0" fontId="3" fillId="19" borderId="0" xfId="51" applyFont="1" applyFill="1" applyBorder="1" applyAlignment="1" applyProtection="1">
      <alignment horizontal="left" vertical="center" wrapText="1" indent="1"/>
      <protection locked="0"/>
    </xf>
    <xf numFmtId="0" fontId="3" fillId="19" borderId="14" xfId="51" applyFont="1" applyFill="1" applyBorder="1" applyAlignment="1" applyProtection="1">
      <alignment horizontal="left" vertical="center" wrapText="1" indent="1"/>
      <protection locked="0"/>
    </xf>
    <xf numFmtId="0" fontId="3" fillId="19" borderId="18" xfId="51" applyFont="1" applyFill="1" applyBorder="1" applyAlignment="1" applyProtection="1">
      <alignment horizontal="left" vertical="center" wrapText="1" indent="1"/>
      <protection locked="0"/>
    </xf>
    <xf numFmtId="0" fontId="3" fillId="19" borderId="19" xfId="51" applyFont="1" applyFill="1" applyBorder="1" applyAlignment="1" applyProtection="1">
      <alignment horizontal="left" vertical="center" wrapText="1" indent="1"/>
      <protection locked="0"/>
    </xf>
    <xf numFmtId="0" fontId="3" fillId="19" borderId="20" xfId="51" applyFont="1" applyFill="1" applyBorder="1" applyAlignment="1" applyProtection="1">
      <alignment horizontal="left" vertical="center" wrapText="1" indent="1"/>
      <protection locked="0"/>
    </xf>
    <xf numFmtId="1" fontId="3" fillId="0" borderId="12"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49" fontId="3" fillId="21" borderId="12" xfId="0" applyNumberFormat="1" applyFont="1" applyFill="1" applyBorder="1" applyAlignment="1" applyProtection="1">
      <alignment horizontal="left" vertical="center" indent="1"/>
      <protection locked="0"/>
    </xf>
    <xf numFmtId="49" fontId="3" fillId="21" borderId="10" xfId="0" applyNumberFormat="1" applyFont="1" applyFill="1" applyBorder="1" applyAlignment="1" applyProtection="1">
      <alignment horizontal="left" vertical="center" indent="1"/>
      <protection locked="0"/>
    </xf>
    <xf numFmtId="49" fontId="3" fillId="21" borderId="11" xfId="0" applyNumberFormat="1" applyFont="1" applyFill="1" applyBorder="1" applyAlignment="1" applyProtection="1">
      <alignment horizontal="left" vertical="center" indent="1"/>
      <protection locked="0"/>
    </xf>
    <xf numFmtId="0" fontId="3" fillId="18" borderId="10" xfId="0" applyNumberFormat="1" applyFont="1" applyFill="1" applyBorder="1" applyAlignment="1" applyProtection="1">
      <alignment horizontal="left" vertical="center" indent="1"/>
      <protection hidden="1"/>
    </xf>
    <xf numFmtId="0" fontId="0" fillId="0" borderId="10" xfId="0"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49" fontId="3" fillId="23" borderId="10" xfId="0" applyNumberFormat="1" applyFont="1" applyFill="1" applyBorder="1" applyAlignment="1" applyProtection="1">
      <alignment horizontal="left" vertical="center" indent="1"/>
      <protection locked="0"/>
    </xf>
    <xf numFmtId="49" fontId="3" fillId="23" borderId="11" xfId="0" applyNumberFormat="1" applyFont="1" applyFill="1" applyBorder="1" applyAlignment="1" applyProtection="1">
      <alignment horizontal="left" vertical="center" indent="1"/>
      <protection locked="0"/>
    </xf>
    <xf numFmtId="49" fontId="3" fillId="19" borderId="67" xfId="44" applyNumberFormat="1" applyFont="1" applyFill="1" applyBorder="1" applyAlignment="1" applyProtection="1">
      <alignment horizontal="left" vertical="center" indent="1"/>
      <protection locked="0"/>
    </xf>
    <xf numFmtId="49" fontId="3" fillId="19" borderId="68" xfId="44" applyNumberFormat="1" applyFont="1" applyFill="1" applyBorder="1" applyAlignment="1" applyProtection="1">
      <alignment horizontal="left" vertical="center" indent="1"/>
      <protection locked="0"/>
    </xf>
    <xf numFmtId="49" fontId="3" fillId="19" borderId="69" xfId="44" applyNumberFormat="1" applyFont="1" applyFill="1" applyBorder="1" applyAlignment="1" applyProtection="1">
      <alignment horizontal="left" vertical="center" indent="1"/>
      <protection locked="0"/>
    </xf>
    <xf numFmtId="49" fontId="3" fillId="19" borderId="12" xfId="0" applyNumberFormat="1" applyFont="1" applyFill="1" applyBorder="1" applyAlignment="1" applyProtection="1">
      <alignment horizontal="left" vertical="center" indent="1"/>
      <protection locked="0"/>
    </xf>
    <xf numFmtId="49" fontId="3" fillId="19" borderId="10" xfId="0" applyNumberFormat="1" applyFont="1" applyFill="1" applyBorder="1" applyAlignment="1" applyProtection="1">
      <alignment horizontal="left" vertical="center" indent="1"/>
      <protection locked="0"/>
    </xf>
    <xf numFmtId="49" fontId="3" fillId="19" borderId="11" xfId="0" applyNumberFormat="1" applyFont="1" applyFill="1" applyBorder="1" applyAlignment="1" applyProtection="1">
      <alignment horizontal="left" vertical="center" indent="1"/>
      <protection locked="0"/>
    </xf>
    <xf numFmtId="0" fontId="3" fillId="23" borderId="16" xfId="0" applyNumberFormat="1" applyFont="1" applyFill="1" applyBorder="1" applyAlignment="1" applyProtection="1">
      <alignment horizontal="left" vertical="center" wrapText="1" indent="1"/>
      <protection locked="0"/>
    </xf>
    <xf numFmtId="0" fontId="3" fillId="23" borderId="13" xfId="0" applyNumberFormat="1" applyFont="1" applyFill="1" applyBorder="1" applyAlignment="1" applyProtection="1">
      <alignment horizontal="left" vertical="center" wrapText="1" indent="1"/>
      <protection locked="0"/>
    </xf>
    <xf numFmtId="0" fontId="3" fillId="23" borderId="17" xfId="0" applyNumberFormat="1" applyFont="1" applyFill="1" applyBorder="1" applyAlignment="1" applyProtection="1">
      <alignment horizontal="left" vertical="center" wrapText="1" indent="1"/>
      <protection locked="0"/>
    </xf>
    <xf numFmtId="0" fontId="3" fillId="23" borderId="18" xfId="0" applyNumberFormat="1" applyFont="1" applyFill="1" applyBorder="1" applyAlignment="1" applyProtection="1">
      <alignment horizontal="left" vertical="center" wrapText="1" indent="1"/>
      <protection locked="0"/>
    </xf>
    <xf numFmtId="0" fontId="3" fillId="23" borderId="19" xfId="0" applyNumberFormat="1" applyFont="1" applyFill="1" applyBorder="1" applyAlignment="1" applyProtection="1">
      <alignment horizontal="left" vertical="center" wrapText="1" indent="1"/>
      <protection locked="0"/>
    </xf>
    <xf numFmtId="0" fontId="3" fillId="23" borderId="20" xfId="0" applyNumberFormat="1" applyFont="1" applyFill="1" applyBorder="1" applyAlignment="1" applyProtection="1">
      <alignment horizontal="left" vertical="center" wrapText="1" indent="1"/>
      <protection locked="0"/>
    </xf>
    <xf numFmtId="10" fontId="3" fillId="18" borderId="12" xfId="0" applyNumberFormat="1" applyFont="1" applyFill="1" applyBorder="1" applyAlignment="1" applyProtection="1">
      <alignment horizontal="right" vertical="center" indent="1"/>
      <protection locked="0"/>
    </xf>
    <xf numFmtId="10" fontId="3" fillId="18" borderId="10" xfId="0" applyNumberFormat="1" applyFont="1" applyFill="1" applyBorder="1" applyAlignment="1" applyProtection="1">
      <alignment horizontal="right" vertical="center" indent="1"/>
      <protection locked="0"/>
    </xf>
    <xf numFmtId="10" fontId="3" fillId="18" borderId="11" xfId="0" applyNumberFormat="1" applyFont="1" applyFill="1" applyBorder="1" applyAlignment="1" applyProtection="1">
      <alignment horizontal="right" vertical="center" indent="1"/>
      <protection locked="0"/>
    </xf>
    <xf numFmtId="0" fontId="62" fillId="0" borderId="0" xfId="0" applyFont="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3" fillId="0" borderId="29" xfId="0" applyFont="1" applyBorder="1" applyAlignment="1" applyProtection="1">
      <alignment horizontal="left" vertical="center" wrapText="1" indent="1"/>
    </xf>
    <xf numFmtId="49" fontId="3" fillId="0" borderId="16" xfId="44" applyNumberFormat="1" applyFont="1" applyFill="1" applyBorder="1" applyAlignment="1" applyProtection="1">
      <alignment horizontal="center" vertical="center"/>
      <protection hidden="1"/>
    </xf>
    <xf numFmtId="49" fontId="3" fillId="0" borderId="13" xfId="44" applyNumberFormat="1" applyFont="1" applyFill="1" applyBorder="1" applyAlignment="1" applyProtection="1">
      <alignment horizontal="center" vertical="center"/>
      <protection hidden="1"/>
    </xf>
    <xf numFmtId="49" fontId="3" fillId="0" borderId="17" xfId="44" applyNumberFormat="1" applyFont="1" applyFill="1" applyBorder="1" applyAlignment="1" applyProtection="1">
      <alignment horizontal="center" vertical="center"/>
      <protection hidden="1"/>
    </xf>
    <xf numFmtId="49" fontId="3" fillId="0" borderId="18" xfId="44" applyNumberFormat="1" applyFont="1" applyFill="1" applyBorder="1" applyAlignment="1" applyProtection="1">
      <alignment horizontal="center" vertical="center"/>
      <protection hidden="1"/>
    </xf>
    <xf numFmtId="49" fontId="3" fillId="0" borderId="19" xfId="44" applyNumberFormat="1" applyFont="1" applyFill="1" applyBorder="1" applyAlignment="1" applyProtection="1">
      <alignment horizontal="center" vertical="center"/>
      <protection hidden="1"/>
    </xf>
    <xf numFmtId="49" fontId="3" fillId="0" borderId="20" xfId="44" applyNumberFormat="1" applyFont="1" applyFill="1" applyBorder="1" applyAlignment="1" applyProtection="1">
      <alignment horizontal="center" vertical="center"/>
      <protection hidden="1"/>
    </xf>
    <xf numFmtId="1" fontId="3" fillId="19" borderId="12" xfId="0" applyNumberFormat="1" applyFont="1" applyFill="1" applyBorder="1" applyAlignment="1" applyProtection="1">
      <alignment horizontal="left" vertical="center" indent="1"/>
      <protection locked="0"/>
    </xf>
    <xf numFmtId="1" fontId="3" fillId="19" borderId="10" xfId="0" applyNumberFormat="1" applyFont="1" applyFill="1" applyBorder="1" applyAlignment="1" applyProtection="1">
      <alignment horizontal="left" vertical="center" indent="1"/>
      <protection locked="0"/>
    </xf>
    <xf numFmtId="1" fontId="3" fillId="19" borderId="11" xfId="0" applyNumberFormat="1" applyFont="1" applyFill="1" applyBorder="1" applyAlignment="1" applyProtection="1">
      <alignment horizontal="left" vertical="center" indent="1"/>
      <protection locked="0"/>
    </xf>
    <xf numFmtId="49" fontId="3" fillId="21" borderId="12" xfId="52" applyNumberFormat="1" applyFont="1" applyFill="1" applyBorder="1" applyAlignment="1" applyProtection="1">
      <alignment horizontal="left" vertical="center" indent="1"/>
      <protection locked="0"/>
    </xf>
    <xf numFmtId="49" fontId="3" fillId="21" borderId="10" xfId="52" applyNumberFormat="1" applyFont="1" applyFill="1" applyBorder="1" applyAlignment="1" applyProtection="1">
      <alignment horizontal="left" vertical="center" indent="1"/>
      <protection locked="0"/>
    </xf>
    <xf numFmtId="49" fontId="3" fillId="21" borderId="11" xfId="52" applyNumberFormat="1" applyFont="1" applyFill="1" applyBorder="1" applyAlignment="1" applyProtection="1">
      <alignment horizontal="left" vertical="center" indent="1"/>
      <protection locked="0"/>
    </xf>
    <xf numFmtId="0" fontId="5" fillId="0" borderId="15" xfId="48" applyFont="1" applyBorder="1" applyAlignment="1" applyProtection="1">
      <alignment horizontal="left" vertical="center" wrapText="1" indent="1"/>
      <protection hidden="1"/>
    </xf>
    <xf numFmtId="0" fontId="5" fillId="0" borderId="0" xfId="48" applyFont="1" applyBorder="1" applyAlignment="1" applyProtection="1">
      <alignment horizontal="left" vertical="center" wrapText="1" indent="1"/>
      <protection hidden="1"/>
    </xf>
    <xf numFmtId="0" fontId="3" fillId="0" borderId="15" xfId="44" applyFont="1" applyFill="1" applyBorder="1" applyAlignment="1" applyProtection="1">
      <alignment horizontal="left" vertical="top" wrapText="1" indent="1"/>
      <protection hidden="1"/>
    </xf>
    <xf numFmtId="0" fontId="3" fillId="0" borderId="0" xfId="44" applyFont="1" applyFill="1" applyBorder="1" applyAlignment="1" applyProtection="1">
      <alignment horizontal="left" vertical="top" wrapText="1" indent="1"/>
      <protection hidden="1"/>
    </xf>
    <xf numFmtId="0" fontId="3" fillId="0" borderId="14" xfId="44" applyFont="1" applyFill="1" applyBorder="1" applyAlignment="1" applyProtection="1">
      <alignment horizontal="left" vertical="top" wrapText="1" indent="1"/>
      <protection hidden="1"/>
    </xf>
    <xf numFmtId="0" fontId="3" fillId="0" borderId="15" xfId="0" applyFont="1" applyBorder="1" applyAlignment="1" applyProtection="1">
      <alignment horizontal="left" vertical="top" wrapText="1" indent="1"/>
      <protection hidden="1"/>
    </xf>
    <xf numFmtId="0" fontId="3" fillId="0" borderId="0" xfId="0" applyFont="1" applyBorder="1" applyAlignment="1" applyProtection="1">
      <alignment horizontal="left" vertical="top" wrapText="1" indent="1"/>
      <protection hidden="1"/>
    </xf>
    <xf numFmtId="0" fontId="4" fillId="31" borderId="16" xfId="44" applyFont="1" applyFill="1" applyBorder="1" applyAlignment="1" applyProtection="1">
      <alignment horizontal="center" vertical="center"/>
      <protection hidden="1"/>
    </xf>
    <xf numFmtId="0" fontId="4" fillId="31" borderId="13" xfId="44" applyFont="1" applyFill="1" applyBorder="1" applyAlignment="1" applyProtection="1">
      <alignment horizontal="center" vertical="center"/>
      <protection hidden="1"/>
    </xf>
    <xf numFmtId="0" fontId="4" fillId="31" borderId="17" xfId="44" applyFont="1" applyFill="1" applyBorder="1" applyAlignment="1" applyProtection="1">
      <alignment horizontal="center" vertical="center"/>
      <protection hidden="1"/>
    </xf>
    <xf numFmtId="0" fontId="4" fillId="31" borderId="18" xfId="44" applyFont="1" applyFill="1" applyBorder="1" applyAlignment="1" applyProtection="1">
      <alignment horizontal="center" vertical="center"/>
      <protection hidden="1"/>
    </xf>
    <xf numFmtId="0" fontId="4" fillId="31" borderId="19" xfId="44" applyFont="1" applyFill="1" applyBorder="1" applyAlignment="1" applyProtection="1">
      <alignment horizontal="center" vertical="center"/>
      <protection hidden="1"/>
    </xf>
    <xf numFmtId="0" fontId="4" fillId="31" borderId="20" xfId="44" applyFont="1" applyFill="1" applyBorder="1" applyAlignment="1" applyProtection="1">
      <alignment horizontal="center" vertical="center"/>
      <protection hidden="1"/>
    </xf>
    <xf numFmtId="49" fontId="3" fillId="19" borderId="70" xfId="44" applyNumberFormat="1" applyFont="1" applyFill="1" applyBorder="1" applyAlignment="1" applyProtection="1">
      <alignment horizontal="left" vertical="center" indent="1"/>
      <protection locked="0"/>
    </xf>
    <xf numFmtId="49" fontId="3" fillId="19" borderId="71" xfId="44" applyNumberFormat="1" applyFont="1" applyFill="1" applyBorder="1" applyAlignment="1" applyProtection="1">
      <alignment horizontal="left" vertical="center" indent="1"/>
      <protection locked="0"/>
    </xf>
    <xf numFmtId="49" fontId="3" fillId="19" borderId="72" xfId="44" applyNumberFormat="1" applyFont="1" applyFill="1" applyBorder="1" applyAlignment="1" applyProtection="1">
      <alignment horizontal="left" vertical="center" indent="1"/>
      <protection locked="0"/>
    </xf>
    <xf numFmtId="0" fontId="4" fillId="31" borderId="56" xfId="44" applyFont="1" applyFill="1" applyBorder="1" applyAlignment="1" applyProtection="1">
      <alignment horizontal="left" vertical="center" wrapText="1" indent="1"/>
      <protection hidden="1"/>
    </xf>
    <xf numFmtId="0" fontId="4" fillId="31" borderId="66" xfId="44" applyFont="1" applyFill="1" applyBorder="1" applyAlignment="1" applyProtection="1">
      <alignment horizontal="left" vertical="center" wrapText="1" indent="1"/>
      <protection hidden="1"/>
    </xf>
    <xf numFmtId="0" fontId="4" fillId="31" borderId="57" xfId="44" applyFont="1" applyFill="1" applyBorder="1" applyAlignment="1" applyProtection="1">
      <alignment horizontal="left" vertical="center" wrapText="1" indent="1"/>
      <protection hidden="1"/>
    </xf>
    <xf numFmtId="0" fontId="4" fillId="31" borderId="24" xfId="44" applyFont="1" applyFill="1" applyBorder="1" applyAlignment="1" applyProtection="1">
      <alignment horizontal="left" vertical="center" wrapText="1" indent="1"/>
      <protection hidden="1"/>
    </xf>
    <xf numFmtId="0" fontId="4" fillId="31" borderId="25" xfId="44" applyFont="1" applyFill="1" applyBorder="1" applyAlignment="1" applyProtection="1">
      <alignment horizontal="left" vertical="center" wrapText="1" indent="1"/>
      <protection hidden="1"/>
    </xf>
    <xf numFmtId="0" fontId="4" fillId="31" borderId="26" xfId="44" applyFont="1" applyFill="1" applyBorder="1" applyAlignment="1" applyProtection="1">
      <alignment horizontal="left" vertical="center" wrapText="1" indent="1"/>
      <protection hidden="1"/>
    </xf>
    <xf numFmtId="0" fontId="3" fillId="0" borderId="15"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14" fontId="3" fillId="21" borderId="40" xfId="0" applyNumberFormat="1" applyFont="1" applyFill="1" applyBorder="1" applyAlignment="1" applyProtection="1">
      <alignment horizontal="center" vertical="center" wrapText="1"/>
      <protection locked="0"/>
    </xf>
    <xf numFmtId="14" fontId="3" fillId="21" borderId="10" xfId="0" applyNumberFormat="1" applyFont="1" applyFill="1" applyBorder="1" applyAlignment="1" applyProtection="1">
      <alignment horizontal="center" vertical="center" wrapText="1"/>
      <protection locked="0"/>
    </xf>
    <xf numFmtId="14" fontId="3" fillId="21" borderId="73" xfId="0" applyNumberFormat="1" applyFont="1" applyFill="1" applyBorder="1" applyAlignment="1" applyProtection="1">
      <alignment horizontal="center" vertical="center" wrapText="1"/>
      <protection locked="0"/>
    </xf>
    <xf numFmtId="175" fontId="5" fillId="0" borderId="52" xfId="0" applyNumberFormat="1" applyFont="1" applyBorder="1" applyAlignment="1" applyProtection="1">
      <alignment horizontal="right" vertical="center" indent="1"/>
      <protection hidden="1"/>
    </xf>
    <xf numFmtId="175" fontId="5" fillId="0" borderId="53" xfId="0" applyNumberFormat="1" applyFont="1" applyBorder="1" applyAlignment="1" applyProtection="1">
      <alignment horizontal="right" vertical="center" indent="1"/>
      <protection hidden="1"/>
    </xf>
    <xf numFmtId="175" fontId="5" fillId="0" borderId="54" xfId="0" applyNumberFormat="1" applyFont="1" applyBorder="1" applyAlignment="1" applyProtection="1">
      <alignment horizontal="right" vertical="center" indent="1"/>
      <protection hidden="1"/>
    </xf>
    <xf numFmtId="175" fontId="5" fillId="0" borderId="21" xfId="0" applyNumberFormat="1" applyFont="1" applyBorder="1" applyAlignment="1" applyProtection="1">
      <alignment horizontal="right" vertical="center" indent="1"/>
      <protection hidden="1"/>
    </xf>
    <xf numFmtId="175" fontId="5" fillId="0" borderId="23" xfId="0" applyNumberFormat="1" applyFont="1" applyBorder="1" applyAlignment="1" applyProtection="1">
      <alignment horizontal="right" vertical="center" indent="1"/>
      <protection hidden="1"/>
    </xf>
    <xf numFmtId="175" fontId="5" fillId="0" borderId="22" xfId="0" applyNumberFormat="1" applyFont="1" applyBorder="1" applyAlignment="1" applyProtection="1">
      <alignment horizontal="right" vertical="center" indent="1"/>
      <protection hidden="1"/>
    </xf>
    <xf numFmtId="3" fontId="3" fillId="18" borderId="46" xfId="0" applyNumberFormat="1" applyFont="1" applyFill="1" applyBorder="1" applyAlignment="1" applyProtection="1">
      <alignment horizontal="right" vertical="center" indent="1"/>
      <protection locked="0"/>
    </xf>
    <xf numFmtId="175" fontId="5" fillId="0" borderId="74" xfId="0" applyNumberFormat="1" applyFont="1" applyBorder="1" applyAlignment="1" applyProtection="1">
      <alignment horizontal="right" vertical="center" indent="1"/>
      <protection hidden="1"/>
    </xf>
    <xf numFmtId="175" fontId="5" fillId="0" borderId="61" xfId="0" applyNumberFormat="1" applyFont="1" applyBorder="1" applyAlignment="1" applyProtection="1">
      <alignment horizontal="right" vertical="center" indent="1"/>
      <protection hidden="1"/>
    </xf>
    <xf numFmtId="175" fontId="5" fillId="0" borderId="75" xfId="0" applyNumberFormat="1" applyFont="1" applyBorder="1" applyAlignment="1" applyProtection="1">
      <alignment horizontal="right" vertical="center" indent="1"/>
      <protection hidden="1"/>
    </xf>
    <xf numFmtId="3" fontId="3" fillId="18" borderId="55" xfId="0" applyNumberFormat="1" applyFont="1" applyFill="1" applyBorder="1" applyAlignment="1" applyProtection="1">
      <alignment horizontal="right" vertical="center" indent="1"/>
      <protection locked="0"/>
    </xf>
    <xf numFmtId="175" fontId="5" fillId="0" borderId="56" xfId="0" applyNumberFormat="1" applyFont="1" applyBorder="1" applyAlignment="1" applyProtection="1">
      <alignment horizontal="right" vertical="center" indent="1"/>
      <protection hidden="1"/>
    </xf>
    <xf numFmtId="175" fontId="5" fillId="0" borderId="66" xfId="0" applyNumberFormat="1" applyFont="1" applyBorder="1" applyAlignment="1" applyProtection="1">
      <alignment horizontal="right" vertical="center" indent="1"/>
      <protection hidden="1"/>
    </xf>
    <xf numFmtId="175" fontId="5" fillId="0" borderId="57" xfId="0" applyNumberFormat="1" applyFont="1" applyBorder="1" applyAlignment="1" applyProtection="1">
      <alignment horizontal="right" vertical="center" indent="1"/>
      <protection hidden="1"/>
    </xf>
    <xf numFmtId="3" fontId="3" fillId="18" borderId="41" xfId="0" applyNumberFormat="1" applyFont="1" applyFill="1" applyBorder="1" applyAlignment="1" applyProtection="1">
      <alignment horizontal="right" vertical="center" indent="1"/>
      <protection locked="0"/>
    </xf>
    <xf numFmtId="175" fontId="5" fillId="0" borderId="76" xfId="0" applyNumberFormat="1" applyFont="1" applyBorder="1" applyAlignment="1" applyProtection="1">
      <alignment horizontal="right" vertical="center" indent="1"/>
      <protection hidden="1"/>
    </xf>
    <xf numFmtId="175" fontId="5" fillId="0" borderId="77" xfId="0" applyNumberFormat="1" applyFont="1" applyBorder="1" applyAlignment="1" applyProtection="1">
      <alignment horizontal="right" vertical="center" indent="1"/>
      <protection hidden="1"/>
    </xf>
    <xf numFmtId="49" fontId="3" fillId="0" borderId="15" xfId="44" applyNumberFormat="1" applyFont="1" applyFill="1" applyBorder="1" applyAlignment="1" applyProtection="1">
      <alignment horizontal="left" vertical="top" wrapText="1" indent="1"/>
      <protection hidden="1"/>
    </xf>
    <xf numFmtId="49" fontId="3" fillId="0" borderId="0" xfId="44" applyNumberFormat="1" applyFont="1" applyFill="1" applyBorder="1" applyAlignment="1" applyProtection="1">
      <alignment horizontal="left" vertical="top" wrapText="1" indent="1"/>
      <protection hidden="1"/>
    </xf>
    <xf numFmtId="49" fontId="3" fillId="0" borderId="14" xfId="44" applyNumberFormat="1" applyFont="1" applyFill="1" applyBorder="1" applyAlignment="1" applyProtection="1">
      <alignment horizontal="left" vertical="top" wrapText="1" indent="1"/>
      <protection hidden="1"/>
    </xf>
    <xf numFmtId="0" fontId="4" fillId="31" borderId="16" xfId="0" applyFont="1" applyFill="1" applyBorder="1" applyAlignment="1" applyProtection="1">
      <alignment horizontal="center" vertical="center"/>
      <protection hidden="1"/>
    </xf>
    <xf numFmtId="0" fontId="4" fillId="31" borderId="13" xfId="0" applyFont="1" applyFill="1" applyBorder="1" applyAlignment="1" applyProtection="1">
      <alignment horizontal="center" vertical="center"/>
      <protection hidden="1"/>
    </xf>
    <xf numFmtId="0" fontId="4" fillId="31" borderId="17" xfId="0" applyFont="1" applyFill="1" applyBorder="1" applyAlignment="1" applyProtection="1">
      <alignment horizontal="center" vertical="center"/>
      <protection hidden="1"/>
    </xf>
    <xf numFmtId="0" fontId="4" fillId="31" borderId="39" xfId="0" applyFont="1" applyFill="1" applyBorder="1" applyAlignment="1" applyProtection="1">
      <alignment horizontal="center" vertical="center" wrapText="1"/>
      <protection hidden="1"/>
    </xf>
    <xf numFmtId="0" fontId="4" fillId="31" borderId="39" xfId="0" applyFont="1" applyFill="1" applyBorder="1" applyAlignment="1" applyProtection="1">
      <alignment horizontal="center" vertical="center"/>
      <protection hidden="1"/>
    </xf>
    <xf numFmtId="175" fontId="5" fillId="0" borderId="78" xfId="0" applyNumberFormat="1" applyFont="1" applyBorder="1" applyAlignment="1" applyProtection="1">
      <alignment horizontal="right" vertical="center" indent="1"/>
      <protection hidden="1"/>
    </xf>
    <xf numFmtId="49" fontId="3" fillId="0" borderId="15" xfId="43" applyNumberFormat="1" applyFont="1" applyFill="1" applyBorder="1" applyAlignment="1" applyProtection="1">
      <alignment horizontal="left" vertical="top" wrapText="1" indent="1"/>
      <protection hidden="1"/>
    </xf>
    <xf numFmtId="49" fontId="3" fillId="0" borderId="0" xfId="43" applyNumberFormat="1" applyFont="1" applyFill="1" applyBorder="1" applyAlignment="1" applyProtection="1">
      <alignment horizontal="left" vertical="top" wrapText="1" indent="1"/>
      <protection hidden="1"/>
    </xf>
    <xf numFmtId="3" fontId="3" fillId="19" borderId="59" xfId="0" applyNumberFormat="1" applyFont="1" applyFill="1" applyBorder="1" applyAlignment="1" applyProtection="1">
      <alignment horizontal="right" vertical="center" indent="1"/>
      <protection locked="0"/>
    </xf>
    <xf numFmtId="3" fontId="3" fillId="19" borderId="22" xfId="0" applyNumberFormat="1" applyFont="1" applyFill="1" applyBorder="1" applyAlignment="1" applyProtection="1">
      <alignment horizontal="right" vertical="center" indent="1"/>
      <protection locked="0"/>
    </xf>
    <xf numFmtId="175" fontId="5" fillId="0" borderId="24" xfId="0" applyNumberFormat="1" applyFont="1" applyBorder="1" applyAlignment="1" applyProtection="1">
      <alignment horizontal="right" vertical="center" indent="1"/>
      <protection hidden="1"/>
    </xf>
    <xf numFmtId="175" fontId="5" fillId="0" borderId="26" xfId="0" applyNumberFormat="1" applyFont="1" applyBorder="1" applyAlignment="1" applyProtection="1">
      <alignment horizontal="right" vertical="center" indent="1"/>
      <protection hidden="1"/>
    </xf>
    <xf numFmtId="3" fontId="3" fillId="19" borderId="25" xfId="0" applyNumberFormat="1" applyFont="1" applyFill="1" applyBorder="1" applyAlignment="1" applyProtection="1">
      <alignment horizontal="right" vertical="center" indent="1"/>
      <protection locked="0"/>
    </xf>
    <xf numFmtId="3" fontId="3" fillId="19" borderId="79" xfId="0" applyNumberFormat="1" applyFont="1" applyFill="1" applyBorder="1" applyAlignment="1" applyProtection="1">
      <alignment horizontal="right" vertical="center" indent="1"/>
      <protection locked="0"/>
    </xf>
    <xf numFmtId="3" fontId="3" fillId="19" borderId="27" xfId="0" applyNumberFormat="1" applyFont="1" applyFill="1" applyBorder="1" applyAlignment="1" applyProtection="1">
      <alignment horizontal="right" vertical="center" indent="1"/>
      <protection locked="0"/>
    </xf>
    <xf numFmtId="3" fontId="3" fillId="19" borderId="24" xfId="0" applyNumberFormat="1" applyFont="1" applyFill="1" applyBorder="1" applyAlignment="1" applyProtection="1">
      <alignment horizontal="right" vertical="center" indent="1"/>
      <protection locked="0"/>
    </xf>
    <xf numFmtId="3" fontId="3" fillId="19" borderId="26" xfId="0" applyNumberFormat="1" applyFont="1" applyFill="1" applyBorder="1" applyAlignment="1" applyProtection="1">
      <alignment horizontal="right" vertical="center" indent="1"/>
      <protection locked="0"/>
    </xf>
    <xf numFmtId="3" fontId="3" fillId="19" borderId="23" xfId="0" applyNumberFormat="1" applyFont="1" applyFill="1" applyBorder="1" applyAlignment="1" applyProtection="1">
      <alignment horizontal="right" vertical="center" indent="1"/>
      <protection locked="0"/>
    </xf>
    <xf numFmtId="3" fontId="3" fillId="19" borderId="80" xfId="0" applyNumberFormat="1" applyFont="1" applyFill="1" applyBorder="1" applyAlignment="1" applyProtection="1">
      <alignment horizontal="right" vertical="center" indent="1"/>
      <protection locked="0"/>
    </xf>
    <xf numFmtId="3" fontId="3" fillId="19" borderId="21" xfId="0" applyNumberFormat="1" applyFont="1" applyFill="1" applyBorder="1" applyAlignment="1" applyProtection="1">
      <alignment horizontal="right" vertical="center" indent="1"/>
      <protection locked="0"/>
    </xf>
    <xf numFmtId="3" fontId="3" fillId="19" borderId="81" xfId="0" applyNumberFormat="1" applyFont="1" applyFill="1" applyBorder="1" applyAlignment="1" applyProtection="1">
      <alignment horizontal="right" vertical="center" indent="1"/>
      <protection locked="0"/>
    </xf>
    <xf numFmtId="3" fontId="3" fillId="19" borderId="57" xfId="0" applyNumberFormat="1" applyFont="1" applyFill="1" applyBorder="1" applyAlignment="1" applyProtection="1">
      <alignment horizontal="right" vertical="center" indent="1"/>
      <protection locked="0"/>
    </xf>
    <xf numFmtId="3" fontId="3" fillId="19" borderId="66" xfId="0" applyNumberFormat="1" applyFont="1" applyFill="1" applyBorder="1" applyAlignment="1" applyProtection="1">
      <alignment horizontal="right" vertical="center" indent="1"/>
      <protection locked="0"/>
    </xf>
    <xf numFmtId="3" fontId="3" fillId="19" borderId="82" xfId="0" applyNumberFormat="1" applyFont="1" applyFill="1" applyBorder="1" applyAlignment="1" applyProtection="1">
      <alignment horizontal="right" vertical="center" indent="1"/>
      <protection locked="0"/>
    </xf>
    <xf numFmtId="3" fontId="3" fillId="19" borderId="56" xfId="0" applyNumberFormat="1" applyFont="1" applyFill="1" applyBorder="1" applyAlignment="1" applyProtection="1">
      <alignment horizontal="right" vertical="center" indent="1"/>
      <protection locked="0"/>
    </xf>
    <xf numFmtId="0" fontId="4" fillId="31" borderId="18" xfId="0" applyFont="1" applyFill="1" applyBorder="1" applyAlignment="1" applyProtection="1">
      <alignment horizontal="center" vertical="center"/>
      <protection hidden="1"/>
    </xf>
    <xf numFmtId="0" fontId="4" fillId="31" borderId="20" xfId="0" applyFont="1" applyFill="1" applyBorder="1" applyAlignment="1" applyProtection="1">
      <alignment horizontal="center" vertical="center"/>
      <protection hidden="1"/>
    </xf>
    <xf numFmtId="0" fontId="4" fillId="31" borderId="66" xfId="0" applyFont="1" applyFill="1" applyBorder="1" applyAlignment="1" applyProtection="1">
      <alignment horizontal="center" vertical="center"/>
      <protection hidden="1"/>
    </xf>
    <xf numFmtId="0" fontId="4" fillId="31" borderId="56" xfId="0" applyFont="1" applyFill="1" applyBorder="1" applyAlignment="1" applyProtection="1">
      <alignment horizontal="center" vertical="center"/>
      <protection hidden="1"/>
    </xf>
    <xf numFmtId="0" fontId="4" fillId="31" borderId="57" xfId="0" applyFont="1" applyFill="1" applyBorder="1" applyAlignment="1" applyProtection="1">
      <alignment horizontal="center" vertical="center"/>
      <protection hidden="1"/>
    </xf>
    <xf numFmtId="0" fontId="6" fillId="31" borderId="25" xfId="0" applyFont="1" applyFill="1" applyBorder="1" applyAlignment="1" applyProtection="1">
      <alignment horizontal="center" vertical="center" wrapText="1"/>
      <protection hidden="1"/>
    </xf>
    <xf numFmtId="0" fontId="6" fillId="31" borderId="79" xfId="0" applyFont="1" applyFill="1" applyBorder="1" applyAlignment="1" applyProtection="1">
      <alignment horizontal="center" vertical="center" wrapText="1"/>
      <protection hidden="1"/>
    </xf>
    <xf numFmtId="0" fontId="6" fillId="31" borderId="27" xfId="0" applyFont="1" applyFill="1" applyBorder="1" applyAlignment="1" applyProtection="1">
      <alignment horizontal="center" vertical="center" wrapText="1"/>
      <protection hidden="1"/>
    </xf>
    <xf numFmtId="0" fontId="6" fillId="31" borderId="24" xfId="0" applyFont="1" applyFill="1" applyBorder="1" applyAlignment="1" applyProtection="1">
      <alignment horizontal="center" vertical="center" wrapText="1"/>
      <protection hidden="1"/>
    </xf>
    <xf numFmtId="0" fontId="6" fillId="31" borderId="26" xfId="0" applyFont="1" applyFill="1" applyBorder="1" applyAlignment="1" applyProtection="1">
      <alignment horizontal="center" vertical="center" wrapText="1"/>
      <protection hidden="1"/>
    </xf>
    <xf numFmtId="0" fontId="3" fillId="0" borderId="15" xfId="52" applyFont="1" applyFill="1" applyBorder="1" applyAlignment="1" applyProtection="1">
      <alignment horizontal="left" vertical="top" wrapText="1" indent="1"/>
      <protection hidden="1"/>
    </xf>
    <xf numFmtId="0" fontId="3" fillId="0" borderId="0" xfId="52" applyFont="1" applyFill="1" applyBorder="1" applyAlignment="1" applyProtection="1">
      <alignment horizontal="left" vertical="top" wrapText="1" indent="1"/>
      <protection hidden="1"/>
    </xf>
    <xf numFmtId="0" fontId="3" fillId="19" borderId="67" xfId="51" applyFont="1" applyFill="1" applyBorder="1" applyAlignment="1" applyProtection="1">
      <alignment horizontal="left" vertical="center" indent="1"/>
      <protection locked="0"/>
    </xf>
    <xf numFmtId="0" fontId="3" fillId="19" borderId="68" xfId="51" applyFont="1" applyFill="1" applyBorder="1" applyAlignment="1" applyProtection="1">
      <alignment horizontal="left" vertical="center" indent="1"/>
      <protection locked="0"/>
    </xf>
    <xf numFmtId="0" fontId="3" fillId="19" borderId="69" xfId="51" applyFont="1" applyFill="1" applyBorder="1" applyAlignment="1" applyProtection="1">
      <alignment horizontal="left" vertical="center" indent="1"/>
      <protection locked="0"/>
    </xf>
    <xf numFmtId="164" fontId="3" fillId="19" borderId="70" xfId="51" applyNumberFormat="1" applyFont="1" applyFill="1" applyBorder="1" applyAlignment="1" applyProtection="1">
      <alignment horizontal="left" vertical="center" indent="1"/>
      <protection locked="0"/>
    </xf>
    <xf numFmtId="164" fontId="3" fillId="19" borderId="71" xfId="51" applyNumberFormat="1" applyFont="1" applyFill="1" applyBorder="1" applyAlignment="1" applyProtection="1">
      <alignment horizontal="left" vertical="center" indent="1"/>
      <protection locked="0"/>
    </xf>
    <xf numFmtId="0" fontId="3" fillId="18" borderId="71" xfId="51" applyFont="1" applyFill="1" applyBorder="1" applyAlignment="1" applyProtection="1">
      <alignment horizontal="left" vertical="center" indent="1"/>
      <protection locked="0"/>
    </xf>
    <xf numFmtId="0" fontId="3" fillId="18" borderId="72" xfId="51" applyFont="1" applyFill="1" applyBorder="1" applyAlignment="1" applyProtection="1">
      <alignment horizontal="left" vertical="center" indent="1"/>
      <protection locked="0"/>
    </xf>
    <xf numFmtId="0" fontId="3" fillId="0" borderId="33" xfId="38" applyNumberFormat="1" applyFont="1" applyFill="1" applyBorder="1" applyAlignment="1" applyProtection="1">
      <alignment horizontal="center" vertical="center"/>
      <protection hidden="1"/>
    </xf>
    <xf numFmtId="0" fontId="3" fillId="0" borderId="29" xfId="38" applyNumberFormat="1" applyFont="1" applyFill="1" applyBorder="1" applyAlignment="1" applyProtection="1">
      <alignment horizontal="center" vertical="center"/>
      <protection hidden="1"/>
    </xf>
    <xf numFmtId="0" fontId="4" fillId="0" borderId="15" xfId="44" applyFont="1" applyFill="1" applyBorder="1" applyAlignment="1" applyProtection="1">
      <alignment horizontal="center" vertical="top" wrapText="1"/>
      <protection hidden="1"/>
    </xf>
    <xf numFmtId="0" fontId="4" fillId="0" borderId="0" xfId="44" applyFont="1" applyFill="1" applyBorder="1" applyAlignment="1" applyProtection="1">
      <alignment horizontal="center" vertical="top" wrapText="1"/>
      <protection hidden="1"/>
    </xf>
    <xf numFmtId="0" fontId="4" fillId="0" borderId="14" xfId="44" applyFont="1" applyFill="1" applyBorder="1" applyAlignment="1" applyProtection="1">
      <alignment horizontal="center" vertical="top" wrapText="1"/>
      <protection hidden="1"/>
    </xf>
    <xf numFmtId="0" fontId="4" fillId="0" borderId="18" xfId="44" applyFont="1" applyFill="1" applyBorder="1" applyAlignment="1" applyProtection="1">
      <alignment horizontal="center" vertical="top" wrapText="1"/>
      <protection hidden="1"/>
    </xf>
    <xf numFmtId="0" fontId="4" fillId="0" borderId="19" xfId="44" applyFont="1" applyFill="1" applyBorder="1" applyAlignment="1" applyProtection="1">
      <alignment horizontal="center" vertical="top" wrapText="1"/>
      <protection hidden="1"/>
    </xf>
    <xf numFmtId="0" fontId="4" fillId="0" borderId="20" xfId="44" applyFont="1" applyFill="1" applyBorder="1" applyAlignment="1" applyProtection="1">
      <alignment horizontal="center" vertical="top" wrapText="1"/>
      <protection hidden="1"/>
    </xf>
    <xf numFmtId="0" fontId="4" fillId="0" borderId="0" xfId="42" applyFont="1" applyFill="1" applyBorder="1" applyAlignment="1" applyProtection="1">
      <alignment wrapText="1"/>
      <protection hidden="1"/>
    </xf>
    <xf numFmtId="0" fontId="4" fillId="0" borderId="14" xfId="42" applyFont="1" applyFill="1" applyBorder="1" applyAlignment="1" applyProtection="1">
      <alignment wrapText="1"/>
      <protection hidden="1"/>
    </xf>
    <xf numFmtId="0" fontId="4" fillId="0" borderId="19" xfId="42" applyFont="1" applyFill="1" applyBorder="1" applyAlignment="1" applyProtection="1">
      <alignment wrapText="1"/>
      <protection hidden="1"/>
    </xf>
    <xf numFmtId="0" fontId="4" fillId="0" borderId="20" xfId="42" applyFont="1" applyFill="1" applyBorder="1" applyAlignment="1" applyProtection="1">
      <alignment wrapText="1"/>
      <protection hidden="1"/>
    </xf>
    <xf numFmtId="0" fontId="4" fillId="0" borderId="66" xfId="42" applyFont="1" applyFill="1" applyBorder="1" applyAlignment="1" applyProtection="1">
      <alignment horizontal="left" vertical="center" wrapText="1"/>
      <protection hidden="1"/>
    </xf>
    <xf numFmtId="0" fontId="4" fillId="0" borderId="57" xfId="42" applyFont="1" applyFill="1" applyBorder="1" applyAlignment="1" applyProtection="1">
      <alignment horizontal="left" vertical="center" wrapText="1"/>
      <protection hidden="1"/>
    </xf>
    <xf numFmtId="0" fontId="4" fillId="0" borderId="56" xfId="42" applyFont="1" applyFill="1" applyBorder="1" applyAlignment="1" applyProtection="1">
      <alignment horizontal="left" vertical="center" wrapText="1" indent="1"/>
      <protection hidden="1"/>
    </xf>
    <xf numFmtId="0" fontId="4" fillId="0" borderId="66" xfId="42" applyFont="1" applyFill="1" applyBorder="1" applyAlignment="1" applyProtection="1">
      <alignment horizontal="left" vertical="center" indent="1"/>
      <protection hidden="1"/>
    </xf>
    <xf numFmtId="0" fontId="4" fillId="0" borderId="57" xfId="42" applyFont="1" applyFill="1" applyBorder="1" applyAlignment="1" applyProtection="1">
      <alignment horizontal="left" vertical="center" indent="1"/>
      <protection hidden="1"/>
    </xf>
    <xf numFmtId="0" fontId="4" fillId="0" borderId="23" xfId="42" applyFont="1" applyFill="1" applyBorder="1" applyAlignment="1" applyProtection="1">
      <alignment horizontal="left" vertical="center" wrapText="1"/>
      <protection hidden="1"/>
    </xf>
    <xf numFmtId="0" fontId="4" fillId="0" borderId="22" xfId="42" applyFont="1" applyFill="1" applyBorder="1" applyAlignment="1" applyProtection="1">
      <alignment horizontal="left" vertical="center" wrapText="1"/>
      <protection hidden="1"/>
    </xf>
    <xf numFmtId="0" fontId="4" fillId="0" borderId="21" xfId="42" applyFont="1" applyFill="1" applyBorder="1" applyAlignment="1" applyProtection="1">
      <alignment horizontal="left" vertical="center" wrapText="1" indent="1"/>
      <protection hidden="1"/>
    </xf>
    <xf numFmtId="0" fontId="4" fillId="0" borderId="23" xfId="42" applyFont="1" applyFill="1" applyBorder="1" applyAlignment="1" applyProtection="1">
      <alignment horizontal="left" vertical="center" indent="1"/>
      <protection hidden="1"/>
    </xf>
    <xf numFmtId="0" fontId="4" fillId="0" borderId="22" xfId="42" applyFont="1" applyFill="1" applyBorder="1" applyAlignment="1" applyProtection="1">
      <alignment horizontal="left" vertical="center" indent="1"/>
      <protection hidden="1"/>
    </xf>
    <xf numFmtId="0" fontId="4" fillId="18" borderId="21" xfId="42" applyFont="1" applyFill="1" applyBorder="1" applyAlignment="1" applyProtection="1">
      <alignment horizontal="left" vertical="center" indent="1"/>
      <protection locked="0"/>
    </xf>
    <xf numFmtId="0" fontId="4" fillId="18" borderId="23" xfId="42" applyFont="1" applyFill="1" applyBorder="1" applyAlignment="1" applyProtection="1">
      <alignment horizontal="left" vertical="center" indent="1"/>
      <protection locked="0"/>
    </xf>
    <xf numFmtId="0" fontId="4" fillId="18" borderId="22" xfId="42" applyFont="1" applyFill="1" applyBorder="1" applyAlignment="1" applyProtection="1">
      <alignment horizontal="left" vertical="center" indent="1"/>
      <protection locked="0"/>
    </xf>
    <xf numFmtId="49" fontId="4" fillId="0" borderId="15" xfId="42" applyNumberFormat="1" applyFont="1" applyFill="1" applyBorder="1" applyAlignment="1" applyProtection="1">
      <alignment horizontal="center" textRotation="90" wrapText="1"/>
      <protection hidden="1"/>
    </xf>
    <xf numFmtId="49" fontId="4" fillId="0" borderId="18" xfId="42" applyNumberFormat="1" applyFont="1" applyFill="1" applyBorder="1" applyAlignment="1" applyProtection="1">
      <alignment horizontal="center" textRotation="90" wrapText="1"/>
      <protection hidden="1"/>
    </xf>
    <xf numFmtId="0" fontId="6" fillId="23" borderId="83" xfId="42" applyFont="1" applyFill="1" applyBorder="1" applyAlignment="1" applyProtection="1">
      <alignment horizontal="center" textRotation="90" wrapText="1"/>
      <protection hidden="1"/>
    </xf>
    <xf numFmtId="0" fontId="6" fillId="23" borderId="84" xfId="42" applyFont="1" applyFill="1" applyBorder="1" applyAlignment="1" applyProtection="1">
      <alignment horizontal="center" textRotation="90" wrapText="1"/>
      <protection hidden="1"/>
    </xf>
    <xf numFmtId="49" fontId="4" fillId="21" borderId="23" xfId="42" applyNumberFormat="1" applyFont="1" applyFill="1" applyBorder="1" applyAlignment="1" applyProtection="1">
      <alignment horizontal="left" vertical="center"/>
      <protection locked="0"/>
    </xf>
    <xf numFmtId="49" fontId="4" fillId="21" borderId="22" xfId="42" applyNumberFormat="1" applyFont="1" applyFill="1" applyBorder="1" applyAlignment="1" applyProtection="1">
      <alignment horizontal="left" vertical="center"/>
      <protection locked="0"/>
    </xf>
    <xf numFmtId="0" fontId="6" fillId="0" borderId="83" xfId="42" applyFont="1" applyFill="1" applyBorder="1" applyAlignment="1" applyProtection="1">
      <alignment horizontal="center" textRotation="90" wrapText="1"/>
      <protection hidden="1"/>
    </xf>
    <xf numFmtId="0" fontId="6" fillId="0" borderId="84" xfId="42" applyFont="1" applyFill="1" applyBorder="1" applyAlignment="1" applyProtection="1">
      <alignment horizontal="center" textRotation="90" wrapText="1"/>
      <protection hidden="1"/>
    </xf>
    <xf numFmtId="0" fontId="6" fillId="0" borderId="42" xfId="42" applyFont="1" applyFill="1" applyBorder="1" applyAlignment="1" applyProtection="1">
      <alignment horizontal="center" wrapText="1"/>
      <protection hidden="1"/>
    </xf>
    <xf numFmtId="0" fontId="6" fillId="0" borderId="0" xfId="42" applyFont="1" applyFill="1" applyBorder="1" applyAlignment="1" applyProtection="1">
      <alignment horizontal="center" wrapText="1"/>
      <protection hidden="1"/>
    </xf>
    <xf numFmtId="0" fontId="6" fillId="0" borderId="14" xfId="42" applyFont="1" applyFill="1" applyBorder="1" applyAlignment="1" applyProtection="1">
      <alignment horizontal="center" wrapText="1"/>
      <protection hidden="1"/>
    </xf>
    <xf numFmtId="0" fontId="6" fillId="0" borderId="44" xfId="42" applyFont="1" applyFill="1" applyBorder="1" applyAlignment="1" applyProtection="1">
      <alignment horizontal="center" wrapText="1"/>
      <protection hidden="1"/>
    </xf>
    <xf numFmtId="0" fontId="6" fillId="0" borderId="19" xfId="42" applyFont="1" applyFill="1" applyBorder="1" applyAlignment="1" applyProtection="1">
      <alignment horizontal="center" wrapText="1"/>
      <protection hidden="1"/>
    </xf>
    <xf numFmtId="0" fontId="6" fillId="0" borderId="20" xfId="42" applyFont="1" applyFill="1" applyBorder="1" applyAlignment="1" applyProtection="1">
      <alignment horizontal="center" wrapText="1"/>
      <protection hidden="1"/>
    </xf>
    <xf numFmtId="165" fontId="6" fillId="23" borderId="42" xfId="42" applyNumberFormat="1" applyFont="1" applyFill="1" applyBorder="1" applyAlignment="1" applyProtection="1">
      <alignment horizontal="center" textRotation="90" wrapText="1"/>
      <protection hidden="1"/>
    </xf>
    <xf numFmtId="165" fontId="6" fillId="23" borderId="44" xfId="42" applyNumberFormat="1" applyFont="1" applyFill="1" applyBorder="1" applyAlignment="1" applyProtection="1">
      <alignment horizontal="center" textRotation="90" wrapText="1"/>
      <protection hidden="1"/>
    </xf>
    <xf numFmtId="0" fontId="4" fillId="23" borderId="15" xfId="44" applyFont="1" applyFill="1" applyBorder="1" applyAlignment="1" applyProtection="1">
      <alignment horizontal="center" vertical="top" wrapText="1"/>
      <protection hidden="1"/>
    </xf>
    <xf numFmtId="0" fontId="4" fillId="23" borderId="0" xfId="44" applyFont="1" applyFill="1" applyBorder="1" applyAlignment="1" applyProtection="1">
      <alignment horizontal="center" vertical="top" wrapText="1"/>
      <protection hidden="1"/>
    </xf>
    <xf numFmtId="0" fontId="6" fillId="23" borderId="85" xfId="42" applyFont="1" applyFill="1" applyBorder="1" applyAlignment="1" applyProtection="1">
      <alignment horizontal="center" textRotation="90" wrapText="1"/>
      <protection hidden="1"/>
    </xf>
    <xf numFmtId="0" fontId="6" fillId="23" borderId="86" xfId="42" applyFont="1" applyFill="1" applyBorder="1" applyAlignment="1" applyProtection="1">
      <alignment horizontal="center" textRotation="90" wrapText="1"/>
      <protection hidden="1"/>
    </xf>
    <xf numFmtId="0" fontId="3" fillId="0" borderId="59" xfId="38" applyNumberFormat="1" applyFont="1" applyFill="1" applyBorder="1" applyAlignment="1" applyProtection="1">
      <alignment horizontal="center" vertical="center"/>
      <protection hidden="1"/>
    </xf>
    <xf numFmtId="0" fontId="3" fillId="0" borderId="23" xfId="38" applyNumberFormat="1" applyFont="1" applyFill="1" applyBorder="1" applyAlignment="1" applyProtection="1">
      <alignment horizontal="center" vertical="center"/>
      <protection hidden="1"/>
    </xf>
    <xf numFmtId="172" fontId="9" fillId="17" borderId="52" xfId="0" applyNumberFormat="1" applyFont="1" applyFill="1" applyBorder="1" applyAlignment="1" applyProtection="1">
      <alignment horizontal="right" vertical="center"/>
      <protection hidden="1"/>
    </xf>
    <xf numFmtId="172" fontId="9" fillId="17" borderId="54" xfId="0" applyNumberFormat="1" applyFont="1" applyFill="1" applyBorder="1" applyAlignment="1" applyProtection="1">
      <alignment horizontal="right" vertical="center"/>
      <protection hidden="1"/>
    </xf>
    <xf numFmtId="4" fontId="4" fillId="19" borderId="21" xfId="0" applyNumberFormat="1" applyFont="1" applyFill="1" applyBorder="1" applyAlignment="1" applyProtection="1">
      <alignment horizontal="right" vertical="center"/>
      <protection locked="0"/>
    </xf>
    <xf numFmtId="4" fontId="4" fillId="19" borderId="22" xfId="0" applyNumberFormat="1" applyFont="1" applyFill="1" applyBorder="1" applyAlignment="1" applyProtection="1">
      <alignment horizontal="right" vertical="center"/>
      <protection locked="0"/>
    </xf>
    <xf numFmtId="172" fontId="4" fillId="0" borderId="21" xfId="0" applyNumberFormat="1" applyFont="1" applyFill="1" applyBorder="1" applyAlignment="1" applyProtection="1">
      <alignment horizontal="right" vertical="center"/>
      <protection hidden="1"/>
    </xf>
    <xf numFmtId="172" fontId="4" fillId="0" borderId="22" xfId="0" applyNumberFormat="1" applyFont="1" applyFill="1" applyBorder="1" applyAlignment="1" applyProtection="1">
      <alignment horizontal="right" vertical="center"/>
      <protection hidden="1"/>
    </xf>
    <xf numFmtId="4" fontId="4" fillId="19" borderId="52" xfId="0" applyNumberFormat="1" applyFont="1" applyFill="1" applyBorder="1" applyAlignment="1" applyProtection="1">
      <alignment horizontal="right" vertical="center"/>
      <protection locked="0"/>
    </xf>
    <xf numFmtId="4" fontId="4" fillId="19" borderId="54" xfId="0" applyNumberFormat="1" applyFont="1" applyFill="1" applyBorder="1" applyAlignment="1" applyProtection="1">
      <alignment horizontal="right" vertical="center"/>
      <protection locked="0"/>
    </xf>
    <xf numFmtId="172" fontId="62" fillId="0" borderId="0" xfId="37" applyNumberFormat="1" applyFont="1" applyFill="1" applyAlignment="1" applyProtection="1">
      <alignment vertical="center"/>
      <protection hidden="1"/>
    </xf>
    <xf numFmtId="4" fontId="4" fillId="19" borderId="24" xfId="0" applyNumberFormat="1" applyFont="1" applyFill="1" applyBorder="1" applyAlignment="1" applyProtection="1">
      <alignment horizontal="right" vertical="center"/>
      <protection locked="0"/>
    </xf>
    <xf numFmtId="4" fontId="4" fillId="19" borderId="26" xfId="0" applyNumberFormat="1" applyFont="1" applyFill="1" applyBorder="1" applyAlignment="1" applyProtection="1">
      <alignment horizontal="right" vertical="center"/>
      <protection locked="0"/>
    </xf>
    <xf numFmtId="4" fontId="4" fillId="19" borderId="56" xfId="0" applyNumberFormat="1" applyFont="1" applyFill="1" applyBorder="1" applyAlignment="1" applyProtection="1">
      <alignment horizontal="right" vertical="center"/>
      <protection locked="0"/>
    </xf>
    <xf numFmtId="4" fontId="4" fillId="19" borderId="57" xfId="0" applyNumberFormat="1" applyFont="1" applyFill="1" applyBorder="1" applyAlignment="1" applyProtection="1">
      <alignment horizontal="right" vertical="center"/>
      <protection locked="0"/>
    </xf>
    <xf numFmtId="1" fontId="3" fillId="0" borderId="12" xfId="37" applyNumberFormat="1" applyFont="1" applyFill="1" applyBorder="1" applyAlignment="1" applyProtection="1">
      <alignment horizontal="center" vertical="center"/>
      <protection hidden="1"/>
    </xf>
    <xf numFmtId="1" fontId="3" fillId="0" borderId="10" xfId="37" applyNumberFormat="1" applyFont="1" applyFill="1" applyBorder="1" applyAlignment="1" applyProtection="1">
      <alignment horizontal="center" vertical="center"/>
      <protection hidden="1"/>
    </xf>
    <xf numFmtId="1" fontId="3" fillId="0" borderId="11" xfId="37" applyNumberFormat="1" applyFont="1" applyFill="1" applyBorder="1" applyAlignment="1" applyProtection="1">
      <alignment horizontal="center" vertical="center"/>
      <protection hidden="1"/>
    </xf>
    <xf numFmtId="0" fontId="5" fillId="25" borderId="10" xfId="37" applyFont="1" applyFill="1" applyBorder="1" applyAlignment="1" applyProtection="1">
      <alignment horizontal="center" vertical="center"/>
    </xf>
    <xf numFmtId="4" fontId="4" fillId="19" borderId="24" xfId="37" applyNumberFormat="1" applyFont="1" applyFill="1" applyBorder="1" applyAlignment="1" applyProtection="1">
      <alignment horizontal="right" vertical="center"/>
      <protection locked="0"/>
    </xf>
    <xf numFmtId="4" fontId="4" fillId="19" borderId="26" xfId="37" applyNumberFormat="1" applyFont="1" applyFill="1" applyBorder="1" applyAlignment="1" applyProtection="1">
      <alignment horizontal="right" vertical="center"/>
      <protection locked="0"/>
    </xf>
    <xf numFmtId="4" fontId="4" fillId="19" borderId="74" xfId="0" applyNumberFormat="1" applyFont="1" applyFill="1" applyBorder="1" applyAlignment="1" applyProtection="1">
      <alignment horizontal="right" vertical="center"/>
      <protection locked="0"/>
    </xf>
    <xf numFmtId="4" fontId="4" fillId="19" borderId="75" xfId="0" applyNumberFormat="1" applyFont="1" applyFill="1" applyBorder="1" applyAlignment="1" applyProtection="1">
      <alignment horizontal="right" vertical="center"/>
      <protection locked="0"/>
    </xf>
    <xf numFmtId="172" fontId="9" fillId="17" borderId="21" xfId="0" applyNumberFormat="1" applyFont="1" applyFill="1" applyBorder="1" applyAlignment="1" applyProtection="1">
      <alignment horizontal="right" vertical="center"/>
      <protection hidden="1"/>
    </xf>
    <xf numFmtId="172" fontId="9" fillId="17" borderId="22" xfId="0" applyNumberFormat="1" applyFont="1" applyFill="1" applyBorder="1" applyAlignment="1" applyProtection="1">
      <alignment horizontal="right" vertical="center"/>
      <protection hidden="1"/>
    </xf>
    <xf numFmtId="172" fontId="9" fillId="17" borderId="56" xfId="0" applyNumberFormat="1" applyFont="1" applyFill="1" applyBorder="1" applyAlignment="1" applyProtection="1">
      <alignment horizontal="right" vertical="center"/>
      <protection hidden="1"/>
    </xf>
    <xf numFmtId="172" fontId="9" fillId="17" borderId="57" xfId="0" applyNumberFormat="1" applyFont="1" applyFill="1" applyBorder="1" applyAlignment="1" applyProtection="1">
      <alignment horizontal="right" vertical="center"/>
      <protection hidden="1"/>
    </xf>
    <xf numFmtId="172" fontId="4" fillId="0" borderId="56" xfId="0" applyNumberFormat="1" applyFont="1" applyFill="1" applyBorder="1" applyAlignment="1" applyProtection="1">
      <alignment horizontal="right" vertical="center"/>
      <protection hidden="1"/>
    </xf>
    <xf numFmtId="172" fontId="4" fillId="0" borderId="57" xfId="0" applyNumberFormat="1" applyFont="1" applyFill="1" applyBorder="1" applyAlignment="1" applyProtection="1">
      <alignment horizontal="right" vertical="center"/>
      <protection hidden="1"/>
    </xf>
    <xf numFmtId="172" fontId="9" fillId="17" borderId="56" xfId="37" applyNumberFormat="1" applyFont="1" applyFill="1" applyBorder="1" applyAlignment="1" applyProtection="1">
      <alignment horizontal="right" vertical="center"/>
      <protection hidden="1"/>
    </xf>
    <xf numFmtId="172" fontId="9" fillId="17" borderId="57" xfId="37" applyNumberFormat="1" applyFont="1" applyFill="1" applyBorder="1" applyAlignment="1" applyProtection="1">
      <alignment horizontal="right" vertical="center"/>
      <protection hidden="1"/>
    </xf>
    <xf numFmtId="172" fontId="4" fillId="32" borderId="56" xfId="37" applyNumberFormat="1" applyFont="1" applyFill="1" applyBorder="1" applyAlignment="1" applyProtection="1">
      <alignment horizontal="right" vertical="center"/>
      <protection hidden="1"/>
    </xf>
    <xf numFmtId="172" fontId="4" fillId="32" borderId="57" xfId="37" applyNumberFormat="1" applyFont="1" applyFill="1" applyBorder="1" applyAlignment="1" applyProtection="1">
      <alignment horizontal="right" vertical="center"/>
      <protection hidden="1"/>
    </xf>
    <xf numFmtId="172" fontId="9" fillId="17" borderId="21" xfId="37" applyNumberFormat="1" applyFont="1" applyFill="1" applyBorder="1" applyAlignment="1" applyProtection="1">
      <alignment horizontal="right" vertical="center"/>
      <protection hidden="1"/>
    </xf>
    <xf numFmtId="172" fontId="9" fillId="17" borderId="22" xfId="37" applyNumberFormat="1" applyFont="1" applyFill="1" applyBorder="1" applyAlignment="1" applyProtection="1">
      <alignment horizontal="right" vertical="center"/>
      <protection hidden="1"/>
    </xf>
    <xf numFmtId="4" fontId="4" fillId="19" borderId="21" xfId="37" applyNumberFormat="1" applyFont="1" applyFill="1" applyBorder="1" applyAlignment="1" applyProtection="1">
      <alignment horizontal="right" vertical="center"/>
      <protection locked="0"/>
    </xf>
    <xf numFmtId="4" fontId="4" fillId="19" borderId="22" xfId="37" applyNumberFormat="1" applyFont="1" applyFill="1" applyBorder="1" applyAlignment="1" applyProtection="1">
      <alignment horizontal="right" vertical="center"/>
      <protection locked="0"/>
    </xf>
    <xf numFmtId="172" fontId="9" fillId="17" borderId="24" xfId="37" applyNumberFormat="1" applyFont="1" applyFill="1" applyBorder="1" applyAlignment="1" applyProtection="1">
      <alignment horizontal="right" vertical="center"/>
      <protection hidden="1"/>
    </xf>
    <xf numFmtId="172" fontId="9" fillId="17" borderId="26" xfId="37" applyNumberFormat="1" applyFont="1" applyFill="1" applyBorder="1" applyAlignment="1" applyProtection="1">
      <alignment horizontal="right" vertical="center"/>
      <protection hidden="1"/>
    </xf>
    <xf numFmtId="172" fontId="9" fillId="17" borderId="52" xfId="37" applyNumberFormat="1" applyFont="1" applyFill="1" applyBorder="1" applyAlignment="1" applyProtection="1">
      <alignment horizontal="right" vertical="center"/>
      <protection hidden="1"/>
    </xf>
    <xf numFmtId="172" fontId="9" fillId="17" borderId="54" xfId="37" applyNumberFormat="1" applyFont="1" applyFill="1" applyBorder="1" applyAlignment="1" applyProtection="1">
      <alignment horizontal="right" vertical="center"/>
      <protection hidden="1"/>
    </xf>
    <xf numFmtId="172" fontId="4" fillId="32" borderId="12" xfId="0" applyNumberFormat="1" applyFont="1" applyFill="1" applyBorder="1" applyAlignment="1" applyProtection="1">
      <alignment horizontal="right" vertical="center"/>
      <protection hidden="1"/>
    </xf>
    <xf numFmtId="172" fontId="4" fillId="32" borderId="11" xfId="0" applyNumberFormat="1" applyFont="1" applyFill="1" applyBorder="1" applyAlignment="1" applyProtection="1">
      <alignment horizontal="right" vertical="center"/>
      <protection hidden="1"/>
    </xf>
    <xf numFmtId="172" fontId="57" fillId="0" borderId="0" xfId="0" applyNumberFormat="1" applyFont="1" applyFill="1" applyAlignment="1" applyProtection="1">
      <alignment vertical="center"/>
      <protection hidden="1"/>
    </xf>
    <xf numFmtId="0" fontId="3" fillId="18" borderId="0" xfId="52" applyFont="1" applyFill="1" applyBorder="1" applyAlignment="1" applyProtection="1">
      <alignment vertical="center"/>
      <protection locked="0"/>
    </xf>
    <xf numFmtId="164" fontId="3" fillId="19" borderId="0" xfId="52" applyNumberFormat="1" applyFont="1" applyFill="1" applyBorder="1" applyAlignment="1" applyProtection="1">
      <alignment vertical="center"/>
      <protection locked="0"/>
    </xf>
    <xf numFmtId="172" fontId="9" fillId="17" borderId="12" xfId="0" applyNumberFormat="1" applyFont="1" applyFill="1" applyBorder="1" applyAlignment="1" applyProtection="1">
      <alignment horizontal="right" vertical="center"/>
      <protection hidden="1"/>
    </xf>
    <xf numFmtId="172" fontId="9" fillId="17" borderId="11" xfId="0" applyNumberFormat="1" applyFont="1" applyFill="1" applyBorder="1" applyAlignment="1" applyProtection="1">
      <alignment horizontal="right" vertical="center"/>
      <protection hidden="1"/>
    </xf>
    <xf numFmtId="172" fontId="9" fillId="17" borderId="24" xfId="0" applyNumberFormat="1" applyFont="1" applyFill="1" applyBorder="1" applyAlignment="1" applyProtection="1">
      <alignment horizontal="right" vertical="center"/>
      <protection hidden="1"/>
    </xf>
    <xf numFmtId="172" fontId="9" fillId="17" borderId="26" xfId="0" applyNumberFormat="1" applyFont="1" applyFill="1" applyBorder="1" applyAlignment="1" applyProtection="1">
      <alignment horizontal="right" vertical="center"/>
      <protection hidden="1"/>
    </xf>
    <xf numFmtId="4" fontId="4" fillId="19" borderId="12" xfId="0" applyNumberFormat="1" applyFont="1" applyFill="1" applyBorder="1" applyAlignment="1" applyProtection="1">
      <alignment horizontal="right" vertical="center"/>
      <protection locked="0"/>
    </xf>
    <xf numFmtId="4" fontId="4" fillId="19" borderId="11" xfId="0" applyNumberFormat="1" applyFont="1" applyFill="1" applyBorder="1" applyAlignment="1" applyProtection="1">
      <alignment horizontal="right" vertical="center"/>
      <protection locked="0"/>
    </xf>
    <xf numFmtId="0" fontId="3" fillId="18" borderId="19" xfId="52" applyFont="1" applyFill="1" applyBorder="1" applyAlignment="1" applyProtection="1">
      <alignment vertical="center"/>
      <protection locked="0"/>
    </xf>
    <xf numFmtId="14" fontId="3" fillId="18" borderId="19" xfId="52" applyNumberFormat="1" applyFont="1" applyFill="1" applyBorder="1" applyAlignment="1" applyProtection="1">
      <alignment vertical="center"/>
      <protection locked="0" hidden="1"/>
    </xf>
    <xf numFmtId="164" fontId="3" fillId="19" borderId="19" xfId="52" applyNumberFormat="1" applyFont="1" applyFill="1" applyBorder="1" applyAlignment="1" applyProtection="1">
      <alignment vertical="center"/>
      <protection locked="0"/>
    </xf>
    <xf numFmtId="0" fontId="62" fillId="0" borderId="0" xfId="37" applyFont="1" applyFill="1" applyBorder="1" applyAlignment="1" applyProtection="1">
      <alignment vertical="center" wrapText="1"/>
      <protection hidden="1"/>
    </xf>
    <xf numFmtId="0" fontId="3" fillId="23" borderId="0" xfId="52" applyFont="1" applyFill="1" applyBorder="1" applyAlignment="1" applyProtection="1">
      <alignment vertical="center"/>
      <protection locked="0"/>
    </xf>
    <xf numFmtId="164" fontId="3" fillId="21" borderId="0" xfId="52" applyNumberFormat="1" applyFont="1" applyFill="1" applyBorder="1" applyAlignment="1" applyProtection="1">
      <alignment vertical="center"/>
      <protection locked="0"/>
    </xf>
    <xf numFmtId="0" fontId="3" fillId="23" borderId="19" xfId="52" applyFont="1" applyFill="1" applyBorder="1" applyAlignment="1" applyProtection="1">
      <alignment vertical="center"/>
      <protection locked="0"/>
    </xf>
    <xf numFmtId="164" fontId="3" fillId="21" borderId="19" xfId="52" applyNumberFormat="1" applyFont="1" applyFill="1" applyBorder="1" applyAlignment="1" applyProtection="1">
      <alignment vertical="center"/>
      <protection locked="0"/>
    </xf>
    <xf numFmtId="14" fontId="3" fillId="23" borderId="19" xfId="52" applyNumberFormat="1" applyFont="1" applyFill="1" applyBorder="1" applyAlignment="1" applyProtection="1">
      <alignment vertical="center"/>
      <protection locked="0" hidden="1"/>
    </xf>
    <xf numFmtId="0" fontId="61" fillId="0" borderId="59" xfId="38" applyFont="1" applyFill="1" applyBorder="1" applyAlignment="1" applyProtection="1">
      <alignment horizontal="left" vertical="top" wrapText="1" indent="1"/>
      <protection hidden="1"/>
    </xf>
    <xf numFmtId="0" fontId="61" fillId="0" borderId="22" xfId="38" applyFont="1" applyFill="1" applyBorder="1" applyAlignment="1" applyProtection="1">
      <alignment horizontal="left" vertical="top" wrapText="1" indent="1"/>
      <protection hidden="1"/>
    </xf>
    <xf numFmtId="49" fontId="4" fillId="28" borderId="0" xfId="38" applyNumberFormat="1" applyFont="1" applyFill="1" applyBorder="1" applyAlignment="1" applyProtection="1">
      <alignment horizontal="center" vertical="center" textRotation="90"/>
      <protection hidden="1"/>
    </xf>
    <xf numFmtId="49" fontId="4" fillId="28" borderId="29" xfId="38" applyNumberFormat="1" applyFont="1" applyFill="1" applyBorder="1" applyAlignment="1" applyProtection="1">
      <alignment horizontal="center" vertical="center" textRotation="90"/>
      <protection hidden="1"/>
    </xf>
    <xf numFmtId="0" fontId="4" fillId="28" borderId="16" xfId="38" applyFont="1" applyFill="1" applyBorder="1" applyAlignment="1" applyProtection="1">
      <alignment horizontal="center" vertical="center" wrapText="1"/>
      <protection hidden="1"/>
    </xf>
    <xf numFmtId="0" fontId="4" fillId="28" borderId="17" xfId="38" applyFont="1" applyFill="1" applyBorder="1" applyAlignment="1" applyProtection="1">
      <alignment horizontal="center" vertical="center" wrapText="1"/>
      <protection hidden="1"/>
    </xf>
    <xf numFmtId="0" fontId="4" fillId="28" borderId="15" xfId="38" applyFont="1" applyFill="1" applyBorder="1" applyAlignment="1" applyProtection="1">
      <alignment horizontal="center" vertical="center" wrapText="1"/>
      <protection hidden="1"/>
    </xf>
    <xf numFmtId="0" fontId="4" fillId="28" borderId="14" xfId="38" applyFont="1" applyFill="1" applyBorder="1" applyAlignment="1" applyProtection="1">
      <alignment horizontal="center" vertical="center" wrapText="1"/>
      <protection hidden="1"/>
    </xf>
    <xf numFmtId="0" fontId="4" fillId="28" borderId="18" xfId="38" applyFont="1" applyFill="1" applyBorder="1" applyAlignment="1" applyProtection="1">
      <alignment horizontal="center" vertical="center" wrapText="1"/>
      <protection hidden="1"/>
    </xf>
    <xf numFmtId="0" fontId="4" fillId="28" borderId="20" xfId="38" applyFont="1" applyFill="1" applyBorder="1" applyAlignment="1" applyProtection="1">
      <alignment horizontal="center" vertical="center" wrapText="1"/>
      <protection hidden="1"/>
    </xf>
    <xf numFmtId="0" fontId="4" fillId="0" borderId="40" xfId="37" applyFont="1" applyFill="1" applyBorder="1" applyAlignment="1" applyProtection="1">
      <alignment horizontal="center" vertical="center"/>
      <protection hidden="1"/>
    </xf>
    <xf numFmtId="0" fontId="4" fillId="0" borderId="11" xfId="37" applyFont="1" applyFill="1" applyBorder="1" applyAlignment="1" applyProtection="1">
      <alignment horizontal="center" vertical="center"/>
      <protection hidden="1"/>
    </xf>
    <xf numFmtId="0" fontId="4" fillId="0" borderId="87" xfId="38" applyFont="1" applyFill="1" applyBorder="1" applyAlignment="1" applyProtection="1">
      <alignment horizontal="center" vertical="center" wrapText="1"/>
      <protection hidden="1"/>
    </xf>
    <xf numFmtId="0" fontId="4" fillId="0" borderId="36" xfId="38" applyFont="1" applyFill="1" applyBorder="1" applyAlignment="1" applyProtection="1">
      <alignment horizontal="center" vertical="center" wrapText="1"/>
      <protection hidden="1"/>
    </xf>
    <xf numFmtId="0" fontId="4" fillId="0" borderId="87" xfId="38" applyFont="1" applyFill="1" applyBorder="1" applyAlignment="1" applyProtection="1">
      <alignment horizontal="left" vertical="center" wrapText="1" indent="1"/>
      <protection hidden="1"/>
    </xf>
    <xf numFmtId="0" fontId="4" fillId="0" borderId="36" xfId="38" applyFont="1" applyFill="1" applyBorder="1" applyAlignment="1" applyProtection="1">
      <alignment horizontal="left" vertical="center" wrapText="1" indent="1"/>
      <protection hidden="1"/>
    </xf>
    <xf numFmtId="0" fontId="4" fillId="0" borderId="87" xfId="38" applyFont="1" applyFill="1" applyBorder="1" applyAlignment="1" applyProtection="1">
      <alignment horizontal="left" vertical="center" indent="1"/>
      <protection hidden="1"/>
    </xf>
    <xf numFmtId="0" fontId="4" fillId="0" borderId="36" xfId="38" applyFont="1" applyFill="1" applyBorder="1" applyAlignment="1" applyProtection="1">
      <alignment horizontal="left" vertical="center" indent="1"/>
      <protection hidden="1"/>
    </xf>
    <xf numFmtId="0" fontId="4" fillId="0" borderId="56" xfId="37" applyFont="1" applyFill="1" applyBorder="1" applyAlignment="1" applyProtection="1">
      <alignment horizontal="left" wrapText="1" indent="1"/>
      <protection hidden="1"/>
    </xf>
    <xf numFmtId="0" fontId="4" fillId="0" borderId="66" xfId="37" applyFont="1" applyFill="1" applyBorder="1" applyAlignment="1" applyProtection="1">
      <alignment horizontal="left" wrapText="1" indent="1"/>
      <protection hidden="1"/>
    </xf>
    <xf numFmtId="0" fontId="4" fillId="0" borderId="57" xfId="37" applyFont="1" applyFill="1" applyBorder="1" applyAlignment="1" applyProtection="1">
      <alignment horizontal="left" wrapText="1" indent="1"/>
      <protection hidden="1"/>
    </xf>
    <xf numFmtId="0" fontId="4" fillId="0" borderId="88" xfId="38" applyFont="1" applyFill="1" applyBorder="1" applyAlignment="1" applyProtection="1">
      <alignment horizontal="left" vertical="top" wrapText="1" indent="1"/>
      <protection hidden="1"/>
    </xf>
    <xf numFmtId="0" fontId="4" fillId="0" borderId="75" xfId="38" applyFont="1" applyFill="1" applyBorder="1" applyAlignment="1" applyProtection="1">
      <alignment horizontal="left" vertical="top" wrapText="1" indent="1"/>
      <protection hidden="1"/>
    </xf>
    <xf numFmtId="0" fontId="60" fillId="0" borderId="44" xfId="38" applyFont="1" applyFill="1" applyBorder="1" applyAlignment="1" applyProtection="1">
      <alignment horizontal="left" vertical="center" indent="1"/>
      <protection hidden="1"/>
    </xf>
    <xf numFmtId="0" fontId="60" fillId="0" borderId="20" xfId="38" applyFont="1" applyFill="1" applyBorder="1" applyAlignment="1" applyProtection="1">
      <alignment horizontal="left" vertical="center" indent="1"/>
      <protection hidden="1"/>
    </xf>
    <xf numFmtId="0" fontId="56" fillId="0" borderId="12" xfId="38" applyFill="1" applyBorder="1" applyAlignment="1" applyProtection="1">
      <alignment horizontal="left" vertical="center" indent="1"/>
    </xf>
    <xf numFmtId="0" fontId="56" fillId="0" borderId="11" xfId="38" applyFill="1" applyBorder="1" applyAlignment="1" applyProtection="1">
      <alignment horizontal="left" vertical="center" indent="1"/>
    </xf>
    <xf numFmtId="0" fontId="56" fillId="23" borderId="39" xfId="38" applyFill="1" applyBorder="1" applyAlignment="1" applyProtection="1">
      <alignment horizontal="left" vertical="center" wrapText="1" indent="1"/>
      <protection locked="0"/>
    </xf>
    <xf numFmtId="0" fontId="56" fillId="27" borderId="39" xfId="38" applyFill="1" applyBorder="1" applyAlignment="1" applyProtection="1">
      <alignment horizontal="left" vertical="center" indent="1"/>
    </xf>
    <xf numFmtId="0" fontId="56" fillId="27" borderId="39" xfId="38" applyFill="1" applyBorder="1" applyAlignment="1" applyProtection="1">
      <alignment horizontal="left" vertical="center" wrapText="1" indent="1"/>
    </xf>
    <xf numFmtId="0" fontId="56" fillId="26" borderId="39" xfId="38" applyFill="1" applyBorder="1" applyAlignment="1" applyProtection="1">
      <alignment horizontal="left" vertical="center" indent="1"/>
    </xf>
    <xf numFmtId="0" fontId="56" fillId="26" borderId="39" xfId="38" applyFill="1" applyBorder="1" applyAlignment="1" applyProtection="1">
      <alignment horizontal="left" vertical="center" wrapText="1" indent="1"/>
    </xf>
    <xf numFmtId="0" fontId="56" fillId="0" borderId="39" xfId="38" applyBorder="1" applyAlignment="1" applyProtection="1">
      <alignment horizontal="left" vertical="center" indent="1"/>
    </xf>
    <xf numFmtId="0" fontId="56" fillId="0" borderId="39" xfId="38" applyBorder="1" applyAlignment="1" applyProtection="1">
      <alignment horizontal="left" vertical="center" wrapText="1" indent="1"/>
    </xf>
    <xf numFmtId="0" fontId="58" fillId="22" borderId="39" xfId="38" applyFont="1" applyFill="1" applyBorder="1" applyAlignment="1" applyProtection="1">
      <alignment horizontal="left" vertical="center" indent="1"/>
    </xf>
    <xf numFmtId="173" fontId="5" fillId="0" borderId="91" xfId="46" applyNumberFormat="1" applyFont="1" applyFill="1" applyBorder="1" applyAlignment="1" applyProtection="1">
      <alignment horizontal="right" vertical="center" indent="1"/>
      <protection hidden="1"/>
    </xf>
    <xf numFmtId="173" fontId="5" fillId="0" borderId="92" xfId="46" applyNumberFormat="1" applyFont="1" applyFill="1" applyBorder="1" applyAlignment="1" applyProtection="1">
      <alignment horizontal="right" vertical="center" indent="1"/>
      <protection hidden="1"/>
    </xf>
    <xf numFmtId="173" fontId="3" fillId="19" borderId="93" xfId="46" applyNumberFormat="1" applyFont="1" applyFill="1" applyBorder="1" applyAlignment="1" applyProtection="1">
      <alignment horizontal="right" vertical="center" indent="1"/>
      <protection locked="0"/>
    </xf>
    <xf numFmtId="173" fontId="3" fillId="19" borderId="94" xfId="46" applyNumberFormat="1" applyFont="1" applyFill="1" applyBorder="1" applyAlignment="1" applyProtection="1">
      <alignment horizontal="right" vertical="center" indent="1"/>
      <protection locked="0"/>
    </xf>
    <xf numFmtId="49" fontId="3" fillId="19" borderId="21" xfId="46" applyNumberFormat="1" applyFont="1" applyFill="1" applyBorder="1" applyAlignment="1" applyProtection="1">
      <alignment horizontal="left" vertical="center" indent="1"/>
      <protection locked="0"/>
    </xf>
    <xf numFmtId="49" fontId="3" fillId="19" borderId="23" xfId="46" applyNumberFormat="1" applyFont="1" applyFill="1" applyBorder="1" applyAlignment="1" applyProtection="1">
      <alignment horizontal="left" vertical="center" indent="1"/>
      <protection locked="0"/>
    </xf>
    <xf numFmtId="49" fontId="3" fillId="19" borderId="22" xfId="46" applyNumberFormat="1" applyFont="1" applyFill="1" applyBorder="1" applyAlignment="1" applyProtection="1">
      <alignment horizontal="left" vertical="center" indent="1"/>
      <protection locked="0"/>
    </xf>
    <xf numFmtId="49" fontId="4" fillId="23" borderId="21" xfId="0" applyNumberFormat="1" applyFont="1" applyFill="1" applyBorder="1" applyAlignment="1" applyProtection="1">
      <alignment horizontal="left" vertical="center" indent="1"/>
      <protection locked="0"/>
    </xf>
    <xf numFmtId="49" fontId="4" fillId="23" borderId="23" xfId="0" applyNumberFormat="1" applyFont="1" applyFill="1" applyBorder="1" applyAlignment="1" applyProtection="1">
      <alignment horizontal="left" vertical="center" indent="1"/>
      <protection locked="0"/>
    </xf>
    <xf numFmtId="49" fontId="4" fillId="23" borderId="22" xfId="0" applyNumberFormat="1" applyFont="1" applyFill="1" applyBorder="1" applyAlignment="1" applyProtection="1">
      <alignment horizontal="left" vertical="center" indent="1"/>
      <protection locked="0"/>
    </xf>
    <xf numFmtId="4" fontId="3" fillId="19" borderId="21" xfId="46" applyNumberFormat="1" applyFont="1" applyFill="1" applyBorder="1" applyAlignment="1" applyProtection="1">
      <alignment horizontal="right" vertical="center" indent="1"/>
      <protection locked="0"/>
    </xf>
    <xf numFmtId="4" fontId="3" fillId="19" borderId="23" xfId="46" applyNumberFormat="1" applyFont="1" applyFill="1" applyBorder="1" applyAlignment="1" applyProtection="1">
      <alignment horizontal="right" vertical="center" indent="1"/>
      <protection locked="0"/>
    </xf>
    <xf numFmtId="4" fontId="3" fillId="19" borderId="22" xfId="46" applyNumberFormat="1" applyFont="1" applyFill="1" applyBorder="1" applyAlignment="1" applyProtection="1">
      <alignment horizontal="right" vertical="center" indent="1"/>
      <protection locked="0"/>
    </xf>
    <xf numFmtId="4" fontId="3" fillId="19" borderId="95" xfId="46" applyNumberFormat="1" applyFont="1" applyFill="1" applyBorder="1" applyAlignment="1" applyProtection="1">
      <alignment horizontal="right" vertical="center" indent="1"/>
      <protection locked="0"/>
    </xf>
    <xf numFmtId="4" fontId="3" fillId="19" borderId="32" xfId="46" applyNumberFormat="1" applyFont="1" applyFill="1" applyBorder="1" applyAlignment="1" applyProtection="1">
      <alignment horizontal="right" vertical="center" indent="1"/>
      <protection locked="0"/>
    </xf>
    <xf numFmtId="4" fontId="3" fillId="19" borderId="49" xfId="46" applyNumberFormat="1" applyFont="1" applyFill="1" applyBorder="1" applyAlignment="1" applyProtection="1">
      <alignment horizontal="right" vertical="center" indent="1"/>
      <protection locked="0"/>
    </xf>
    <xf numFmtId="10" fontId="3" fillId="19" borderId="63" xfId="46" applyNumberFormat="1" applyFont="1" applyFill="1" applyBorder="1" applyAlignment="1" applyProtection="1">
      <alignment vertical="center"/>
      <protection locked="0"/>
    </xf>
    <xf numFmtId="10" fontId="3" fillId="19" borderId="33" xfId="46" applyNumberFormat="1" applyFont="1" applyFill="1" applyBorder="1" applyAlignment="1" applyProtection="1">
      <alignment vertical="center"/>
      <protection locked="0"/>
    </xf>
    <xf numFmtId="173" fontId="3" fillId="19" borderId="89" xfId="46" applyNumberFormat="1" applyFont="1" applyFill="1" applyBorder="1" applyAlignment="1" applyProtection="1">
      <alignment horizontal="right" vertical="center" indent="1"/>
      <protection locked="0"/>
    </xf>
    <xf numFmtId="173" fontId="3" fillId="19" borderId="90" xfId="46" applyNumberFormat="1" applyFont="1" applyFill="1" applyBorder="1" applyAlignment="1" applyProtection="1">
      <alignment horizontal="right" vertical="center" indent="1"/>
      <protection locked="0"/>
    </xf>
    <xf numFmtId="4" fontId="3" fillId="0" borderId="21" xfId="46" applyNumberFormat="1" applyFont="1" applyFill="1" applyBorder="1" applyAlignment="1" applyProtection="1">
      <alignment horizontal="right" vertical="center" indent="1"/>
      <protection hidden="1"/>
    </xf>
    <xf numFmtId="4" fontId="3" fillId="0" borderId="23" xfId="46" applyNumberFormat="1" applyFont="1" applyFill="1" applyBorder="1" applyAlignment="1" applyProtection="1">
      <alignment horizontal="right" vertical="center" indent="1"/>
      <protection hidden="1"/>
    </xf>
    <xf numFmtId="4" fontId="3" fillId="0" borderId="22" xfId="46" applyNumberFormat="1" applyFont="1" applyFill="1" applyBorder="1" applyAlignment="1" applyProtection="1">
      <alignment horizontal="right" vertical="center" indent="1"/>
      <protection hidden="1"/>
    </xf>
    <xf numFmtId="0" fontId="4" fillId="17" borderId="87" xfId="46" applyFont="1" applyFill="1" applyBorder="1" applyAlignment="1" applyProtection="1">
      <alignment horizontal="center" vertical="center" wrapText="1"/>
      <protection hidden="1"/>
    </xf>
    <xf numFmtId="0" fontId="4" fillId="17" borderId="36" xfId="46" applyFont="1" applyFill="1" applyBorder="1" applyAlignment="1" applyProtection="1">
      <alignment horizontal="center" vertical="center" wrapText="1"/>
      <protection hidden="1"/>
    </xf>
    <xf numFmtId="0" fontId="4" fillId="17" borderId="43" xfId="46" applyFont="1" applyFill="1" applyBorder="1" applyAlignment="1" applyProtection="1">
      <alignment horizontal="center" vertical="center" wrapText="1"/>
      <protection hidden="1"/>
    </xf>
    <xf numFmtId="0" fontId="4" fillId="17" borderId="16" xfId="46" applyFont="1" applyFill="1" applyBorder="1" applyAlignment="1" applyProtection="1">
      <alignment horizontal="left" vertical="center" wrapText="1" indent="1"/>
      <protection hidden="1"/>
    </xf>
    <xf numFmtId="0" fontId="4" fillId="17" borderId="13" xfId="46" applyFont="1" applyFill="1" applyBorder="1" applyAlignment="1" applyProtection="1">
      <alignment horizontal="left" vertical="center" wrapText="1" indent="1"/>
      <protection hidden="1"/>
    </xf>
    <xf numFmtId="0" fontId="4" fillId="17" borderId="17" xfId="46" applyFont="1" applyFill="1" applyBorder="1" applyAlignment="1" applyProtection="1">
      <alignment horizontal="left" vertical="center" wrapText="1" indent="1"/>
      <protection hidden="1"/>
    </xf>
    <xf numFmtId="0" fontId="4" fillId="17" borderId="15" xfId="46" applyFont="1" applyFill="1" applyBorder="1" applyAlignment="1" applyProtection="1">
      <alignment horizontal="left" vertical="center" wrapText="1" indent="1"/>
      <protection hidden="1"/>
    </xf>
    <xf numFmtId="0" fontId="4" fillId="17" borderId="0" xfId="46" applyFont="1" applyFill="1" applyBorder="1" applyAlignment="1" applyProtection="1">
      <alignment horizontal="left" vertical="center" wrapText="1" indent="1"/>
      <protection hidden="1"/>
    </xf>
    <xf numFmtId="0" fontId="4" fillId="17" borderId="14" xfId="46" applyFont="1" applyFill="1" applyBorder="1" applyAlignment="1" applyProtection="1">
      <alignment horizontal="left" vertical="center" wrapText="1" indent="1"/>
      <protection hidden="1"/>
    </xf>
    <xf numFmtId="0" fontId="4" fillId="17" borderId="18" xfId="46" applyFont="1" applyFill="1" applyBorder="1" applyAlignment="1" applyProtection="1">
      <alignment horizontal="left" vertical="center" wrapText="1" indent="1"/>
      <protection hidden="1"/>
    </xf>
    <xf numFmtId="0" fontId="4" fillId="17" borderId="19" xfId="46" applyFont="1" applyFill="1" applyBorder="1" applyAlignment="1" applyProtection="1">
      <alignment horizontal="left" vertical="center" wrapText="1" indent="1"/>
      <protection hidden="1"/>
    </xf>
    <xf numFmtId="0" fontId="4" fillId="17" borderId="20" xfId="46" applyFont="1" applyFill="1" applyBorder="1" applyAlignment="1" applyProtection="1">
      <alignment horizontal="left" vertical="center" wrapText="1" indent="1"/>
      <protection hidden="1"/>
    </xf>
    <xf numFmtId="0" fontId="4" fillId="0" borderId="18" xfId="46" applyFont="1" applyBorder="1" applyAlignment="1" applyProtection="1">
      <alignment horizontal="center" vertical="center" wrapText="1"/>
      <protection hidden="1"/>
    </xf>
    <xf numFmtId="0" fontId="4" fillId="0" borderId="19" xfId="46" applyFont="1" applyBorder="1" applyAlignment="1" applyProtection="1">
      <alignment horizontal="center" vertical="center" wrapText="1"/>
      <protection hidden="1"/>
    </xf>
    <xf numFmtId="0" fontId="4" fillId="0" borderId="20" xfId="46" applyFont="1" applyBorder="1" applyAlignment="1" applyProtection="1">
      <alignment horizontal="center" vertical="center" wrapText="1"/>
      <protection hidden="1"/>
    </xf>
    <xf numFmtId="0" fontId="4" fillId="17" borderId="16" xfId="46" applyFont="1" applyFill="1" applyBorder="1" applyAlignment="1" applyProtection="1">
      <alignment horizontal="center" vertical="center" wrapText="1"/>
    </xf>
    <xf numFmtId="0" fontId="4" fillId="17" borderId="13" xfId="46" applyFont="1" applyFill="1" applyBorder="1" applyAlignment="1" applyProtection="1">
      <alignment horizontal="center" vertical="center" wrapText="1"/>
    </xf>
    <xf numFmtId="0" fontId="4" fillId="17" borderId="17" xfId="46" applyFont="1" applyFill="1" applyBorder="1" applyAlignment="1" applyProtection="1">
      <alignment horizontal="center" vertical="center" wrapText="1"/>
    </xf>
    <xf numFmtId="0" fontId="4" fillId="17" borderId="15" xfId="46" applyFont="1" applyFill="1" applyBorder="1" applyAlignment="1" applyProtection="1">
      <alignment horizontal="center" vertical="center" wrapText="1"/>
    </xf>
    <xf numFmtId="0" fontId="4" fillId="17" borderId="0" xfId="46" applyFont="1" applyFill="1" applyBorder="1" applyAlignment="1" applyProtection="1">
      <alignment horizontal="center" vertical="center" wrapText="1"/>
    </xf>
    <xf numFmtId="0" fontId="4" fillId="17" borderId="14" xfId="46" applyFont="1" applyFill="1" applyBorder="1" applyAlignment="1" applyProtection="1">
      <alignment horizontal="center" vertical="center" wrapText="1"/>
    </xf>
    <xf numFmtId="0" fontId="4" fillId="0" borderId="16" xfId="46" applyFont="1" applyBorder="1" applyAlignment="1" applyProtection="1">
      <alignment horizontal="center" vertical="center" wrapText="1"/>
      <protection hidden="1"/>
    </xf>
    <xf numFmtId="0" fontId="4" fillId="0" borderId="13" xfId="46" applyFont="1" applyBorder="1" applyAlignment="1" applyProtection="1">
      <alignment horizontal="center" vertical="center" wrapText="1"/>
      <protection hidden="1"/>
    </xf>
    <xf numFmtId="0" fontId="4" fillId="0" borderId="15" xfId="46" applyFont="1" applyBorder="1" applyAlignment="1" applyProtection="1">
      <alignment horizontal="center" vertical="center" wrapText="1"/>
      <protection hidden="1"/>
    </xf>
    <xf numFmtId="0" fontId="4" fillId="0" borderId="0" xfId="46" applyFont="1" applyBorder="1" applyAlignment="1" applyProtection="1">
      <alignment horizontal="center" vertical="center" wrapText="1"/>
      <protection hidden="1"/>
    </xf>
    <xf numFmtId="0" fontId="4" fillId="0" borderId="102" xfId="46" applyFont="1" applyBorder="1" applyAlignment="1" applyProtection="1">
      <alignment horizontal="center" vertical="center" wrapText="1"/>
      <protection hidden="1"/>
    </xf>
    <xf numFmtId="0" fontId="4" fillId="0" borderId="48" xfId="46" applyFont="1" applyBorder="1" applyAlignment="1" applyProtection="1">
      <alignment horizontal="center" vertical="center" wrapText="1"/>
      <protection hidden="1"/>
    </xf>
    <xf numFmtId="0" fontId="6" fillId="17" borderId="98" xfId="46" applyFont="1" applyFill="1" applyBorder="1" applyAlignment="1" applyProtection="1">
      <alignment horizontal="center" textRotation="90" wrapText="1"/>
    </xf>
    <xf numFmtId="0" fontId="6" fillId="17" borderId="83" xfId="46" applyFont="1" applyFill="1" applyBorder="1" applyAlignment="1" applyProtection="1">
      <alignment horizontal="center" textRotation="90" wrapText="1"/>
    </xf>
    <xf numFmtId="0" fontId="6" fillId="17" borderId="84" xfId="46" applyFont="1" applyFill="1" applyBorder="1" applyAlignment="1" applyProtection="1">
      <alignment horizontal="center" textRotation="90" wrapText="1"/>
    </xf>
    <xf numFmtId="0" fontId="4" fillId="17" borderId="44" xfId="46" applyFont="1" applyFill="1" applyBorder="1" applyAlignment="1" applyProtection="1">
      <alignment horizontal="center" vertical="top" wrapText="1"/>
      <protection hidden="1"/>
    </xf>
    <xf numFmtId="0" fontId="4" fillId="17" borderId="20" xfId="46" applyFont="1" applyFill="1" applyBorder="1" applyAlignment="1" applyProtection="1">
      <alignment horizontal="center" vertical="top" wrapText="1"/>
      <protection hidden="1"/>
    </xf>
    <xf numFmtId="0" fontId="4" fillId="17" borderId="18" xfId="46" applyFont="1" applyFill="1" applyBorder="1" applyAlignment="1" applyProtection="1">
      <alignment horizontal="center" vertical="top" wrapText="1"/>
      <protection hidden="1"/>
    </xf>
    <xf numFmtId="0" fontId="4" fillId="17" borderId="19" xfId="46" applyFont="1" applyFill="1" applyBorder="1" applyAlignment="1" applyProtection="1">
      <alignment horizontal="center" vertical="top" wrapText="1"/>
      <protection hidden="1"/>
    </xf>
    <xf numFmtId="0" fontId="4" fillId="0" borderId="103" xfId="46" applyFont="1" applyBorder="1" applyAlignment="1" applyProtection="1">
      <alignment horizontal="center" vertical="center" wrapText="1"/>
      <protection hidden="1"/>
    </xf>
    <xf numFmtId="0" fontId="4" fillId="0" borderId="104" xfId="46" applyFont="1" applyBorder="1" applyAlignment="1" applyProtection="1">
      <alignment horizontal="center" vertical="center" wrapText="1"/>
      <protection hidden="1"/>
    </xf>
    <xf numFmtId="0" fontId="4" fillId="0" borderId="105" xfId="46" applyFont="1" applyBorder="1" applyAlignment="1" applyProtection="1">
      <alignment horizontal="center" vertical="center" wrapText="1"/>
      <protection hidden="1"/>
    </xf>
    <xf numFmtId="0" fontId="4" fillId="0" borderId="106" xfId="46" applyFont="1" applyBorder="1" applyAlignment="1" applyProtection="1">
      <alignment horizontal="center" vertical="center" wrapText="1"/>
      <protection hidden="1"/>
    </xf>
    <xf numFmtId="0" fontId="4" fillId="0" borderId="17" xfId="46" applyFont="1" applyBorder="1" applyAlignment="1" applyProtection="1">
      <alignment horizontal="center" vertical="center" wrapText="1"/>
      <protection hidden="1"/>
    </xf>
    <xf numFmtId="0" fontId="4" fillId="0" borderId="14" xfId="46" applyFont="1" applyBorder="1" applyAlignment="1" applyProtection="1">
      <alignment horizontal="center" vertical="center" wrapText="1"/>
      <protection hidden="1"/>
    </xf>
    <xf numFmtId="0" fontId="4" fillId="17" borderId="18" xfId="46" applyFont="1" applyFill="1" applyBorder="1" applyAlignment="1" applyProtection="1">
      <alignment horizontal="center" vertical="center" wrapText="1"/>
    </xf>
    <xf numFmtId="0" fontId="4" fillId="17" borderId="19" xfId="46" applyFont="1" applyFill="1" applyBorder="1" applyAlignment="1" applyProtection="1">
      <alignment horizontal="center" vertical="center" wrapText="1"/>
    </xf>
    <xf numFmtId="0" fontId="4" fillId="17" borderId="20" xfId="46" applyFont="1" applyFill="1" applyBorder="1" applyAlignment="1" applyProtection="1">
      <alignment horizontal="center" vertical="center" wrapText="1"/>
    </xf>
    <xf numFmtId="0" fontId="6" fillId="0" borderId="16" xfId="46" applyFont="1" applyBorder="1" applyAlignment="1" applyProtection="1">
      <alignment horizontal="center" vertical="center" wrapText="1"/>
      <protection hidden="1"/>
    </xf>
    <xf numFmtId="0" fontId="6" fillId="0" borderId="17" xfId="46" applyFont="1" applyBorder="1" applyAlignment="1" applyProtection="1">
      <alignment horizontal="center" vertical="center" wrapText="1"/>
      <protection hidden="1"/>
    </xf>
    <xf numFmtId="0" fontId="6" fillId="0" borderId="15" xfId="46" applyFont="1" applyBorder="1" applyAlignment="1" applyProtection="1">
      <alignment horizontal="center" vertical="center" wrapText="1"/>
      <protection hidden="1"/>
    </xf>
    <xf numFmtId="0" fontId="6" fillId="0" borderId="14" xfId="46" applyFont="1" applyBorder="1" applyAlignment="1" applyProtection="1">
      <alignment horizontal="center" vertical="center" wrapText="1"/>
      <protection hidden="1"/>
    </xf>
    <xf numFmtId="0" fontId="64" fillId="0" borderId="0" xfId="46" applyFont="1" applyBorder="1" applyAlignment="1" applyProtection="1">
      <alignment horizontal="center" vertical="center" wrapText="1"/>
      <protection hidden="1"/>
    </xf>
    <xf numFmtId="0" fontId="4" fillId="17" borderId="48" xfId="46" applyFont="1" applyFill="1" applyBorder="1" applyAlignment="1" applyProtection="1">
      <alignment horizontal="center" vertical="top" wrapText="1"/>
      <protection hidden="1"/>
    </xf>
    <xf numFmtId="0" fontId="4" fillId="17" borderId="64" xfId="46" applyFont="1" applyFill="1" applyBorder="1" applyAlignment="1" applyProtection="1">
      <alignment horizontal="center" vertical="top" wrapText="1"/>
      <protection hidden="1"/>
    </xf>
    <xf numFmtId="0" fontId="4" fillId="17" borderId="105" xfId="46" applyFont="1" applyFill="1" applyBorder="1" applyAlignment="1" applyProtection="1">
      <alignment horizontal="center" vertical="top" wrapText="1"/>
      <protection hidden="1"/>
    </xf>
    <xf numFmtId="0" fontId="4" fillId="17" borderId="107" xfId="46" applyFont="1" applyFill="1" applyBorder="1" applyAlignment="1" applyProtection="1">
      <alignment horizontal="center" vertical="top" wrapText="1"/>
      <protection hidden="1"/>
    </xf>
    <xf numFmtId="0" fontId="4" fillId="17" borderId="42" xfId="46" applyFont="1" applyFill="1" applyBorder="1" applyAlignment="1" applyProtection="1">
      <alignment horizontal="center" vertical="top" wrapText="1"/>
      <protection hidden="1"/>
    </xf>
    <xf numFmtId="0" fontId="4" fillId="17" borderId="14" xfId="46" applyFont="1" applyFill="1" applyBorder="1" applyAlignment="1" applyProtection="1">
      <alignment horizontal="center" vertical="top" wrapText="1"/>
      <protection hidden="1"/>
    </xf>
    <xf numFmtId="0" fontId="4" fillId="17" borderId="15" xfId="46" applyFont="1" applyFill="1" applyBorder="1" applyAlignment="1" applyProtection="1">
      <alignment horizontal="center" vertical="top" wrapText="1"/>
      <protection hidden="1"/>
    </xf>
    <xf numFmtId="0" fontId="4" fillId="17" borderId="0" xfId="46" applyFont="1" applyFill="1" applyBorder="1" applyAlignment="1" applyProtection="1">
      <alignment horizontal="center" vertical="top" wrapText="1"/>
      <protection hidden="1"/>
    </xf>
    <xf numFmtId="4" fontId="3" fillId="0" borderId="29" xfId="46" applyNumberFormat="1" applyFont="1" applyFill="1" applyBorder="1" applyAlignment="1" applyProtection="1">
      <alignment horizontal="right" vertical="center" indent="1"/>
      <protection hidden="1"/>
    </xf>
    <xf numFmtId="4" fontId="3" fillId="0" borderId="30" xfId="46" applyNumberFormat="1" applyFont="1" applyFill="1" applyBorder="1" applyAlignment="1" applyProtection="1">
      <alignment horizontal="right" vertical="center" indent="1"/>
      <protection hidden="1"/>
    </xf>
    <xf numFmtId="1" fontId="3" fillId="0" borderId="12" xfId="45" applyNumberFormat="1" applyFont="1" applyFill="1" applyBorder="1" applyAlignment="1" applyProtection="1">
      <alignment horizontal="center" vertical="center"/>
      <protection hidden="1"/>
    </xf>
    <xf numFmtId="1" fontId="3" fillId="0" borderId="10" xfId="45" applyNumberFormat="1" applyFont="1" applyFill="1" applyBorder="1" applyAlignment="1" applyProtection="1">
      <alignment horizontal="center" vertical="center"/>
      <protection hidden="1"/>
    </xf>
    <xf numFmtId="1" fontId="3" fillId="0" borderId="11" xfId="45" applyNumberFormat="1" applyFont="1" applyFill="1" applyBorder="1" applyAlignment="1" applyProtection="1">
      <alignment horizontal="center" vertical="center"/>
      <protection hidden="1"/>
    </xf>
    <xf numFmtId="1" fontId="3" fillId="23" borderId="12" xfId="46" applyNumberFormat="1" applyFont="1" applyFill="1" applyBorder="1" applyAlignment="1" applyProtection="1">
      <alignment horizontal="center" vertical="center"/>
      <protection locked="0"/>
    </xf>
    <xf numFmtId="1" fontId="3" fillId="23" borderId="10" xfId="46" applyNumberFormat="1" applyFont="1" applyFill="1" applyBorder="1" applyAlignment="1" applyProtection="1">
      <alignment horizontal="center" vertical="center"/>
      <protection locked="0"/>
    </xf>
    <xf numFmtId="1" fontId="3" fillId="23" borderId="11" xfId="46" applyNumberFormat="1" applyFont="1" applyFill="1" applyBorder="1" applyAlignment="1" applyProtection="1">
      <alignment horizontal="center" vertical="center"/>
      <protection locked="0"/>
    </xf>
    <xf numFmtId="0" fontId="6" fillId="17" borderId="99" xfId="46" applyFont="1" applyFill="1" applyBorder="1" applyAlignment="1" applyProtection="1">
      <alignment horizontal="center" textRotation="90" wrapText="1"/>
    </xf>
    <xf numFmtId="0" fontId="6" fillId="17" borderId="100" xfId="46" applyFont="1" applyFill="1" applyBorder="1" applyAlignment="1" applyProtection="1">
      <alignment horizontal="center" textRotation="90" wrapText="1"/>
    </xf>
    <xf numFmtId="0" fontId="6" fillId="17" borderId="101" xfId="46" applyFont="1" applyFill="1" applyBorder="1" applyAlignment="1" applyProtection="1">
      <alignment horizontal="center" textRotation="90" wrapText="1"/>
    </xf>
    <xf numFmtId="49" fontId="3" fillId="19" borderId="28" xfId="46" applyNumberFormat="1" applyFont="1" applyFill="1" applyBorder="1" applyAlignment="1" applyProtection="1">
      <alignment horizontal="left" vertical="center" indent="1"/>
      <protection locked="0"/>
    </xf>
    <xf numFmtId="49" fontId="3" fillId="19" borderId="29" xfId="46" applyNumberFormat="1" applyFont="1" applyFill="1" applyBorder="1" applyAlignment="1" applyProtection="1">
      <alignment horizontal="left" vertical="center" indent="1"/>
      <protection locked="0"/>
    </xf>
    <xf numFmtId="49" fontId="3" fillId="19" borderId="30" xfId="46" applyNumberFormat="1" applyFont="1" applyFill="1" applyBorder="1" applyAlignment="1" applyProtection="1">
      <alignment horizontal="left" vertical="center" indent="1"/>
      <protection locked="0"/>
    </xf>
    <xf numFmtId="49" fontId="4" fillId="23" borderId="28" xfId="0" applyNumberFormat="1" applyFont="1" applyFill="1" applyBorder="1" applyAlignment="1" applyProtection="1">
      <alignment horizontal="left" vertical="center" indent="1"/>
      <protection locked="0"/>
    </xf>
    <xf numFmtId="49" fontId="4" fillId="23" borderId="29" xfId="0" applyNumberFormat="1" applyFont="1" applyFill="1" applyBorder="1" applyAlignment="1" applyProtection="1">
      <alignment horizontal="left" vertical="center" indent="1"/>
      <protection locked="0"/>
    </xf>
    <xf numFmtId="49" fontId="4" fillId="23" borderId="30" xfId="0" applyNumberFormat="1" applyFont="1" applyFill="1" applyBorder="1" applyAlignment="1" applyProtection="1">
      <alignment horizontal="left" vertical="center" indent="1"/>
      <protection locked="0"/>
    </xf>
    <xf numFmtId="4" fontId="3" fillId="19" borderId="28" xfId="46" applyNumberFormat="1" applyFont="1" applyFill="1" applyBorder="1" applyAlignment="1" applyProtection="1">
      <alignment horizontal="right" vertical="center" indent="1"/>
      <protection locked="0"/>
    </xf>
    <xf numFmtId="4" fontId="3" fillId="19" borderId="29" xfId="46" applyNumberFormat="1" applyFont="1" applyFill="1" applyBorder="1" applyAlignment="1" applyProtection="1">
      <alignment horizontal="right" vertical="center" indent="1"/>
      <protection locked="0"/>
    </xf>
    <xf numFmtId="4" fontId="3" fillId="19" borderId="30" xfId="46" applyNumberFormat="1" applyFont="1" applyFill="1" applyBorder="1" applyAlignment="1" applyProtection="1">
      <alignment horizontal="right" vertical="center" indent="1"/>
      <protection locked="0"/>
    </xf>
    <xf numFmtId="4" fontId="3" fillId="0" borderId="28" xfId="46" applyNumberFormat="1" applyFont="1" applyFill="1" applyBorder="1" applyAlignment="1" applyProtection="1">
      <alignment horizontal="right" vertical="center" indent="1"/>
      <protection hidden="1"/>
    </xf>
    <xf numFmtId="173" fontId="3" fillId="19" borderId="96" xfId="46" applyNumberFormat="1" applyFont="1" applyFill="1" applyBorder="1" applyAlignment="1" applyProtection="1">
      <alignment horizontal="right" vertical="center" indent="1"/>
      <protection locked="0"/>
    </xf>
    <xf numFmtId="173" fontId="3" fillId="19" borderId="97" xfId="46" applyNumberFormat="1" applyFont="1" applyFill="1" applyBorder="1" applyAlignment="1" applyProtection="1">
      <alignment horizontal="right" vertical="center" indent="1"/>
      <protection locked="0"/>
    </xf>
    <xf numFmtId="4" fontId="5" fillId="17" borderId="52" xfId="46" applyNumberFormat="1" applyFont="1" applyFill="1" applyBorder="1" applyAlignment="1" applyProtection="1">
      <alignment horizontal="right" vertical="center" indent="1"/>
      <protection hidden="1"/>
    </xf>
    <xf numFmtId="4" fontId="5" fillId="17" borderId="53" xfId="46" applyNumberFormat="1" applyFont="1" applyFill="1" applyBorder="1" applyAlignment="1" applyProtection="1">
      <alignment horizontal="right" vertical="center" indent="1"/>
      <protection hidden="1"/>
    </xf>
    <xf numFmtId="4" fontId="5" fillId="17" borderId="54" xfId="46" applyNumberFormat="1" applyFont="1" applyFill="1" applyBorder="1" applyAlignment="1" applyProtection="1">
      <alignment horizontal="right" vertical="center" indent="1"/>
      <protection hidden="1"/>
    </xf>
    <xf numFmtId="4" fontId="5" fillId="0" borderId="52" xfId="46" applyNumberFormat="1" applyFont="1" applyFill="1" applyBorder="1" applyAlignment="1" applyProtection="1">
      <alignment horizontal="right" vertical="center" indent="1"/>
      <protection hidden="1"/>
    </xf>
    <xf numFmtId="4" fontId="5" fillId="0" borderId="53" xfId="46" applyNumberFormat="1" applyFont="1" applyFill="1" applyBorder="1" applyAlignment="1" applyProtection="1">
      <alignment horizontal="right" vertical="center" indent="1"/>
      <protection hidden="1"/>
    </xf>
    <xf numFmtId="4" fontId="5" fillId="0" borderId="54" xfId="46" applyNumberFormat="1" applyFont="1" applyFill="1" applyBorder="1" applyAlignment="1" applyProtection="1">
      <alignment horizontal="right" vertical="center" indent="1"/>
      <protection hidden="1"/>
    </xf>
    <xf numFmtId="167" fontId="3" fillId="0" borderId="53" xfId="46" applyNumberFormat="1" applyFont="1" applyBorder="1" applyAlignment="1" applyProtection="1">
      <alignment horizontal="right" vertical="center" wrapText="1" indent="1"/>
      <protection hidden="1"/>
    </xf>
    <xf numFmtId="167" fontId="3" fillId="0" borderId="54" xfId="46" applyNumberFormat="1" applyFont="1" applyBorder="1" applyAlignment="1" applyProtection="1">
      <alignment horizontal="right" vertical="center" wrapText="1" indent="1"/>
      <protection hidden="1"/>
    </xf>
    <xf numFmtId="4" fontId="5" fillId="17" borderId="52" xfId="0" applyNumberFormat="1" applyFont="1" applyFill="1" applyBorder="1" applyAlignment="1" applyProtection="1">
      <alignment horizontal="right" vertical="center" indent="1"/>
    </xf>
    <xf numFmtId="4" fontId="5" fillId="17" borderId="53" xfId="0" applyNumberFormat="1" applyFont="1" applyFill="1" applyBorder="1" applyAlignment="1" applyProtection="1">
      <alignment horizontal="right" vertical="center" indent="1"/>
    </xf>
    <xf numFmtId="4" fontId="5" fillId="17" borderId="54" xfId="0" applyNumberFormat="1" applyFont="1" applyFill="1" applyBorder="1" applyAlignment="1" applyProtection="1">
      <alignment horizontal="right" vertical="center" indent="1"/>
    </xf>
    <xf numFmtId="49" fontId="3" fillId="19" borderId="74" xfId="0" applyNumberFormat="1" applyFont="1" applyFill="1" applyBorder="1" applyAlignment="1" applyProtection="1">
      <alignment horizontal="left" vertical="center" indent="1"/>
      <protection locked="0"/>
    </xf>
    <xf numFmtId="49" fontId="3" fillId="19" borderId="61" xfId="0" applyNumberFormat="1" applyFont="1" applyFill="1" applyBorder="1" applyAlignment="1" applyProtection="1">
      <alignment horizontal="left" vertical="center" indent="1"/>
      <protection locked="0"/>
    </xf>
    <xf numFmtId="49" fontId="3" fillId="19" borderId="75" xfId="0" applyNumberFormat="1" applyFont="1" applyFill="1" applyBorder="1" applyAlignment="1" applyProtection="1">
      <alignment horizontal="left" vertical="center" indent="1"/>
      <protection locked="0"/>
    </xf>
    <xf numFmtId="49" fontId="3" fillId="19" borderId="21" xfId="0" applyNumberFormat="1" applyFont="1" applyFill="1" applyBorder="1" applyAlignment="1" applyProtection="1">
      <alignment horizontal="left" vertical="center" indent="1"/>
      <protection locked="0"/>
    </xf>
    <xf numFmtId="49" fontId="3" fillId="19" borderId="23" xfId="0" applyNumberFormat="1" applyFont="1" applyFill="1" applyBorder="1" applyAlignment="1" applyProtection="1">
      <alignment horizontal="left" vertical="center" indent="1"/>
      <protection locked="0"/>
    </xf>
    <xf numFmtId="49" fontId="3" fillId="19" borderId="22" xfId="0" applyNumberFormat="1" applyFont="1" applyFill="1" applyBorder="1" applyAlignment="1" applyProtection="1">
      <alignment horizontal="left" vertical="center" indent="1"/>
      <protection locked="0"/>
    </xf>
    <xf numFmtId="1" fontId="3" fillId="19" borderId="74" xfId="0" applyNumberFormat="1" applyFont="1" applyFill="1" applyBorder="1" applyAlignment="1" applyProtection="1">
      <alignment horizontal="right" vertical="center" indent="1"/>
      <protection locked="0"/>
    </xf>
    <xf numFmtId="1" fontId="3" fillId="19" borderId="75" xfId="0" applyNumberFormat="1" applyFont="1" applyFill="1" applyBorder="1" applyAlignment="1" applyProtection="1">
      <alignment horizontal="right" vertical="center" indent="1"/>
      <protection locked="0"/>
    </xf>
    <xf numFmtId="2" fontId="3" fillId="19" borderId="74" xfId="0" applyNumberFormat="1" applyFont="1" applyFill="1" applyBorder="1" applyAlignment="1" applyProtection="1">
      <alignment horizontal="right" vertical="center" indent="1"/>
      <protection locked="0"/>
    </xf>
    <xf numFmtId="2" fontId="3" fillId="19" borderId="75" xfId="0" applyNumberFormat="1" applyFont="1" applyFill="1" applyBorder="1" applyAlignment="1" applyProtection="1">
      <alignment horizontal="right" vertical="center" indent="1"/>
      <protection locked="0"/>
    </xf>
    <xf numFmtId="4" fontId="3" fillId="17" borderId="24" xfId="0" applyNumberFormat="1" applyFont="1" applyFill="1" applyBorder="1" applyAlignment="1" applyProtection="1">
      <alignment horizontal="right" vertical="center" indent="1"/>
    </xf>
    <xf numFmtId="4" fontId="3" fillId="17" borderId="25" xfId="0" applyNumberFormat="1" applyFont="1" applyFill="1" applyBorder="1" applyAlignment="1" applyProtection="1">
      <alignment horizontal="right" vertical="center" indent="1"/>
    </xf>
    <xf numFmtId="4" fontId="3" fillId="17" borderId="26" xfId="0" applyNumberFormat="1" applyFont="1" applyFill="1" applyBorder="1" applyAlignment="1" applyProtection="1">
      <alignment horizontal="right" vertical="center" indent="1"/>
    </xf>
    <xf numFmtId="1" fontId="3" fillId="19" borderId="21" xfId="0" applyNumberFormat="1" applyFont="1" applyFill="1" applyBorder="1" applyAlignment="1" applyProtection="1">
      <alignment horizontal="right" vertical="center" indent="1"/>
      <protection locked="0"/>
    </xf>
    <xf numFmtId="1" fontId="3" fillId="19" borderId="22" xfId="0" applyNumberFormat="1" applyFont="1" applyFill="1" applyBorder="1" applyAlignment="1" applyProtection="1">
      <alignment horizontal="right" vertical="center" indent="1"/>
      <protection locked="0"/>
    </xf>
    <xf numFmtId="2" fontId="3" fillId="19" borderId="21" xfId="0" applyNumberFormat="1" applyFont="1" applyFill="1" applyBorder="1" applyAlignment="1" applyProtection="1">
      <alignment horizontal="right" vertical="center" indent="1"/>
      <protection locked="0"/>
    </xf>
    <xf numFmtId="2" fontId="3" fillId="19" borderId="22" xfId="0" applyNumberFormat="1" applyFont="1" applyFill="1" applyBorder="1" applyAlignment="1" applyProtection="1">
      <alignment horizontal="right" vertical="center" indent="1"/>
      <protection locked="0"/>
    </xf>
    <xf numFmtId="4" fontId="3" fillId="17" borderId="21" xfId="0" applyNumberFormat="1" applyFont="1" applyFill="1" applyBorder="1" applyAlignment="1" applyProtection="1">
      <alignment horizontal="right" vertical="center" indent="1"/>
    </xf>
    <xf numFmtId="4" fontId="3" fillId="17" borderId="23" xfId="0" applyNumberFormat="1" applyFont="1" applyFill="1" applyBorder="1" applyAlignment="1" applyProtection="1">
      <alignment horizontal="right" vertical="center" indent="1"/>
    </xf>
    <xf numFmtId="4" fontId="3" fillId="17" borderId="22" xfId="0" applyNumberFormat="1" applyFont="1" applyFill="1" applyBorder="1" applyAlignment="1" applyProtection="1">
      <alignment horizontal="right" vertical="center" indent="1"/>
    </xf>
    <xf numFmtId="49" fontId="3" fillId="19" borderId="16" xfId="0" applyNumberFormat="1" applyFont="1" applyFill="1" applyBorder="1" applyAlignment="1" applyProtection="1">
      <alignment horizontal="left" vertical="center" indent="1"/>
      <protection locked="0"/>
    </xf>
    <xf numFmtId="49" fontId="3" fillId="19" borderId="13" xfId="0" applyNumberFormat="1" applyFont="1" applyFill="1" applyBorder="1" applyAlignment="1" applyProtection="1">
      <alignment horizontal="left" vertical="center" indent="1"/>
      <protection locked="0"/>
    </xf>
    <xf numFmtId="49" fontId="3" fillId="19" borderId="17" xfId="0" applyNumberFormat="1" applyFont="1" applyFill="1" applyBorder="1" applyAlignment="1" applyProtection="1">
      <alignment horizontal="left" vertical="center" indent="1"/>
      <protection locked="0"/>
    </xf>
    <xf numFmtId="49" fontId="3" fillId="19" borderId="56" xfId="0" applyNumberFormat="1" applyFont="1" applyFill="1" applyBorder="1" applyAlignment="1" applyProtection="1">
      <alignment horizontal="left" vertical="center" indent="1"/>
      <protection locked="0"/>
    </xf>
    <xf numFmtId="49" fontId="3" fillId="19" borderId="66" xfId="0" applyNumberFormat="1" applyFont="1" applyFill="1" applyBorder="1" applyAlignment="1" applyProtection="1">
      <alignment horizontal="left" vertical="center" indent="1"/>
      <protection locked="0"/>
    </xf>
    <xf numFmtId="49" fontId="3" fillId="19" borderId="57" xfId="0" applyNumberFormat="1" applyFont="1" applyFill="1" applyBorder="1" applyAlignment="1" applyProtection="1">
      <alignment horizontal="left" vertical="center" indent="1"/>
      <protection locked="0"/>
    </xf>
    <xf numFmtId="1" fontId="3" fillId="19" borderId="56" xfId="0" applyNumberFormat="1" applyFont="1" applyFill="1" applyBorder="1" applyAlignment="1" applyProtection="1">
      <alignment horizontal="right" vertical="center" indent="1"/>
      <protection locked="0"/>
    </xf>
    <xf numFmtId="1" fontId="3" fillId="19" borderId="57" xfId="0" applyNumberFormat="1" applyFont="1" applyFill="1" applyBorder="1" applyAlignment="1" applyProtection="1">
      <alignment horizontal="right" vertical="center" indent="1"/>
      <protection locked="0"/>
    </xf>
    <xf numFmtId="2" fontId="3" fillId="19" borderId="56" xfId="0" applyNumberFormat="1" applyFont="1" applyFill="1" applyBorder="1" applyAlignment="1" applyProtection="1">
      <alignment horizontal="right" vertical="center" indent="1"/>
      <protection locked="0"/>
    </xf>
    <xf numFmtId="2" fontId="3" fillId="19" borderId="57" xfId="0" applyNumberFormat="1" applyFont="1" applyFill="1" applyBorder="1" applyAlignment="1" applyProtection="1">
      <alignment horizontal="right" vertical="center" indent="1"/>
      <protection locked="0"/>
    </xf>
    <xf numFmtId="4" fontId="3" fillId="17" borderId="56" xfId="0" applyNumberFormat="1" applyFont="1" applyFill="1" applyBorder="1" applyAlignment="1" applyProtection="1">
      <alignment horizontal="right" vertical="center" indent="1"/>
    </xf>
    <xf numFmtId="4" fontId="3" fillId="17" borderId="66" xfId="0" applyNumberFormat="1" applyFont="1" applyFill="1" applyBorder="1" applyAlignment="1" applyProtection="1">
      <alignment horizontal="right" vertical="center" indent="1"/>
    </xf>
    <xf numFmtId="4" fontId="3" fillId="17" borderId="57" xfId="0" applyNumberFormat="1" applyFont="1" applyFill="1" applyBorder="1" applyAlignment="1" applyProtection="1">
      <alignment horizontal="right" vertical="center" indent="1"/>
    </xf>
    <xf numFmtId="1" fontId="3" fillId="0" borderId="12" xfId="46" applyNumberFormat="1" applyFont="1" applyFill="1" applyBorder="1" applyAlignment="1" applyProtection="1">
      <alignment horizontal="center" vertical="center"/>
      <protection hidden="1"/>
    </xf>
    <xf numFmtId="1" fontId="3" fillId="0" borderId="10" xfId="46" applyNumberFormat="1" applyFont="1" applyFill="1" applyBorder="1" applyAlignment="1" applyProtection="1">
      <alignment horizontal="center" vertical="center"/>
      <protection hidden="1"/>
    </xf>
    <xf numFmtId="0" fontId="3" fillId="0" borderId="11" xfId="46" applyFont="1" applyFill="1" applyBorder="1" applyAlignment="1" applyProtection="1">
      <alignment horizontal="center" vertical="center"/>
      <protection hidden="1"/>
    </xf>
    <xf numFmtId="0" fontId="4" fillId="17" borderId="87" xfId="46" applyFont="1" applyFill="1" applyBorder="1" applyAlignment="1" applyProtection="1">
      <alignment horizontal="center" vertical="center" wrapText="1"/>
    </xf>
    <xf numFmtId="0" fontId="4" fillId="17" borderId="36" xfId="46" applyFont="1" applyFill="1" applyBorder="1" applyAlignment="1" applyProtection="1">
      <alignment horizontal="center" vertical="center" wrapText="1"/>
    </xf>
    <xf numFmtId="0" fontId="4" fillId="17" borderId="43" xfId="46" applyFont="1" applyFill="1" applyBorder="1" applyAlignment="1" applyProtection="1">
      <alignment horizontal="center" vertical="center" wrapText="1"/>
    </xf>
    <xf numFmtId="0" fontId="4" fillId="17" borderId="16" xfId="0" applyFont="1" applyFill="1" applyBorder="1" applyAlignment="1" applyProtection="1">
      <alignment horizontal="left" vertical="center" indent="1"/>
    </xf>
    <xf numFmtId="0" fontId="4" fillId="17" borderId="13" xfId="0" applyFont="1" applyFill="1" applyBorder="1" applyAlignment="1" applyProtection="1">
      <alignment horizontal="left" vertical="center" indent="1"/>
    </xf>
    <xf numFmtId="0" fontId="4" fillId="17" borderId="17" xfId="0" applyFont="1" applyFill="1" applyBorder="1" applyAlignment="1" applyProtection="1">
      <alignment horizontal="left" vertical="center" indent="1"/>
    </xf>
    <xf numFmtId="0" fontId="4" fillId="17" borderId="15" xfId="0" applyFont="1" applyFill="1" applyBorder="1" applyAlignment="1" applyProtection="1">
      <alignment horizontal="left" vertical="center" indent="1"/>
    </xf>
    <xf numFmtId="0" fontId="4" fillId="17" borderId="0" xfId="0" applyFont="1" applyFill="1" applyBorder="1" applyAlignment="1" applyProtection="1">
      <alignment horizontal="left" vertical="center" indent="1"/>
    </xf>
    <xf numFmtId="0" fontId="4" fillId="17" borderId="14" xfId="0" applyFont="1" applyFill="1" applyBorder="1" applyAlignment="1" applyProtection="1">
      <alignment horizontal="left" vertical="center" indent="1"/>
    </xf>
    <xf numFmtId="0" fontId="4" fillId="17" borderId="18" xfId="0" applyFont="1" applyFill="1" applyBorder="1" applyAlignment="1" applyProtection="1">
      <alignment horizontal="left" vertical="center" indent="1"/>
    </xf>
    <xf numFmtId="0" fontId="4" fillId="17" borderId="19" xfId="0" applyFont="1" applyFill="1" applyBorder="1" applyAlignment="1" applyProtection="1">
      <alignment horizontal="left" vertical="center" indent="1"/>
    </xf>
    <xf numFmtId="0" fontId="4" fillId="17" borderId="20" xfId="0" applyFont="1" applyFill="1" applyBorder="1" applyAlignment="1" applyProtection="1">
      <alignment horizontal="left" vertical="center" indent="1"/>
    </xf>
    <xf numFmtId="0" fontId="4" fillId="17" borderId="16"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xf>
    <xf numFmtId="0" fontId="4" fillId="17" borderId="17" xfId="0" applyFont="1" applyFill="1" applyBorder="1" applyAlignment="1" applyProtection="1">
      <alignment horizontal="center" vertical="center" wrapText="1"/>
    </xf>
    <xf numFmtId="0" fontId="4" fillId="17" borderId="15" xfId="0" applyFont="1" applyFill="1" applyBorder="1" applyAlignment="1" applyProtection="1">
      <alignment horizontal="center" vertical="center" wrapText="1"/>
    </xf>
    <xf numFmtId="0" fontId="4" fillId="17" borderId="0" xfId="0" applyFont="1" applyFill="1" applyBorder="1" applyAlignment="1" applyProtection="1">
      <alignment horizontal="center" vertical="center" wrapText="1"/>
    </xf>
    <xf numFmtId="0" fontId="4" fillId="17" borderId="14" xfId="0" applyFont="1" applyFill="1" applyBorder="1" applyAlignment="1" applyProtection="1">
      <alignment horizontal="center" vertical="center" wrapText="1"/>
    </xf>
    <xf numFmtId="0" fontId="4" fillId="17" borderId="18" xfId="0" applyFont="1" applyFill="1" applyBorder="1" applyAlignment="1" applyProtection="1">
      <alignment horizontal="center" vertical="center" wrapText="1"/>
    </xf>
    <xf numFmtId="0" fontId="4" fillId="17" borderId="19" xfId="0" applyFont="1" applyFill="1" applyBorder="1" applyAlignment="1" applyProtection="1">
      <alignment horizontal="center" vertical="center" wrapText="1"/>
    </xf>
    <xf numFmtId="0" fontId="4" fillId="17" borderId="20" xfId="0" applyFont="1" applyFill="1" applyBorder="1" applyAlignment="1" applyProtection="1">
      <alignment horizontal="center" vertical="center" wrapText="1"/>
    </xf>
    <xf numFmtId="0" fontId="9" fillId="17" borderId="16" xfId="0" applyFont="1" applyFill="1" applyBorder="1" applyAlignment="1" applyProtection="1">
      <alignment horizontal="center" vertical="center" wrapText="1"/>
    </xf>
    <xf numFmtId="0" fontId="9" fillId="17" borderId="13" xfId="0" applyFont="1" applyFill="1" applyBorder="1" applyAlignment="1" applyProtection="1">
      <alignment horizontal="center" vertical="center" wrapText="1"/>
    </xf>
    <xf numFmtId="0" fontId="9" fillId="17" borderId="17" xfId="0" applyFont="1" applyFill="1" applyBorder="1" applyAlignment="1" applyProtection="1">
      <alignment horizontal="center" vertical="center" wrapText="1"/>
    </xf>
    <xf numFmtId="0" fontId="9" fillId="17" borderId="15" xfId="0" applyFont="1" applyFill="1" applyBorder="1" applyAlignment="1" applyProtection="1">
      <alignment horizontal="center" vertical="center" wrapText="1"/>
    </xf>
    <xf numFmtId="0" fontId="9" fillId="17" borderId="0" xfId="0" applyFont="1" applyFill="1" applyBorder="1" applyAlignment="1" applyProtection="1">
      <alignment horizontal="center" vertical="center" wrapText="1"/>
    </xf>
    <xf numFmtId="0" fontId="9" fillId="17" borderId="14" xfId="0" applyFont="1" applyFill="1" applyBorder="1" applyAlignment="1" applyProtection="1">
      <alignment horizontal="center" vertical="center" wrapText="1"/>
    </xf>
    <xf numFmtId="0" fontId="9" fillId="17" borderId="18" xfId="0" applyFont="1" applyFill="1" applyBorder="1" applyAlignment="1" applyProtection="1">
      <alignment horizontal="center" vertical="center" wrapText="1"/>
    </xf>
    <xf numFmtId="0" fontId="9" fillId="17" borderId="19" xfId="0" applyFont="1" applyFill="1" applyBorder="1" applyAlignment="1" applyProtection="1">
      <alignment horizontal="center" vertical="center" wrapText="1"/>
    </xf>
    <xf numFmtId="0" fontId="9" fillId="17" borderId="20" xfId="0" applyFont="1" applyFill="1" applyBorder="1" applyAlignment="1" applyProtection="1">
      <alignment horizontal="center" vertical="center" wrapText="1"/>
    </xf>
    <xf numFmtId="0" fontId="3" fillId="0" borderId="11" xfId="45" applyFont="1" applyFill="1" applyBorder="1" applyAlignment="1" applyProtection="1">
      <alignment horizontal="center" vertical="center"/>
      <protection hidden="1"/>
    </xf>
    <xf numFmtId="0" fontId="3" fillId="30" borderId="12" xfId="0" applyFont="1" applyFill="1" applyBorder="1" applyAlignment="1" applyProtection="1">
      <alignment horizontal="left" vertical="center" indent="1"/>
      <protection locked="0"/>
    </xf>
    <xf numFmtId="0" fontId="3" fillId="30" borderId="10" xfId="0" applyFont="1" applyFill="1" applyBorder="1" applyAlignment="1" applyProtection="1">
      <alignment horizontal="left" vertical="center" indent="1"/>
      <protection locked="0"/>
    </xf>
    <xf numFmtId="0" fontId="3" fillId="30" borderId="11" xfId="0" applyFont="1" applyFill="1" applyBorder="1" applyAlignment="1" applyProtection="1">
      <alignment horizontal="left" vertical="center" indent="1"/>
      <protection locked="0"/>
    </xf>
    <xf numFmtId="14" fontId="3" fillId="30" borderId="12" xfId="0" applyNumberFormat="1" applyFont="1" applyFill="1" applyBorder="1" applyAlignment="1" applyProtection="1">
      <alignment horizontal="left" vertical="center" indent="1"/>
      <protection locked="0"/>
    </xf>
    <xf numFmtId="14" fontId="3" fillId="30" borderId="10" xfId="0" applyNumberFormat="1" applyFont="1" applyFill="1" applyBorder="1" applyAlignment="1" applyProtection="1">
      <alignment horizontal="left" vertical="center" indent="1"/>
      <protection locked="0"/>
    </xf>
    <xf numFmtId="14" fontId="3" fillId="30" borderId="11" xfId="0" applyNumberFormat="1" applyFont="1" applyFill="1" applyBorder="1" applyAlignment="1" applyProtection="1">
      <alignment horizontal="left" vertical="center" indent="1"/>
      <protection locked="0"/>
    </xf>
    <xf numFmtId="14" fontId="3" fillId="0" borderId="29" xfId="0" applyNumberFormat="1" applyFont="1" applyFill="1" applyBorder="1" applyAlignment="1" applyProtection="1">
      <alignment horizontal="left" vertical="center" indent="1"/>
      <protection locked="0"/>
    </xf>
    <xf numFmtId="174" fontId="3" fillId="21" borderId="12" xfId="0" applyNumberFormat="1" applyFont="1" applyFill="1" applyBorder="1" applyAlignment="1" applyProtection="1">
      <alignment horizontal="left" vertical="center" indent="1"/>
      <protection locked="0"/>
    </xf>
    <xf numFmtId="174" fontId="3" fillId="21" borderId="10" xfId="0" applyNumberFormat="1" applyFont="1" applyFill="1" applyBorder="1" applyAlignment="1" applyProtection="1">
      <alignment horizontal="left" vertical="center" indent="1"/>
      <protection locked="0"/>
    </xf>
    <xf numFmtId="174" fontId="3" fillId="21" borderId="11" xfId="0" applyNumberFormat="1" applyFont="1" applyFill="1" applyBorder="1" applyAlignment="1" applyProtection="1">
      <alignment horizontal="left" vertical="center" indent="1"/>
      <protection locked="0"/>
    </xf>
    <xf numFmtId="0" fontId="5" fillId="0" borderId="0" xfId="0" applyFont="1" applyFill="1" applyBorder="1" applyAlignment="1" applyProtection="1">
      <alignment horizontal="left" vertical="center" wrapText="1" indent="1"/>
      <protection hidden="1"/>
    </xf>
    <xf numFmtId="0" fontId="5" fillId="0" borderId="64" xfId="0" applyFont="1" applyFill="1" applyBorder="1" applyAlignment="1" applyProtection="1">
      <alignment horizontal="left" vertical="center" wrapText="1" indent="1"/>
      <protection hidden="1"/>
    </xf>
    <xf numFmtId="0" fontId="5" fillId="0" borderId="29" xfId="0" applyFont="1" applyFill="1" applyBorder="1" applyAlignment="1" applyProtection="1">
      <alignment horizontal="left" vertical="center" wrapText="1" indent="1"/>
      <protection hidden="1"/>
    </xf>
    <xf numFmtId="0" fontId="5" fillId="0" borderId="63" xfId="0" applyFont="1" applyFill="1" applyBorder="1" applyAlignment="1" applyProtection="1">
      <alignment horizontal="left" vertical="center" wrapText="1" indent="1"/>
      <protection hidden="1"/>
    </xf>
    <xf numFmtId="1" fontId="3" fillId="21" borderId="12" xfId="0" applyNumberFormat="1" applyFont="1" applyFill="1" applyBorder="1" applyAlignment="1" applyProtection="1">
      <alignment horizontal="left" vertical="center" indent="1"/>
      <protection locked="0"/>
    </xf>
    <xf numFmtId="1" fontId="3" fillId="21" borderId="10" xfId="0" applyNumberFormat="1" applyFont="1" applyFill="1" applyBorder="1" applyAlignment="1" applyProtection="1">
      <alignment horizontal="left" vertical="center" indent="1"/>
      <protection locked="0"/>
    </xf>
    <xf numFmtId="1" fontId="3" fillId="21" borderId="11" xfId="0" applyNumberFormat="1"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wrapText="1" indent="1"/>
      <protection hidden="1"/>
    </xf>
    <xf numFmtId="0" fontId="62" fillId="0" borderId="0" xfId="0" applyFont="1" applyFill="1" applyBorder="1" applyAlignment="1" applyProtection="1">
      <alignment horizontal="left" vertical="center" wrapText="1" indent="1"/>
      <protection hidden="1"/>
    </xf>
    <xf numFmtId="49" fontId="3" fillId="30" borderId="16" xfId="0" applyNumberFormat="1" applyFont="1" applyFill="1" applyBorder="1" applyAlignment="1" applyProtection="1">
      <alignment horizontal="left" vertical="top" wrapText="1" indent="1"/>
      <protection locked="0"/>
    </xf>
    <xf numFmtId="49" fontId="3" fillId="30" borderId="13" xfId="0" applyNumberFormat="1" applyFont="1" applyFill="1" applyBorder="1" applyAlignment="1" applyProtection="1">
      <alignment horizontal="left" vertical="top" wrapText="1" indent="1"/>
      <protection locked="0"/>
    </xf>
    <xf numFmtId="49" fontId="3" fillId="30" borderId="17" xfId="0" applyNumberFormat="1" applyFont="1" applyFill="1" applyBorder="1" applyAlignment="1" applyProtection="1">
      <alignment horizontal="left" vertical="top" wrapText="1" indent="1"/>
      <protection locked="0"/>
    </xf>
    <xf numFmtId="49" fontId="3" fillId="30" borderId="15" xfId="0" applyNumberFormat="1" applyFont="1" applyFill="1" applyBorder="1" applyAlignment="1" applyProtection="1">
      <alignment horizontal="left" vertical="top" wrapText="1" indent="1"/>
      <protection locked="0"/>
    </xf>
    <xf numFmtId="49" fontId="3" fillId="30" borderId="0" xfId="0" applyNumberFormat="1" applyFont="1" applyFill="1" applyBorder="1" applyAlignment="1" applyProtection="1">
      <alignment horizontal="left" vertical="top" wrapText="1" indent="1"/>
      <protection locked="0"/>
    </xf>
    <xf numFmtId="49" fontId="3" fillId="30" borderId="14" xfId="0" applyNumberFormat="1" applyFont="1" applyFill="1" applyBorder="1" applyAlignment="1" applyProtection="1">
      <alignment horizontal="left" vertical="top" wrapText="1" indent="1"/>
      <protection locked="0"/>
    </xf>
    <xf numFmtId="49" fontId="3" fillId="30" borderId="18" xfId="0" applyNumberFormat="1" applyFont="1" applyFill="1" applyBorder="1" applyAlignment="1" applyProtection="1">
      <alignment horizontal="left" vertical="top" wrapText="1" indent="1"/>
      <protection locked="0"/>
    </xf>
    <xf numFmtId="49" fontId="3" fillId="30" borderId="19" xfId="0" applyNumberFormat="1" applyFont="1" applyFill="1" applyBorder="1" applyAlignment="1" applyProtection="1">
      <alignment horizontal="left" vertical="top" wrapText="1" indent="1"/>
      <protection locked="0"/>
    </xf>
    <xf numFmtId="49" fontId="3" fillId="30" borderId="20" xfId="0" applyNumberFormat="1" applyFont="1" applyFill="1" applyBorder="1" applyAlignment="1" applyProtection="1">
      <alignment horizontal="left" vertical="top" wrapText="1" indent="1"/>
      <protection locked="0"/>
    </xf>
    <xf numFmtId="49" fontId="3" fillId="30" borderId="12" xfId="0" applyNumberFormat="1" applyFont="1" applyFill="1" applyBorder="1" applyAlignment="1" applyProtection="1">
      <alignment horizontal="right" vertical="center" indent="1"/>
      <protection locked="0"/>
    </xf>
    <xf numFmtId="49" fontId="3" fillId="30" borderId="11" xfId="0" applyNumberFormat="1" applyFont="1" applyFill="1" applyBorder="1" applyAlignment="1" applyProtection="1">
      <alignment horizontal="right" vertical="center" indent="1"/>
      <protection locked="0"/>
    </xf>
    <xf numFmtId="0" fontId="3" fillId="22" borderId="39" xfId="0" applyFont="1" applyFill="1" applyBorder="1" applyAlignment="1" applyProtection="1">
      <alignment horizontal="center" vertical="center"/>
      <protection hidden="1"/>
    </xf>
    <xf numFmtId="4" fontId="3" fillId="23" borderId="56" xfId="0" applyNumberFormat="1" applyFont="1" applyFill="1" applyBorder="1" applyAlignment="1" applyProtection="1">
      <alignment horizontal="right" vertical="center" indent="1"/>
      <protection locked="0"/>
    </xf>
    <xf numFmtId="4" fontId="3" fillId="23" borderId="66" xfId="0" applyNumberFormat="1" applyFont="1" applyFill="1" applyBorder="1" applyAlignment="1" applyProtection="1">
      <alignment horizontal="right" vertical="center" indent="1"/>
      <protection locked="0"/>
    </xf>
    <xf numFmtId="4" fontId="3" fillId="23" borderId="57" xfId="0" applyNumberFormat="1" applyFont="1" applyFill="1" applyBorder="1" applyAlignment="1" applyProtection="1">
      <alignment horizontal="right" vertical="center" indent="1"/>
      <protection locked="0"/>
    </xf>
    <xf numFmtId="0" fontId="62" fillId="0" borderId="15" xfId="0" applyFont="1" applyFill="1" applyBorder="1" applyAlignment="1" applyProtection="1">
      <alignment horizontal="left" vertical="top" wrapText="1" indent="1"/>
      <protection hidden="1"/>
    </xf>
    <xf numFmtId="0" fontId="62" fillId="0" borderId="0" xfId="0" applyFont="1" applyFill="1" applyBorder="1" applyAlignment="1" applyProtection="1">
      <alignment horizontal="left" vertical="top" wrapText="1" indent="1"/>
      <protection hidden="1"/>
    </xf>
    <xf numFmtId="0" fontId="62" fillId="0" borderId="14" xfId="0" applyFont="1" applyFill="1" applyBorder="1" applyAlignment="1" applyProtection="1">
      <alignment horizontal="left" vertical="top" wrapText="1" indent="1"/>
      <protection hidden="1"/>
    </xf>
    <xf numFmtId="0" fontId="62" fillId="0" borderId="18" xfId="0" applyFont="1" applyFill="1" applyBorder="1" applyAlignment="1" applyProtection="1">
      <alignment horizontal="left" vertical="top" wrapText="1" indent="1"/>
      <protection hidden="1"/>
    </xf>
    <xf numFmtId="0" fontId="62" fillId="0" borderId="19" xfId="0" applyFont="1" applyFill="1" applyBorder="1" applyAlignment="1" applyProtection="1">
      <alignment horizontal="left" vertical="top" wrapText="1" indent="1"/>
      <protection hidden="1"/>
    </xf>
    <xf numFmtId="0" fontId="62" fillId="0" borderId="20" xfId="0" applyFont="1" applyFill="1" applyBorder="1" applyAlignment="1" applyProtection="1">
      <alignment horizontal="left" vertical="top" wrapText="1" indent="1"/>
      <protection hidden="1"/>
    </xf>
    <xf numFmtId="4" fontId="3" fillId="23" borderId="21" xfId="0" applyNumberFormat="1" applyFont="1" applyFill="1" applyBorder="1" applyAlignment="1" applyProtection="1">
      <alignment horizontal="right" vertical="center" indent="1"/>
      <protection locked="0"/>
    </xf>
    <xf numFmtId="4" fontId="3" fillId="23" borderId="23" xfId="0" applyNumberFormat="1" applyFont="1" applyFill="1" applyBorder="1" applyAlignment="1" applyProtection="1">
      <alignment horizontal="right" vertical="center" indent="1"/>
      <protection locked="0"/>
    </xf>
    <xf numFmtId="4" fontId="3" fillId="23" borderId="22" xfId="0" applyNumberFormat="1" applyFont="1" applyFill="1" applyBorder="1" applyAlignment="1" applyProtection="1">
      <alignment horizontal="right" vertical="center" indent="1"/>
      <protection locked="0"/>
    </xf>
    <xf numFmtId="4" fontId="3" fillId="23" borderId="24" xfId="0" applyNumberFormat="1" applyFont="1" applyFill="1" applyBorder="1" applyAlignment="1" applyProtection="1">
      <alignment horizontal="right" vertical="center" indent="1"/>
      <protection locked="0"/>
    </xf>
    <xf numFmtId="4" fontId="3" fillId="23" borderId="25" xfId="0" applyNumberFormat="1" applyFont="1" applyFill="1" applyBorder="1" applyAlignment="1" applyProtection="1">
      <alignment horizontal="right" vertical="center" indent="1"/>
      <protection locked="0"/>
    </xf>
    <xf numFmtId="4" fontId="3" fillId="23" borderId="26" xfId="0" applyNumberFormat="1" applyFont="1" applyFill="1" applyBorder="1" applyAlignment="1" applyProtection="1">
      <alignment horizontal="right" vertical="center" indent="1"/>
      <protection locked="0"/>
    </xf>
    <xf numFmtId="4" fontId="3" fillId="23" borderId="12" xfId="0" applyNumberFormat="1" applyFont="1" applyFill="1" applyBorder="1" applyAlignment="1" applyProtection="1">
      <alignment horizontal="right" vertical="center" indent="1"/>
      <protection locked="0"/>
    </xf>
    <xf numFmtId="4" fontId="3" fillId="23" borderId="10" xfId="0" applyNumberFormat="1" applyFont="1" applyFill="1" applyBorder="1" applyAlignment="1" applyProtection="1">
      <alignment horizontal="right" vertical="center" indent="1"/>
      <protection locked="0"/>
    </xf>
    <xf numFmtId="4" fontId="3" fillId="23" borderId="11" xfId="0" applyNumberFormat="1" applyFont="1" applyFill="1" applyBorder="1" applyAlignment="1" applyProtection="1">
      <alignment horizontal="right" vertical="center" indent="1"/>
      <protection locked="0"/>
    </xf>
    <xf numFmtId="172" fontId="5" fillId="0" borderId="52" xfId="0" applyNumberFormat="1" applyFont="1" applyFill="1" applyBorder="1" applyAlignment="1" applyProtection="1">
      <alignment horizontal="right" vertical="center" indent="1"/>
      <protection hidden="1"/>
    </xf>
    <xf numFmtId="172" fontId="5" fillId="0" borderId="53" xfId="0" applyNumberFormat="1" applyFont="1" applyFill="1" applyBorder="1" applyAlignment="1" applyProtection="1">
      <alignment horizontal="right" vertical="center" indent="1"/>
      <protection hidden="1"/>
    </xf>
    <xf numFmtId="172" fontId="5" fillId="0" borderId="54" xfId="0" applyNumberFormat="1" applyFont="1" applyFill="1" applyBorder="1" applyAlignment="1" applyProtection="1">
      <alignment horizontal="right" vertical="center" indent="1"/>
      <protection hidden="1"/>
    </xf>
    <xf numFmtId="4" fontId="3" fillId="0" borderId="21" xfId="49" applyNumberFormat="1" applyFont="1" applyFill="1" applyBorder="1" applyAlignment="1" applyProtection="1">
      <alignment horizontal="right" vertical="center" wrapText="1" indent="1"/>
      <protection hidden="1"/>
    </xf>
    <xf numFmtId="4" fontId="3" fillId="0" borderId="23" xfId="49" applyNumberFormat="1" applyFont="1" applyFill="1" applyBorder="1" applyAlignment="1" applyProtection="1">
      <alignment horizontal="right" vertical="center" wrapText="1" indent="1"/>
      <protection hidden="1"/>
    </xf>
    <xf numFmtId="4" fontId="3" fillId="0" borderId="22" xfId="49" applyNumberFormat="1" applyFont="1" applyFill="1" applyBorder="1" applyAlignment="1" applyProtection="1">
      <alignment horizontal="right" vertical="center" wrapText="1" indent="1"/>
      <protection hidden="1"/>
    </xf>
    <xf numFmtId="169" fontId="3" fillId="0" borderId="21" xfId="0" applyNumberFormat="1" applyFont="1" applyFill="1" applyBorder="1" applyAlignment="1" applyProtection="1">
      <alignment horizontal="right" vertical="center" indent="1"/>
      <protection hidden="1"/>
    </xf>
    <xf numFmtId="169" fontId="3" fillId="0" borderId="23" xfId="0" applyNumberFormat="1" applyFont="1" applyFill="1" applyBorder="1" applyAlignment="1" applyProtection="1">
      <alignment horizontal="right" vertical="center" indent="1"/>
      <protection hidden="1"/>
    </xf>
    <xf numFmtId="169" fontId="3" fillId="0" borderId="22" xfId="0" applyNumberFormat="1" applyFont="1" applyFill="1" applyBorder="1" applyAlignment="1" applyProtection="1">
      <alignment horizontal="right" vertical="center" indent="1"/>
      <protection hidden="1"/>
    </xf>
    <xf numFmtId="168" fontId="3" fillId="19" borderId="21" xfId="0" applyNumberFormat="1" applyFont="1" applyFill="1" applyBorder="1" applyAlignment="1" applyProtection="1">
      <alignment horizontal="right" vertical="center" indent="1"/>
      <protection locked="0"/>
    </xf>
    <xf numFmtId="168" fontId="3" fillId="19" borderId="23" xfId="0" applyNumberFormat="1" applyFont="1" applyFill="1" applyBorder="1" applyAlignment="1" applyProtection="1">
      <alignment horizontal="right" vertical="center" indent="1"/>
      <protection locked="0"/>
    </xf>
    <xf numFmtId="168" fontId="3" fillId="19" borderId="22" xfId="0" applyNumberFormat="1" applyFont="1" applyFill="1" applyBorder="1" applyAlignment="1" applyProtection="1">
      <alignment horizontal="right" vertical="center" indent="1"/>
      <protection locked="0"/>
    </xf>
    <xf numFmtId="4" fontId="5" fillId="17" borderId="78" xfId="49" applyNumberFormat="1" applyFont="1" applyFill="1" applyBorder="1" applyAlignment="1" applyProtection="1">
      <alignment horizontal="right" vertical="center" wrapText="1" indent="1"/>
      <protection hidden="1"/>
    </xf>
    <xf numFmtId="4" fontId="5" fillId="17" borderId="53" xfId="49" applyNumberFormat="1" applyFont="1" applyFill="1" applyBorder="1" applyAlignment="1" applyProtection="1">
      <alignment horizontal="right" vertical="center" wrapText="1" indent="1"/>
      <protection hidden="1"/>
    </xf>
    <xf numFmtId="4" fontId="5" fillId="17" borderId="77" xfId="49" applyNumberFormat="1" applyFont="1" applyFill="1" applyBorder="1" applyAlignment="1" applyProtection="1">
      <alignment horizontal="right" vertical="center" wrapText="1" indent="1"/>
      <protection hidden="1"/>
    </xf>
    <xf numFmtId="169" fontId="3" fillId="0" borderId="24" xfId="0" applyNumberFormat="1" applyFont="1" applyFill="1" applyBorder="1" applyAlignment="1" applyProtection="1">
      <alignment horizontal="right" vertical="center" indent="1"/>
      <protection hidden="1"/>
    </xf>
    <xf numFmtId="169" fontId="3" fillId="0" borderId="25" xfId="0" applyNumberFormat="1" applyFont="1" applyFill="1" applyBorder="1" applyAlignment="1" applyProtection="1">
      <alignment horizontal="right" vertical="center" indent="1"/>
      <protection hidden="1"/>
    </xf>
    <xf numFmtId="169" fontId="3" fillId="0" borderId="26" xfId="0" applyNumberFormat="1" applyFont="1" applyFill="1" applyBorder="1" applyAlignment="1" applyProtection="1">
      <alignment horizontal="right" vertical="center" indent="1"/>
      <protection hidden="1"/>
    </xf>
    <xf numFmtId="168" fontId="3" fillId="19" borderId="24" xfId="0" applyNumberFormat="1" applyFont="1" applyFill="1" applyBorder="1" applyAlignment="1" applyProtection="1">
      <alignment horizontal="right" vertical="center" indent="1"/>
      <protection locked="0"/>
    </xf>
    <xf numFmtId="168" fontId="3" fillId="19" borderId="25" xfId="0" applyNumberFormat="1" applyFont="1" applyFill="1" applyBorder="1" applyAlignment="1" applyProtection="1">
      <alignment horizontal="right" vertical="center" indent="1"/>
      <protection locked="0"/>
    </xf>
    <xf numFmtId="168" fontId="3" fillId="19" borderId="26" xfId="0" applyNumberFormat="1" applyFont="1" applyFill="1" applyBorder="1" applyAlignment="1" applyProtection="1">
      <alignment horizontal="right" vertical="center" indent="1"/>
      <protection locked="0"/>
    </xf>
    <xf numFmtId="168" fontId="3" fillId="19" borderId="34" xfId="0" applyNumberFormat="1" applyFont="1" applyFill="1" applyBorder="1" applyAlignment="1" applyProtection="1">
      <alignment horizontal="right" vertical="center" indent="1"/>
      <protection locked="0"/>
    </xf>
    <xf numFmtId="168" fontId="3" fillId="19" borderId="50" xfId="0" applyNumberFormat="1" applyFont="1" applyFill="1" applyBorder="1" applyAlignment="1" applyProtection="1">
      <alignment horizontal="right" vertical="center" indent="1"/>
      <protection locked="0"/>
    </xf>
    <xf numFmtId="4" fontId="3" fillId="19" borderId="24" xfId="0" applyNumberFormat="1" applyFont="1" applyFill="1" applyBorder="1" applyAlignment="1" applyProtection="1">
      <alignment horizontal="left" vertical="center" indent="1"/>
      <protection locked="0"/>
    </xf>
    <xf numFmtId="4" fontId="3" fillId="19" borderId="25" xfId="0" applyNumberFormat="1" applyFont="1" applyFill="1" applyBorder="1" applyAlignment="1" applyProtection="1">
      <alignment horizontal="left" vertical="center" indent="1"/>
      <protection locked="0"/>
    </xf>
    <xf numFmtId="4" fontId="3" fillId="19" borderId="26" xfId="0" applyNumberFormat="1" applyFont="1" applyFill="1" applyBorder="1" applyAlignment="1" applyProtection="1">
      <alignment horizontal="left" vertical="center" indent="1"/>
      <protection locked="0"/>
    </xf>
    <xf numFmtId="49" fontId="3" fillId="19" borderId="24" xfId="0" applyNumberFormat="1" applyFont="1" applyFill="1" applyBorder="1" applyAlignment="1" applyProtection="1">
      <alignment horizontal="left" vertical="center" indent="1"/>
      <protection locked="0"/>
    </xf>
    <xf numFmtId="49" fontId="3" fillId="19" borderId="25" xfId="0" applyNumberFormat="1" applyFont="1" applyFill="1" applyBorder="1" applyAlignment="1" applyProtection="1">
      <alignment horizontal="left" vertical="center" indent="1"/>
      <protection locked="0"/>
    </xf>
    <xf numFmtId="49" fontId="3" fillId="19" borderId="26" xfId="0" applyNumberFormat="1" applyFont="1" applyFill="1" applyBorder="1" applyAlignment="1" applyProtection="1">
      <alignment horizontal="left" vertical="center" indent="1"/>
      <protection locked="0"/>
    </xf>
    <xf numFmtId="14" fontId="3" fillId="19" borderId="24" xfId="0" applyNumberFormat="1" applyFont="1" applyFill="1" applyBorder="1" applyAlignment="1" applyProtection="1">
      <alignment horizontal="center" vertical="center"/>
      <protection locked="0"/>
    </xf>
    <xf numFmtId="14" fontId="3" fillId="19" borderId="26" xfId="0" applyNumberFormat="1" applyFont="1" applyFill="1" applyBorder="1" applyAlignment="1" applyProtection="1">
      <alignment horizontal="center" vertical="center"/>
      <protection locked="0"/>
    </xf>
    <xf numFmtId="4" fontId="3" fillId="19" borderId="24" xfId="0" applyNumberFormat="1" applyFont="1" applyFill="1" applyBorder="1" applyAlignment="1" applyProtection="1">
      <alignment vertical="center"/>
      <protection locked="0"/>
    </xf>
    <xf numFmtId="4" fontId="3" fillId="19" borderId="26" xfId="0" applyNumberFormat="1" applyFont="1" applyFill="1" applyBorder="1" applyAlignment="1" applyProtection="1">
      <alignment vertical="center"/>
      <protection locked="0"/>
    </xf>
    <xf numFmtId="3" fontId="3" fillId="23" borderId="24" xfId="0" applyNumberFormat="1" applyFont="1" applyFill="1" applyBorder="1" applyAlignment="1" applyProtection="1">
      <alignment horizontal="left" vertical="center" indent="1"/>
      <protection locked="0"/>
    </xf>
    <xf numFmtId="3" fontId="3" fillId="23" borderId="25" xfId="0" applyNumberFormat="1" applyFont="1" applyFill="1" applyBorder="1" applyAlignment="1" applyProtection="1">
      <alignment horizontal="left" vertical="center" indent="1"/>
      <protection locked="0"/>
    </xf>
    <xf numFmtId="3" fontId="3" fillId="23" borderId="26" xfId="0" applyNumberFormat="1" applyFont="1" applyFill="1" applyBorder="1" applyAlignment="1" applyProtection="1">
      <alignment horizontal="left" vertical="center" indent="1"/>
      <protection locked="0"/>
    </xf>
    <xf numFmtId="14" fontId="3" fillId="0" borderId="24" xfId="0" applyNumberFormat="1" applyFont="1" applyFill="1" applyBorder="1" applyAlignment="1" applyProtection="1">
      <alignment horizontal="center" vertical="center"/>
      <protection hidden="1"/>
    </xf>
    <xf numFmtId="14" fontId="3" fillId="0" borderId="26" xfId="0" applyNumberFormat="1" applyFont="1" applyFill="1" applyBorder="1" applyAlignment="1" applyProtection="1">
      <alignment horizontal="center" vertical="center"/>
      <protection hidden="1"/>
    </xf>
    <xf numFmtId="4" fontId="3" fillId="0" borderId="24" xfId="0" applyNumberFormat="1" applyFont="1" applyFill="1" applyBorder="1" applyAlignment="1" applyProtection="1">
      <alignment horizontal="right" vertical="center" indent="1"/>
      <protection hidden="1"/>
    </xf>
    <xf numFmtId="4" fontId="3" fillId="0" borderId="26" xfId="0" applyNumberFormat="1" applyFont="1" applyFill="1" applyBorder="1" applyAlignment="1" applyProtection="1">
      <alignment horizontal="right" vertical="center" indent="1"/>
      <protection hidden="1"/>
    </xf>
    <xf numFmtId="168" fontId="3" fillId="19" borderId="70" xfId="0" applyNumberFormat="1" applyFont="1" applyFill="1" applyBorder="1" applyAlignment="1" applyProtection="1">
      <alignment horizontal="right" vertical="center" indent="1"/>
      <protection locked="0"/>
    </xf>
    <xf numFmtId="168" fontId="3" fillId="19" borderId="72" xfId="0" applyNumberFormat="1" applyFont="1" applyFill="1" applyBorder="1" applyAlignment="1" applyProtection="1">
      <alignment horizontal="right" vertical="center" indent="1"/>
      <protection locked="0"/>
    </xf>
    <xf numFmtId="4" fontId="3" fillId="19" borderId="21" xfId="0" applyNumberFormat="1" applyFont="1" applyFill="1" applyBorder="1" applyAlignment="1" applyProtection="1">
      <alignment horizontal="left" vertical="center" indent="1"/>
      <protection locked="0"/>
    </xf>
    <xf numFmtId="4" fontId="3" fillId="19" borderId="23" xfId="0" applyNumberFormat="1" applyFont="1" applyFill="1" applyBorder="1" applyAlignment="1" applyProtection="1">
      <alignment horizontal="left" vertical="center" indent="1"/>
      <protection locked="0"/>
    </xf>
    <xf numFmtId="4" fontId="3" fillId="19" borderId="22" xfId="0" applyNumberFormat="1" applyFont="1" applyFill="1" applyBorder="1" applyAlignment="1" applyProtection="1">
      <alignment horizontal="left" vertical="center" indent="1"/>
      <protection locked="0"/>
    </xf>
    <xf numFmtId="14" fontId="3" fillId="19" borderId="21" xfId="0" applyNumberFormat="1" applyFont="1" applyFill="1" applyBorder="1" applyAlignment="1" applyProtection="1">
      <alignment horizontal="center" vertical="center"/>
      <protection locked="0"/>
    </xf>
    <xf numFmtId="14" fontId="3" fillId="19" borderId="22" xfId="0" applyNumberFormat="1" applyFont="1" applyFill="1" applyBorder="1" applyAlignment="1" applyProtection="1">
      <alignment horizontal="center" vertical="center"/>
      <protection locked="0"/>
    </xf>
    <xf numFmtId="4" fontId="3" fillId="19" borderId="21" xfId="0" applyNumberFormat="1" applyFont="1" applyFill="1" applyBorder="1" applyAlignment="1" applyProtection="1">
      <alignment vertical="center"/>
      <protection locked="0"/>
    </xf>
    <xf numFmtId="4" fontId="3" fillId="19" borderId="22" xfId="0" applyNumberFormat="1" applyFont="1" applyFill="1" applyBorder="1" applyAlignment="1" applyProtection="1">
      <alignment vertical="center"/>
      <protection locked="0"/>
    </xf>
    <xf numFmtId="3" fontId="3" fillId="23" borderId="21" xfId="0" applyNumberFormat="1" applyFont="1" applyFill="1" applyBorder="1" applyAlignment="1" applyProtection="1">
      <alignment horizontal="left" vertical="center" indent="1"/>
      <protection locked="0"/>
    </xf>
    <xf numFmtId="3" fontId="3" fillId="23" borderId="23" xfId="0" applyNumberFormat="1" applyFont="1" applyFill="1" applyBorder="1" applyAlignment="1" applyProtection="1">
      <alignment horizontal="left" vertical="center" indent="1"/>
      <protection locked="0"/>
    </xf>
    <xf numFmtId="3" fontId="3" fillId="23" borderId="22" xfId="0" applyNumberFormat="1" applyFont="1" applyFill="1" applyBorder="1" applyAlignment="1" applyProtection="1">
      <alignment horizontal="left" vertical="center" indent="1"/>
      <protection locked="0"/>
    </xf>
    <xf numFmtId="14" fontId="3" fillId="0" borderId="21" xfId="0" applyNumberFormat="1" applyFont="1" applyFill="1" applyBorder="1" applyAlignment="1" applyProtection="1">
      <alignment horizontal="center" vertical="center"/>
      <protection hidden="1"/>
    </xf>
    <xf numFmtId="14" fontId="3" fillId="0" borderId="22" xfId="0" applyNumberFormat="1" applyFont="1" applyFill="1" applyBorder="1" applyAlignment="1" applyProtection="1">
      <alignment horizontal="center" vertical="center"/>
      <protection hidden="1"/>
    </xf>
    <xf numFmtId="4" fontId="3" fillId="0" borderId="21" xfId="0" applyNumberFormat="1" applyFont="1" applyFill="1" applyBorder="1" applyAlignment="1" applyProtection="1">
      <alignment horizontal="right" vertical="center" indent="1"/>
      <protection hidden="1"/>
    </xf>
    <xf numFmtId="4" fontId="3" fillId="0" borderId="22" xfId="0" applyNumberFormat="1" applyFont="1" applyFill="1" applyBorder="1" applyAlignment="1" applyProtection="1">
      <alignment horizontal="right" vertical="center" indent="1"/>
      <protection hidden="1"/>
    </xf>
    <xf numFmtId="169" fontId="3" fillId="0" borderId="56" xfId="0" applyNumberFormat="1" applyFont="1" applyFill="1" applyBorder="1" applyAlignment="1" applyProtection="1">
      <alignment horizontal="right" vertical="center" indent="1"/>
      <protection hidden="1"/>
    </xf>
    <xf numFmtId="169" fontId="3" fillId="0" borderId="66" xfId="0" applyNumberFormat="1" applyFont="1" applyFill="1" applyBorder="1" applyAlignment="1" applyProtection="1">
      <alignment horizontal="right" vertical="center" indent="1"/>
      <protection hidden="1"/>
    </xf>
    <xf numFmtId="169" fontId="3" fillId="0" borderId="57" xfId="0" applyNumberFormat="1" applyFont="1" applyFill="1" applyBorder="1" applyAlignment="1" applyProtection="1">
      <alignment horizontal="right" vertical="center" indent="1"/>
      <protection hidden="1"/>
    </xf>
    <xf numFmtId="168" fontId="3" fillId="19" borderId="56" xfId="0" applyNumberFormat="1" applyFont="1" applyFill="1" applyBorder="1" applyAlignment="1" applyProtection="1">
      <alignment horizontal="right" vertical="center" indent="1"/>
      <protection locked="0"/>
    </xf>
    <xf numFmtId="168" fontId="3" fillId="19" borderId="66" xfId="0" applyNumberFormat="1" applyFont="1" applyFill="1" applyBorder="1" applyAlignment="1" applyProtection="1">
      <alignment horizontal="right" vertical="center" indent="1"/>
      <protection locked="0"/>
    </xf>
    <xf numFmtId="168" fontId="3" fillId="19" borderId="57" xfId="0" applyNumberFormat="1" applyFont="1" applyFill="1" applyBorder="1" applyAlignment="1" applyProtection="1">
      <alignment horizontal="right" vertical="center" indent="1"/>
      <protection locked="0"/>
    </xf>
    <xf numFmtId="168" fontId="3" fillId="19" borderId="67" xfId="0" applyNumberFormat="1" applyFont="1" applyFill="1" applyBorder="1" applyAlignment="1" applyProtection="1">
      <alignment horizontal="right" vertical="center" indent="1"/>
      <protection locked="0"/>
    </xf>
    <xf numFmtId="168" fontId="3" fillId="19" borderId="69" xfId="0" applyNumberFormat="1" applyFont="1" applyFill="1" applyBorder="1" applyAlignment="1" applyProtection="1">
      <alignment horizontal="right" vertical="center" indent="1"/>
      <protection locked="0"/>
    </xf>
    <xf numFmtId="0" fontId="4" fillId="17" borderId="15" xfId="49" applyFont="1" applyFill="1" applyBorder="1" applyAlignment="1" applyProtection="1">
      <alignment horizontal="center" vertical="center" wrapText="1"/>
      <protection hidden="1"/>
    </xf>
    <xf numFmtId="0" fontId="4" fillId="17" borderId="0" xfId="49" applyFont="1" applyFill="1" applyBorder="1" applyAlignment="1" applyProtection="1">
      <alignment horizontal="center" vertical="center" wrapText="1"/>
      <protection hidden="1"/>
    </xf>
    <xf numFmtId="0" fontId="4" fillId="17" borderId="14" xfId="49" applyFont="1" applyFill="1" applyBorder="1" applyAlignment="1" applyProtection="1">
      <alignment horizontal="center" vertical="center" wrapText="1"/>
      <protection hidden="1"/>
    </xf>
    <xf numFmtId="0" fontId="4" fillId="17" borderId="18" xfId="49" applyFont="1" applyFill="1" applyBorder="1" applyAlignment="1" applyProtection="1">
      <alignment horizontal="center" vertical="center" wrapText="1"/>
      <protection hidden="1"/>
    </xf>
    <xf numFmtId="0" fontId="4" fillId="17" borderId="19" xfId="49" applyFont="1" applyFill="1" applyBorder="1" applyAlignment="1" applyProtection="1">
      <alignment horizontal="center" vertical="center" wrapText="1"/>
      <protection hidden="1"/>
    </xf>
    <xf numFmtId="0" fontId="4" fillId="17" borderId="20" xfId="49" applyFont="1" applyFill="1" applyBorder="1" applyAlignment="1" applyProtection="1">
      <alignment horizontal="center" vertical="center" wrapText="1"/>
      <protection hidden="1"/>
    </xf>
    <xf numFmtId="3" fontId="4" fillId="17" borderId="83" xfId="49" applyNumberFormat="1" applyFont="1" applyFill="1" applyBorder="1" applyAlignment="1" applyProtection="1">
      <alignment horizontal="center" vertical="center" wrapText="1"/>
      <protection hidden="1"/>
    </xf>
    <xf numFmtId="3" fontId="4" fillId="17" borderId="0" xfId="49" applyNumberFormat="1" applyFont="1" applyFill="1" applyBorder="1" applyAlignment="1" applyProtection="1">
      <alignment horizontal="center" vertical="center" wrapText="1"/>
      <protection hidden="1"/>
    </xf>
    <xf numFmtId="3" fontId="4" fillId="17" borderId="100" xfId="49" applyNumberFormat="1" applyFont="1" applyFill="1" applyBorder="1" applyAlignment="1" applyProtection="1">
      <alignment horizontal="center" vertical="center" wrapText="1"/>
      <protection hidden="1"/>
    </xf>
    <xf numFmtId="3" fontId="4" fillId="17" borderId="84" xfId="49" applyNumberFormat="1" applyFont="1" applyFill="1" applyBorder="1" applyAlignment="1" applyProtection="1">
      <alignment horizontal="center" vertical="center" wrapText="1"/>
      <protection hidden="1"/>
    </xf>
    <xf numFmtId="3" fontId="4" fillId="17" borderId="19" xfId="49" applyNumberFormat="1" applyFont="1" applyFill="1" applyBorder="1" applyAlignment="1" applyProtection="1">
      <alignment horizontal="center" vertical="center" wrapText="1"/>
      <protection hidden="1"/>
    </xf>
    <xf numFmtId="3" fontId="4" fillId="17" borderId="101" xfId="49" applyNumberFormat="1" applyFont="1" applyFill="1" applyBorder="1" applyAlignment="1" applyProtection="1">
      <alignment horizontal="center" vertical="center" wrapText="1"/>
      <protection hidden="1"/>
    </xf>
    <xf numFmtId="0" fontId="4" fillId="17" borderId="108" xfId="49" applyFont="1" applyFill="1" applyBorder="1" applyAlignment="1" applyProtection="1">
      <alignment horizontal="center" vertical="center" wrapText="1"/>
      <protection hidden="1"/>
    </xf>
    <xf numFmtId="0" fontId="4" fillId="17" borderId="13" xfId="49" applyFont="1" applyFill="1" applyBorder="1" applyAlignment="1" applyProtection="1">
      <alignment horizontal="center" vertical="center" wrapText="1"/>
      <protection hidden="1"/>
    </xf>
    <xf numFmtId="0" fontId="4" fillId="17" borderId="109" xfId="49" applyFont="1" applyFill="1" applyBorder="1" applyAlignment="1" applyProtection="1">
      <alignment horizontal="center" vertical="center" wrapText="1"/>
      <protection hidden="1"/>
    </xf>
    <xf numFmtId="0" fontId="4" fillId="17" borderId="83" xfId="49" applyFont="1" applyFill="1" applyBorder="1" applyAlignment="1" applyProtection="1">
      <alignment horizontal="center" vertical="center" wrapText="1"/>
      <protection hidden="1"/>
    </xf>
    <xf numFmtId="0" fontId="4" fillId="17" borderId="100" xfId="49" applyFont="1" applyFill="1" applyBorder="1" applyAlignment="1" applyProtection="1">
      <alignment horizontal="center" vertical="center" wrapText="1"/>
      <protection hidden="1"/>
    </xf>
    <xf numFmtId="0" fontId="4" fillId="17" borderId="84" xfId="49" applyFont="1" applyFill="1" applyBorder="1" applyAlignment="1" applyProtection="1">
      <alignment horizontal="center" vertical="center" wrapText="1"/>
      <protection hidden="1"/>
    </xf>
    <xf numFmtId="0" fontId="4" fillId="17" borderId="101" xfId="49" applyFont="1" applyFill="1" applyBorder="1" applyAlignment="1" applyProtection="1">
      <alignment horizontal="center" vertical="center" wrapText="1"/>
      <protection hidden="1"/>
    </xf>
    <xf numFmtId="4" fontId="3" fillId="19" borderId="56" xfId="0" applyNumberFormat="1" applyFont="1" applyFill="1" applyBorder="1" applyAlignment="1" applyProtection="1">
      <alignment horizontal="left" vertical="center" indent="1"/>
      <protection locked="0"/>
    </xf>
    <xf numFmtId="4" fontId="3" fillId="19" borderId="66" xfId="0" applyNumberFormat="1" applyFont="1" applyFill="1" applyBorder="1" applyAlignment="1" applyProtection="1">
      <alignment horizontal="left" vertical="center" indent="1"/>
      <protection locked="0"/>
    </xf>
    <xf numFmtId="4" fontId="3" fillId="19" borderId="57" xfId="0" applyNumberFormat="1" applyFont="1" applyFill="1" applyBorder="1" applyAlignment="1" applyProtection="1">
      <alignment horizontal="left" vertical="center" indent="1"/>
      <protection locked="0"/>
    </xf>
    <xf numFmtId="14" fontId="3" fillId="19" borderId="56" xfId="0" applyNumberFormat="1" applyFont="1" applyFill="1" applyBorder="1" applyAlignment="1" applyProtection="1">
      <alignment horizontal="center" vertical="center"/>
      <protection locked="0"/>
    </xf>
    <xf numFmtId="14" fontId="3" fillId="19" borderId="57" xfId="0" applyNumberFormat="1" applyFont="1" applyFill="1" applyBorder="1" applyAlignment="1" applyProtection="1">
      <alignment horizontal="center" vertical="center"/>
      <protection locked="0"/>
    </xf>
    <xf numFmtId="4" fontId="3" fillId="19" borderId="56" xfId="0" applyNumberFormat="1" applyFont="1" applyFill="1" applyBorder="1" applyAlignment="1" applyProtection="1">
      <alignment vertical="center"/>
      <protection locked="0"/>
    </xf>
    <xf numFmtId="4" fontId="3" fillId="19" borderId="57" xfId="0" applyNumberFormat="1" applyFont="1" applyFill="1" applyBorder="1" applyAlignment="1" applyProtection="1">
      <alignment vertical="center"/>
      <protection locked="0"/>
    </xf>
    <xf numFmtId="3" fontId="3" fillId="23" borderId="56" xfId="0" applyNumberFormat="1" applyFont="1" applyFill="1" applyBorder="1" applyAlignment="1" applyProtection="1">
      <alignment horizontal="left" vertical="center" indent="1"/>
      <protection locked="0"/>
    </xf>
    <xf numFmtId="3" fontId="3" fillId="23" borderId="66" xfId="0" applyNumberFormat="1" applyFont="1" applyFill="1" applyBorder="1" applyAlignment="1" applyProtection="1">
      <alignment horizontal="left" vertical="center" indent="1"/>
      <protection locked="0"/>
    </xf>
    <xf numFmtId="3" fontId="3" fillId="23" borderId="57" xfId="0" applyNumberFormat="1" applyFont="1" applyFill="1" applyBorder="1" applyAlignment="1" applyProtection="1">
      <alignment horizontal="left" vertical="center" indent="1"/>
      <protection locked="0"/>
    </xf>
    <xf numFmtId="14" fontId="3" fillId="0" borderId="56" xfId="0" applyNumberFormat="1" applyFont="1" applyFill="1" applyBorder="1" applyAlignment="1" applyProtection="1">
      <alignment horizontal="center" vertical="center"/>
      <protection hidden="1"/>
    </xf>
    <xf numFmtId="14" fontId="3" fillId="0" borderId="57" xfId="0" applyNumberFormat="1" applyFont="1" applyFill="1" applyBorder="1" applyAlignment="1" applyProtection="1">
      <alignment horizontal="center" vertical="center"/>
      <protection hidden="1"/>
    </xf>
    <xf numFmtId="4" fontId="3" fillId="0" borderId="56" xfId="0" applyNumberFormat="1" applyFont="1" applyFill="1" applyBorder="1" applyAlignment="1" applyProtection="1">
      <alignment horizontal="right" vertical="center" indent="1"/>
      <protection hidden="1"/>
    </xf>
    <xf numFmtId="4" fontId="3" fillId="0" borderId="57" xfId="0" applyNumberFormat="1" applyFont="1" applyFill="1" applyBorder="1" applyAlignment="1" applyProtection="1">
      <alignment horizontal="right" vertical="center" indent="1"/>
      <protection hidden="1"/>
    </xf>
    <xf numFmtId="1" fontId="5" fillId="0" borderId="12" xfId="46" applyNumberFormat="1" applyFont="1" applyFill="1" applyBorder="1" applyAlignment="1" applyProtection="1">
      <alignment horizontal="right" vertical="center"/>
      <protection hidden="1"/>
    </xf>
    <xf numFmtId="1" fontId="5" fillId="0" borderId="10" xfId="46" applyNumberFormat="1" applyFont="1" applyFill="1" applyBorder="1" applyAlignment="1" applyProtection="1">
      <alignment horizontal="right" vertical="center"/>
      <protection hidden="1"/>
    </xf>
    <xf numFmtId="170" fontId="5" fillId="0" borderId="10" xfId="46" applyNumberFormat="1" applyFont="1" applyFill="1" applyBorder="1" applyAlignment="1" applyProtection="1">
      <alignment horizontal="left" vertical="center"/>
      <protection hidden="1"/>
    </xf>
    <xf numFmtId="170" fontId="5" fillId="0" borderId="11" xfId="46" applyNumberFormat="1" applyFont="1" applyFill="1" applyBorder="1" applyAlignment="1" applyProtection="1">
      <alignment horizontal="left" vertical="center"/>
      <protection hidden="1"/>
    </xf>
    <xf numFmtId="4" fontId="3" fillId="24" borderId="13" xfId="0" applyNumberFormat="1" applyFont="1" applyFill="1" applyBorder="1" applyAlignment="1" applyProtection="1">
      <alignment horizontal="right" vertical="center"/>
      <protection hidden="1"/>
    </xf>
    <xf numFmtId="4" fontId="3" fillId="24" borderId="17" xfId="0" applyNumberFormat="1" applyFont="1" applyFill="1" applyBorder="1" applyAlignment="1" applyProtection="1">
      <alignment horizontal="right" vertical="center"/>
      <protection hidden="1"/>
    </xf>
    <xf numFmtId="4" fontId="3" fillId="24" borderId="15" xfId="0" applyNumberFormat="1" applyFont="1" applyFill="1" applyBorder="1" applyAlignment="1" applyProtection="1">
      <alignment horizontal="right" vertical="center"/>
      <protection hidden="1"/>
    </xf>
    <xf numFmtId="4" fontId="3" fillId="24" borderId="14" xfId="0" applyNumberFormat="1" applyFont="1" applyFill="1" applyBorder="1" applyAlignment="1" applyProtection="1">
      <alignment horizontal="right" vertical="center"/>
      <protection hidden="1"/>
    </xf>
    <xf numFmtId="4" fontId="3" fillId="24" borderId="18" xfId="0" applyNumberFormat="1" applyFont="1" applyFill="1" applyBorder="1" applyAlignment="1" applyProtection="1">
      <alignment horizontal="right" vertical="center"/>
      <protection hidden="1"/>
    </xf>
    <xf numFmtId="4" fontId="3" fillId="24" borderId="20" xfId="0" applyNumberFormat="1" applyFont="1" applyFill="1" applyBorder="1" applyAlignment="1" applyProtection="1">
      <alignment horizontal="right" vertical="center"/>
      <protection hidden="1"/>
    </xf>
    <xf numFmtId="4" fontId="3" fillId="24" borderId="16" xfId="0" applyNumberFormat="1" applyFont="1" applyFill="1" applyBorder="1" applyAlignment="1" applyProtection="1">
      <alignment horizontal="right" vertical="center"/>
      <protection hidden="1"/>
    </xf>
    <xf numFmtId="1" fontId="3" fillId="0" borderId="11" xfId="46" applyNumberFormat="1" applyFont="1" applyFill="1" applyBorder="1" applyAlignment="1" applyProtection="1">
      <alignment horizontal="center" vertical="center"/>
      <protection hidden="1"/>
    </xf>
    <xf numFmtId="0" fontId="4" fillId="17" borderId="87" xfId="49" applyFont="1" applyFill="1" applyBorder="1" applyAlignment="1" applyProtection="1">
      <alignment horizontal="center" vertical="center" wrapText="1"/>
      <protection hidden="1"/>
    </xf>
    <xf numFmtId="0" fontId="4" fillId="17" borderId="36" xfId="49" applyFont="1" applyFill="1" applyBorder="1" applyAlignment="1" applyProtection="1">
      <alignment horizontal="center" vertical="center" wrapText="1"/>
      <protection hidden="1"/>
    </xf>
    <xf numFmtId="0" fontId="4" fillId="17" borderId="43" xfId="49" applyFont="1" applyFill="1" applyBorder="1" applyAlignment="1" applyProtection="1">
      <alignment horizontal="center" vertical="center" wrapText="1"/>
      <protection hidden="1"/>
    </xf>
    <xf numFmtId="0" fontId="4" fillId="17" borderId="16" xfId="49" applyFont="1" applyFill="1" applyBorder="1" applyAlignment="1" applyProtection="1">
      <alignment horizontal="left" vertical="center" wrapText="1" indent="1"/>
      <protection hidden="1"/>
    </xf>
    <xf numFmtId="0" fontId="4" fillId="17" borderId="13" xfId="49" applyFont="1" applyFill="1" applyBorder="1" applyAlignment="1" applyProtection="1">
      <alignment horizontal="left" vertical="center" wrapText="1" indent="1"/>
      <protection hidden="1"/>
    </xf>
    <xf numFmtId="0" fontId="4" fillId="17" borderId="17" xfId="49" applyFont="1" applyFill="1" applyBorder="1" applyAlignment="1" applyProtection="1">
      <alignment horizontal="left" vertical="center" wrapText="1" indent="1"/>
      <protection hidden="1"/>
    </xf>
    <xf numFmtId="0" fontId="4" fillId="17" borderId="15" xfId="49" applyFont="1" applyFill="1" applyBorder="1" applyAlignment="1" applyProtection="1">
      <alignment horizontal="left" vertical="center" wrapText="1" indent="1"/>
      <protection hidden="1"/>
    </xf>
    <xf numFmtId="0" fontId="4" fillId="17" borderId="0" xfId="49" applyFont="1" applyFill="1" applyBorder="1" applyAlignment="1" applyProtection="1">
      <alignment horizontal="left" vertical="center" wrapText="1" indent="1"/>
      <protection hidden="1"/>
    </xf>
    <xf numFmtId="0" fontId="4" fillId="17" borderId="14" xfId="49" applyFont="1" applyFill="1" applyBorder="1" applyAlignment="1" applyProtection="1">
      <alignment horizontal="left" vertical="center" wrapText="1" indent="1"/>
      <protection hidden="1"/>
    </xf>
    <xf numFmtId="0" fontId="4" fillId="17" borderId="18" xfId="49" applyFont="1" applyFill="1" applyBorder="1" applyAlignment="1" applyProtection="1">
      <alignment horizontal="left" vertical="center" wrapText="1" indent="1"/>
      <protection hidden="1"/>
    </xf>
    <xf numFmtId="0" fontId="4" fillId="17" borderId="19" xfId="49" applyFont="1" applyFill="1" applyBorder="1" applyAlignment="1" applyProtection="1">
      <alignment horizontal="left" vertical="center" wrapText="1" indent="1"/>
      <protection hidden="1"/>
    </xf>
    <xf numFmtId="0" fontId="4" fillId="17" borderId="20" xfId="49" applyFont="1" applyFill="1" applyBorder="1" applyAlignment="1" applyProtection="1">
      <alignment horizontal="left" vertical="center" wrapText="1" indent="1"/>
      <protection hidden="1"/>
    </xf>
    <xf numFmtId="0" fontId="4" fillId="17" borderId="16" xfId="49" applyFont="1" applyFill="1" applyBorder="1" applyAlignment="1" applyProtection="1">
      <alignment horizontal="center" vertical="center" wrapText="1"/>
      <protection hidden="1"/>
    </xf>
    <xf numFmtId="0" fontId="4" fillId="17" borderId="17" xfId="49" applyFont="1" applyFill="1" applyBorder="1" applyAlignment="1" applyProtection="1">
      <alignment horizontal="center" vertical="center" wrapText="1"/>
      <protection hidden="1"/>
    </xf>
    <xf numFmtId="0" fontId="3" fillId="23" borderId="13" xfId="37" applyFont="1" applyFill="1" applyBorder="1" applyAlignment="1" applyProtection="1">
      <alignment vertical="center" wrapText="1"/>
      <protection hidden="1"/>
    </xf>
    <xf numFmtId="0" fontId="3" fillId="23" borderId="17" xfId="37" applyFont="1" applyFill="1" applyBorder="1" applyAlignment="1" applyProtection="1">
      <alignment vertical="center" wrapText="1"/>
      <protection hidden="1"/>
    </xf>
    <xf numFmtId="0" fontId="3" fillId="23" borderId="19" xfId="37" applyFont="1" applyFill="1" applyBorder="1" applyAlignment="1" applyProtection="1">
      <alignment vertical="center" wrapText="1"/>
      <protection hidden="1"/>
    </xf>
    <xf numFmtId="0" fontId="3" fillId="23" borderId="20" xfId="37" applyFont="1" applyFill="1" applyBorder="1" applyAlignment="1" applyProtection="1">
      <alignment vertical="center" wrapText="1"/>
      <protection hidden="1"/>
    </xf>
    <xf numFmtId="0" fontId="5" fillId="22" borderId="13" xfId="37" applyFont="1" applyFill="1" applyBorder="1" applyAlignment="1" applyProtection="1">
      <alignment vertical="center" wrapText="1"/>
      <protection hidden="1"/>
    </xf>
    <xf numFmtId="0" fontId="5" fillId="22" borderId="19" xfId="37" applyFont="1" applyFill="1" applyBorder="1" applyAlignment="1" applyProtection="1">
      <alignment vertical="center" wrapText="1"/>
      <protection hidden="1"/>
    </xf>
    <xf numFmtId="0" fontId="21" fillId="0" borderId="0" xfId="37" applyFont="1" applyFill="1" applyBorder="1" applyAlignment="1" applyProtection="1">
      <alignment horizontal="center" vertical="center"/>
      <protection hidden="1"/>
    </xf>
  </cellXfs>
  <cellStyles count="6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33" builtinId="8"/>
    <cellStyle name="Neutral" xfId="34" builtinId="28" customBuiltin="1"/>
    <cellStyle name="Notiz" xfId="35" builtinId="10" customBuiltin="1"/>
    <cellStyle name="Schlecht" xfId="36" builtinId="27" customBuiltin="1"/>
    <cellStyle name="Standard" xfId="0" builtinId="0"/>
    <cellStyle name="Standard 2" xfId="37"/>
    <cellStyle name="Standard 2 2" xfId="38"/>
    <cellStyle name="Standard 3" xfId="39"/>
    <cellStyle name="Standard 4" xfId="40"/>
    <cellStyle name="Standard 5" xfId="41"/>
    <cellStyle name="Standard_Antrag Netzwerk" xfId="42"/>
    <cellStyle name="Standard_Antrag Thüringen Jahr" xfId="43"/>
    <cellStyle name="Standard_Antrag Thüringen Jahr 2" xfId="44"/>
    <cellStyle name="Standard_Antrag Weiterbildung" xfId="45"/>
    <cellStyle name="Standard_Antrag Weiterbildung 2" xfId="46"/>
    <cellStyle name="Standard_KMU-Bewertung" xfId="47"/>
    <cellStyle name="Standard_KMU-Bewertung 2" xfId="48"/>
    <cellStyle name="Standard_Tabelle1" xfId="49"/>
    <cellStyle name="Standard_Überarbeitete Abschnitte 03_09" xfId="50"/>
    <cellStyle name="Standard_Überarbeitete Abschnitte 11_10" xfId="51"/>
    <cellStyle name="Standard_Überarbeitete Abschnitte 11_10 2" xfId="52"/>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arnender Text" xfId="59" builtinId="11" customBuiltin="1"/>
    <cellStyle name="Zelle überprüfen" xfId="60" builtinId="23" customBuiltin="1"/>
  </cellStyles>
  <dxfs count="24">
    <dxf>
      <font>
        <condense val="0"/>
        <extend val="0"/>
        <color indexed="9"/>
      </font>
    </dxf>
    <dxf>
      <font>
        <strike val="0"/>
        <color theme="0"/>
      </font>
    </dxf>
    <dxf>
      <font>
        <strike val="0"/>
        <color theme="0"/>
      </font>
    </dxf>
    <dxf>
      <fill>
        <patternFill patternType="none">
          <bgColor indexed="65"/>
        </patternFill>
      </fill>
      <border>
        <left/>
        <right/>
        <top/>
        <bottom/>
      </border>
    </dxf>
    <dxf>
      <font>
        <strike val="0"/>
        <color theme="0"/>
      </font>
      <fill>
        <patternFill patternType="none">
          <bgColor indexed="65"/>
        </patternFill>
      </fill>
      <border>
        <left/>
        <right/>
        <top/>
        <bottom/>
      </border>
    </dxf>
    <dxf>
      <font>
        <strike val="0"/>
        <color theme="0"/>
      </font>
      <fill>
        <patternFill patternType="none">
          <bgColor indexed="65"/>
        </patternFill>
      </fill>
      <border>
        <left/>
        <right/>
        <top/>
        <bottom/>
      </border>
    </dxf>
    <dxf>
      <font>
        <strike val="0"/>
        <color auto="1"/>
      </font>
      <fill>
        <patternFill>
          <bgColor rgb="FFFFFFCC"/>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indexed="9"/>
      </font>
    </dxf>
    <dxf>
      <font>
        <b/>
        <i val="0"/>
        <strike val="0"/>
        <color rgb="FFFF0000"/>
      </font>
    </dxf>
    <dxf>
      <font>
        <b/>
        <i val="0"/>
        <strike val="0"/>
        <color rgb="FFFF0000"/>
      </font>
    </dxf>
    <dxf>
      <font>
        <b/>
        <i val="0"/>
        <strike val="0"/>
        <color rgb="FFFF0000"/>
      </font>
    </dxf>
    <dxf>
      <font>
        <color theme="0"/>
      </font>
    </dxf>
    <dxf>
      <font>
        <strike val="0"/>
        <color theme="0"/>
      </font>
    </dxf>
    <dxf>
      <font>
        <strike val="0"/>
        <color theme="0"/>
      </font>
    </dxf>
    <dxf>
      <font>
        <condense val="0"/>
        <extend val="0"/>
        <color indexed="9"/>
      </font>
    </dxf>
    <dxf>
      <font>
        <condense val="0"/>
        <extend val="0"/>
        <color indexed="9"/>
      </font>
    </dxf>
    <dxf>
      <font>
        <color theme="0"/>
      </font>
    </dxf>
    <dxf>
      <font>
        <condense val="0"/>
        <extend val="0"/>
        <color indexed="9"/>
      </font>
    </dxf>
    <dxf>
      <font>
        <strike val="0"/>
        <color theme="0"/>
      </font>
    </dxf>
    <dxf>
      <font>
        <strike val="0"/>
        <color theme="0"/>
      </font>
    </dxf>
    <dxf>
      <fill>
        <patternFill patternType="none">
          <bgColor indexed="65"/>
        </patternFill>
      </fill>
      <border>
        <left style="thin">
          <color indexed="64"/>
        </left>
        <right style="thin">
          <color indexed="64"/>
        </right>
        <top/>
        <bottom/>
      </border>
    </dxf>
    <dxf>
      <fill>
        <patternFill>
          <bgColor indexed="43"/>
        </patternFill>
      </fill>
      <border>
        <left style="thin">
          <color indexed="64"/>
        </left>
        <right style="thin">
          <color indexed="64"/>
        </right>
        <top style="thin">
          <color indexed="64"/>
        </top>
        <bottom style="thin">
          <color indexed="64"/>
        </bottom>
      </border>
    </dxf>
    <dxf>
      <font>
        <strike val="0"/>
        <color theme="0"/>
        <name val="Cambri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T$1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T$1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07546"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733425</xdr:colOff>
      <xdr:row>2</xdr:row>
      <xdr:rowOff>381000</xdr:rowOff>
    </xdr:from>
    <xdr:to>
      <xdr:col>1</xdr:col>
      <xdr:colOff>352425</xdr:colOff>
      <xdr:row>2</xdr:row>
      <xdr:rowOff>609600</xdr:rowOff>
    </xdr:to>
    <xdr:sp macro="" textlink="">
      <xdr:nvSpPr>
        <xdr:cNvPr id="2" name="Text Box 1"/>
        <xdr:cNvSpPr txBox="1">
          <a:spLocks noChangeArrowheads="1"/>
        </xdr:cNvSpPr>
      </xdr:nvSpPr>
      <xdr:spPr bwMode="auto">
        <a:xfrm>
          <a:off x="704850" y="3810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 verbleibt beim Antragsteller -</a:t>
          </a:r>
          <a:endParaRPr lang="de-DE"/>
        </a:p>
      </xdr:txBody>
    </xdr:sp>
    <xdr:clientData/>
  </xdr:twoCellAnchor>
  <xdr:twoCellAnchor>
    <xdr:from>
      <xdr:col>1</xdr:col>
      <xdr:colOff>733425</xdr:colOff>
      <xdr:row>2</xdr:row>
      <xdr:rowOff>381000</xdr:rowOff>
    </xdr:from>
    <xdr:to>
      <xdr:col>1</xdr:col>
      <xdr:colOff>352425</xdr:colOff>
      <xdr:row>2</xdr:row>
      <xdr:rowOff>609600</xdr:rowOff>
    </xdr:to>
    <xdr:sp macro="" textlink="">
      <xdr:nvSpPr>
        <xdr:cNvPr id="3" name="Text Box 3"/>
        <xdr:cNvSpPr txBox="1">
          <a:spLocks noChangeArrowheads="1"/>
        </xdr:cNvSpPr>
      </xdr:nvSpPr>
      <xdr:spPr bwMode="auto">
        <a:xfrm>
          <a:off x="704850" y="3810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 verbleibt beim Antragsteller -</a:t>
          </a:r>
          <a:endParaRPr lang="de-DE"/>
        </a:p>
      </xdr:txBody>
    </xdr:sp>
    <xdr:clientData/>
  </xdr:twoCellAnchor>
  <xdr:twoCellAnchor editAs="oneCell">
    <xdr:from>
      <xdr:col>8</xdr:col>
      <xdr:colOff>257175</xdr:colOff>
      <xdr:row>0</xdr:row>
      <xdr:rowOff>0</xdr:rowOff>
    </xdr:from>
    <xdr:to>
      <xdr:col>18</xdr:col>
      <xdr:colOff>0</xdr:colOff>
      <xdr:row>3</xdr:row>
      <xdr:rowOff>0</xdr:rowOff>
    </xdr:to>
    <xdr:pic>
      <xdr:nvPicPr>
        <xdr:cNvPr id="10567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635" r="3107" b="12196"/>
        <a:stretch>
          <a:fillRect/>
        </a:stretch>
      </xdr:blipFill>
      <xdr:spPr bwMode="auto">
        <a:xfrm>
          <a:off x="3076575" y="0"/>
          <a:ext cx="3267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114300</xdr:colOff>
      <xdr:row>0</xdr:row>
      <xdr:rowOff>0</xdr:rowOff>
    </xdr:from>
    <xdr:to>
      <xdr:col>19</xdr:col>
      <xdr:colOff>0</xdr:colOff>
      <xdr:row>4</xdr:row>
      <xdr:rowOff>19050</xdr:rowOff>
    </xdr:to>
    <xdr:pic>
      <xdr:nvPicPr>
        <xdr:cNvPr id="174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5" y="0"/>
          <a:ext cx="3371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10</xdr:col>
          <xdr:colOff>314325</xdr:colOff>
          <xdr:row>17</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10</xdr:col>
          <xdr:colOff>314325</xdr:colOff>
          <xdr:row>18</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9525</xdr:rowOff>
        </xdr:from>
        <xdr:to>
          <xdr:col>10</xdr:col>
          <xdr:colOff>314325</xdr:colOff>
          <xdr:row>19</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257175</xdr:colOff>
      <xdr:row>60</xdr:row>
      <xdr:rowOff>28575</xdr:rowOff>
    </xdr:from>
    <xdr:to>
      <xdr:col>19</xdr:col>
      <xdr:colOff>0</xdr:colOff>
      <xdr:row>65</xdr:row>
      <xdr:rowOff>0</xdr:rowOff>
    </xdr:to>
    <xdr:pic>
      <xdr:nvPicPr>
        <xdr:cNvPr id="1747" name="Grafik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9674" r="4106" b="7561"/>
        <a:stretch>
          <a:fillRect/>
        </a:stretch>
      </xdr:blipFill>
      <xdr:spPr bwMode="auto">
        <a:xfrm>
          <a:off x="3390900" y="9791700"/>
          <a:ext cx="2886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4</xdr:col>
          <xdr:colOff>323850</xdr:colOff>
          <xdr:row>63</xdr:row>
          <xdr:rowOff>0</xdr:rowOff>
        </xdr:to>
        <xdr:sp macro="" textlink="">
          <xdr:nvSpPr>
            <xdr:cNvPr id="54475" name="Check Box 203" hidden="1">
              <a:extLst>
                <a:ext uri="{63B3BB69-23CF-44E3-9099-C40C66FF867C}">
                  <a14:compatExt spid="_x0000_s54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9525</xdr:rowOff>
        </xdr:from>
        <xdr:to>
          <xdr:col>4</xdr:col>
          <xdr:colOff>323850</xdr:colOff>
          <xdr:row>65</xdr:row>
          <xdr:rowOff>0</xdr:rowOff>
        </xdr:to>
        <xdr:sp macro="" textlink="">
          <xdr:nvSpPr>
            <xdr:cNvPr id="54476" name="Check Box 204" hidden="1">
              <a:extLst>
                <a:ext uri="{63B3BB69-23CF-44E3-9099-C40C66FF867C}">
                  <a14:compatExt spid="_x0000_s54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191</xdr:row>
          <xdr:rowOff>38100</xdr:rowOff>
        </xdr:from>
        <xdr:to>
          <xdr:col>16</xdr:col>
          <xdr:colOff>85725</xdr:colOff>
          <xdr:row>192</xdr:row>
          <xdr:rowOff>66675</xdr:rowOff>
        </xdr:to>
        <xdr:sp macro="" textlink="">
          <xdr:nvSpPr>
            <xdr:cNvPr id="54478" name="Check Box 206" hidden="1">
              <a:extLst>
                <a:ext uri="{63B3BB69-23CF-44E3-9099-C40C66FF867C}">
                  <a14:compatExt spid="_x0000_s5447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191</xdr:row>
          <xdr:rowOff>38100</xdr:rowOff>
        </xdr:from>
        <xdr:to>
          <xdr:col>17</xdr:col>
          <xdr:colOff>323850</xdr:colOff>
          <xdr:row>192</xdr:row>
          <xdr:rowOff>66675</xdr:rowOff>
        </xdr:to>
        <xdr:sp macro="" textlink="">
          <xdr:nvSpPr>
            <xdr:cNvPr id="54479" name="Check Box 207" hidden="1">
              <a:extLst>
                <a:ext uri="{63B3BB69-23CF-44E3-9099-C40C66FF867C}">
                  <a14:compatExt spid="_x0000_s5447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xdr:row>
          <xdr:rowOff>9525</xdr:rowOff>
        </xdr:from>
        <xdr:to>
          <xdr:col>4</xdr:col>
          <xdr:colOff>323850</xdr:colOff>
          <xdr:row>5</xdr:row>
          <xdr:rowOff>0</xdr:rowOff>
        </xdr:to>
        <xdr:sp macro="" textlink="">
          <xdr:nvSpPr>
            <xdr:cNvPr id="69057" name="Check Box 449" hidden="1">
              <a:extLst>
                <a:ext uri="{63B3BB69-23CF-44E3-9099-C40C66FF867C}">
                  <a14:compatExt spid="_x0000_s69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9525</xdr:rowOff>
        </xdr:from>
        <xdr:to>
          <xdr:col>4</xdr:col>
          <xdr:colOff>323850</xdr:colOff>
          <xdr:row>60</xdr:row>
          <xdr:rowOff>0</xdr:rowOff>
        </xdr:to>
        <xdr:sp macro="" textlink="">
          <xdr:nvSpPr>
            <xdr:cNvPr id="69067" name="Check Box 459" hidden="1">
              <a:extLst>
                <a:ext uri="{63B3BB69-23CF-44E3-9099-C40C66FF867C}">
                  <a14:compatExt spid="_x0000_s69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4</xdr:col>
          <xdr:colOff>323850</xdr:colOff>
          <xdr:row>62</xdr:row>
          <xdr:rowOff>0</xdr:rowOff>
        </xdr:to>
        <xdr:sp macro="" textlink="">
          <xdr:nvSpPr>
            <xdr:cNvPr id="69068" name="Check Box 460" hidden="1">
              <a:extLst>
                <a:ext uri="{63B3BB69-23CF-44E3-9099-C40C66FF867C}">
                  <a14:compatExt spid="_x0000_s6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9525</xdr:rowOff>
        </xdr:from>
        <xdr:to>
          <xdr:col>4</xdr:col>
          <xdr:colOff>323850</xdr:colOff>
          <xdr:row>64</xdr:row>
          <xdr:rowOff>0</xdr:rowOff>
        </xdr:to>
        <xdr:sp macro="" textlink="">
          <xdr:nvSpPr>
            <xdr:cNvPr id="69069" name="Check Box 461" hidden="1">
              <a:extLst>
                <a:ext uri="{63B3BB69-23CF-44E3-9099-C40C66FF867C}">
                  <a14:compatExt spid="_x0000_s6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0</xdr:colOff>
      <xdr:row>7</xdr:row>
      <xdr:rowOff>0</xdr:rowOff>
    </xdr:from>
    <xdr:to>
      <xdr:col>18</xdr:col>
      <xdr:colOff>0</xdr:colOff>
      <xdr:row>58</xdr:row>
      <xdr:rowOff>0</xdr:rowOff>
    </xdr:to>
    <xdr:sp macro="" textlink="" fLocksText="0">
      <xdr:nvSpPr>
        <xdr:cNvPr id="6" name="Text Box 1"/>
        <xdr:cNvSpPr txBox="1">
          <a:spLocks noChangeArrowheads="1"/>
        </xdr:cNvSpPr>
      </xdr:nvSpPr>
      <xdr:spPr bwMode="auto">
        <a:xfrm>
          <a:off x="1419225" y="1028700"/>
          <a:ext cx="4800600" cy="7772400"/>
        </a:xfrm>
        <a:prstGeom prst="rect">
          <a:avLst/>
        </a:prstGeom>
        <a:solidFill>
          <a:srgbClr val="FFFFCC"/>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a:lstStyle/>
        <a:p>
          <a:endParaRPr lang="de-DE" sz="9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30</xdr:row>
          <xdr:rowOff>9525</xdr:rowOff>
        </xdr:from>
        <xdr:to>
          <xdr:col>4</xdr:col>
          <xdr:colOff>323850</xdr:colOff>
          <xdr:row>31</xdr:row>
          <xdr:rowOff>0</xdr:rowOff>
        </xdr:to>
        <xdr:sp macro="" textlink="">
          <xdr:nvSpPr>
            <xdr:cNvPr id="100358" name="Check Box 6" hidden="1">
              <a:extLst>
                <a:ext uri="{63B3BB69-23CF-44E3-9099-C40C66FF867C}">
                  <a14:compatExt spid="_x0000_s10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9525</xdr:rowOff>
        </xdr:from>
        <xdr:to>
          <xdr:col>4</xdr:col>
          <xdr:colOff>323850</xdr:colOff>
          <xdr:row>33</xdr:row>
          <xdr:rowOff>0</xdr:rowOff>
        </xdr:to>
        <xdr:sp macro="" textlink="">
          <xdr:nvSpPr>
            <xdr:cNvPr id="100359" name="Check Box 7" hidden="1">
              <a:extLst>
                <a:ext uri="{63B3BB69-23CF-44E3-9099-C40C66FF867C}">
                  <a14:compatExt spid="_x0000_s10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9525</xdr:rowOff>
        </xdr:from>
        <xdr:to>
          <xdr:col>4</xdr:col>
          <xdr:colOff>323850</xdr:colOff>
          <xdr:row>37</xdr:row>
          <xdr:rowOff>0</xdr:rowOff>
        </xdr:to>
        <xdr:sp macro="" textlink="">
          <xdr:nvSpPr>
            <xdr:cNvPr id="100360" name="Check Box 8" hidden="1">
              <a:extLst>
                <a:ext uri="{63B3BB69-23CF-44E3-9099-C40C66FF867C}">
                  <a14:compatExt spid="_x0000_s10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9525</xdr:rowOff>
        </xdr:from>
        <xdr:to>
          <xdr:col>4</xdr:col>
          <xdr:colOff>323850</xdr:colOff>
          <xdr:row>35</xdr:row>
          <xdr:rowOff>0</xdr:rowOff>
        </xdr:to>
        <xdr:sp macro="" textlink="">
          <xdr:nvSpPr>
            <xdr:cNvPr id="100362" name="Check Box 10" hidden="1">
              <a:extLst>
                <a:ext uri="{63B3BB69-23CF-44E3-9099-C40C66FF867C}">
                  <a14:compatExt spid="_x0000_s10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1</xdr:col>
          <xdr:colOff>323850</xdr:colOff>
          <xdr:row>44</xdr:row>
          <xdr:rowOff>0</xdr:rowOff>
        </xdr:to>
        <xdr:sp macro="" textlink="">
          <xdr:nvSpPr>
            <xdr:cNvPr id="69675" name="Check Box 43" hidden="1">
              <a:extLst>
                <a:ext uri="{63B3BB69-23CF-44E3-9099-C40C66FF867C}">
                  <a14:compatExt spid="_x0000_s6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9525</xdr:rowOff>
        </xdr:from>
        <xdr:to>
          <xdr:col>7</xdr:col>
          <xdr:colOff>323850</xdr:colOff>
          <xdr:row>44</xdr:row>
          <xdr:rowOff>0</xdr:rowOff>
        </xdr:to>
        <xdr:sp macro="" textlink="">
          <xdr:nvSpPr>
            <xdr:cNvPr id="69676" name="Check Box 44" hidden="1">
              <a:extLst>
                <a:ext uri="{63B3BB69-23CF-44E3-9099-C40C66FF867C}">
                  <a14:compatExt spid="_x0000_s6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11</xdr:row>
          <xdr:rowOff>9525</xdr:rowOff>
        </xdr:from>
        <xdr:to>
          <xdr:col>1</xdr:col>
          <xdr:colOff>323850</xdr:colOff>
          <xdr:row>12</xdr:row>
          <xdr:rowOff>0</xdr:rowOff>
        </xdr:to>
        <xdr:sp macro="" textlink="">
          <xdr:nvSpPr>
            <xdr:cNvPr id="88067" name="Check Box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9525</xdr:rowOff>
        </xdr:from>
        <xdr:to>
          <xdr:col>1</xdr:col>
          <xdr:colOff>323850</xdr:colOff>
          <xdr:row>14</xdr:row>
          <xdr:rowOff>0</xdr:rowOff>
        </xdr:to>
        <xdr:sp macro="" textlink="">
          <xdr:nvSpPr>
            <xdr:cNvPr id="88068" name="Check Box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7</xdr:col>
      <xdr:colOff>1790700</xdr:colOff>
      <xdr:row>57</xdr:row>
      <xdr:rowOff>114301</xdr:rowOff>
    </xdr:from>
    <xdr:to>
      <xdr:col>9</xdr:col>
      <xdr:colOff>781050</xdr:colOff>
      <xdr:row>61</xdr:row>
      <xdr:rowOff>57151</xdr:rowOff>
    </xdr:to>
    <xdr:sp macro="" textlink="">
      <xdr:nvSpPr>
        <xdr:cNvPr id="2" name="Text Box 29"/>
        <xdr:cNvSpPr txBox="1">
          <a:spLocks noChangeArrowheads="1"/>
        </xdr:cNvSpPr>
      </xdr:nvSpPr>
      <xdr:spPr bwMode="auto">
        <a:xfrm>
          <a:off x="8429625" y="11534776"/>
          <a:ext cx="4552950" cy="666750"/>
        </a:xfrm>
        <a:prstGeom prst="rect">
          <a:avLst/>
        </a:prstGeom>
        <a:solidFill>
          <a:schemeClr val="accent6">
            <a:lumMod val="40000"/>
            <a:lumOff val="60000"/>
          </a:schemeClr>
        </a:solidFill>
        <a:ln w="9525">
          <a:solidFill>
            <a:srgbClr val="969696"/>
          </a:solidFill>
          <a:miter lim="800000"/>
          <a:headEnd/>
          <a:tailEnd/>
        </a:ln>
      </xdr:spPr>
      <xdr:txBody>
        <a:bodyPr vertOverflow="clip" wrap="square" lIns="36576" tIns="27432" rIns="36576" bIns="27432" anchor="ctr" upright="1"/>
        <a:lstStyle/>
        <a:p>
          <a:pPr algn="ctr" rtl="0"/>
          <a:r>
            <a:rPr lang="de-DE" sz="1100" b="1" i="0" baseline="0">
              <a:solidFill>
                <a:srgbClr val="FF0000"/>
              </a:solidFill>
              <a:effectLst/>
              <a:latin typeface="Arial" pitchFamily="34" charset="0"/>
              <a:ea typeface="+mn-ea"/>
              <a:cs typeface="Arial" pitchFamily="34" charset="0"/>
            </a:rPr>
            <a:t>Bearbeitungshinweis!</a:t>
          </a:r>
          <a:endParaRPr lang="de-DE" sz="1100" b="1">
            <a:solidFill>
              <a:srgbClr val="FF0000"/>
            </a:solidFill>
            <a:effectLst/>
            <a:latin typeface="Arial" pitchFamily="34" charset="0"/>
            <a:cs typeface="Arial"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a:pPr>
          <a:r>
            <a:rPr lang="de-DE" sz="1100" b="1" i="0" baseline="0">
              <a:effectLst/>
              <a:latin typeface="Arial" pitchFamily="34" charset="0"/>
              <a:ea typeface="+mn-ea"/>
              <a:cs typeface="Arial" pitchFamily="34" charset="0"/>
            </a:rPr>
            <a:t>Der Druckbereich ist voreingestellt. Bitte vor dem Drucken unbedingt den individuellen Bereich (ab Zeile 60) anpassen.</a:t>
          </a:r>
          <a:endParaRPr lang="de-DE" sz="1100" b="1" i="0" baseline="0">
            <a:solidFill>
              <a:srgbClr val="0070C0"/>
            </a:solidFill>
            <a:effectLst/>
            <a:latin typeface="Arial" pitchFamily="34" charset="0"/>
            <a:ea typeface="+mn-ea"/>
            <a:cs typeface="Arial" pitchFamily="34" charset="0"/>
          </a:endParaRPr>
        </a:p>
      </xdr:txBody>
    </xdr:sp>
    <xdr:clientData fPrintsWithSheet="0"/>
  </xdr:twoCellAnchor>
  <xdr:twoCellAnchor editAs="oneCell">
    <xdr:from>
      <xdr:col>9</xdr:col>
      <xdr:colOff>152400</xdr:colOff>
      <xdr:row>0</xdr:row>
      <xdr:rowOff>0</xdr:rowOff>
    </xdr:from>
    <xdr:to>
      <xdr:col>10</xdr:col>
      <xdr:colOff>1371600</xdr:colOff>
      <xdr:row>2</xdr:row>
      <xdr:rowOff>142875</xdr:rowOff>
    </xdr:to>
    <xdr:pic>
      <xdr:nvPicPr>
        <xdr:cNvPr id="10254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635" r="3107" b="18294"/>
        <a:stretch>
          <a:fillRect/>
        </a:stretch>
      </xdr:blipFill>
      <xdr:spPr bwMode="auto">
        <a:xfrm>
          <a:off x="12353925" y="0"/>
          <a:ext cx="32670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8</xdr:row>
          <xdr:rowOff>9525</xdr:rowOff>
        </xdr:from>
        <xdr:to>
          <xdr:col>1</xdr:col>
          <xdr:colOff>323850</xdr:colOff>
          <xdr:row>9</xdr:row>
          <xdr:rowOff>0</xdr:rowOff>
        </xdr:to>
        <xdr:sp macro="" textlink="">
          <xdr:nvSpPr>
            <xdr:cNvPr id="106497" name="Check Box 1" hidden="1">
              <a:extLst>
                <a:ext uri="{63B3BB69-23CF-44E3-9099-C40C66FF867C}">
                  <a14:compatExt spid="_x0000_s10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9525</xdr:rowOff>
        </xdr:from>
        <xdr:to>
          <xdr:col>1</xdr:col>
          <xdr:colOff>323850</xdr:colOff>
          <xdr:row>14</xdr:row>
          <xdr:rowOff>0</xdr:rowOff>
        </xdr:to>
        <xdr:sp macro="" textlink="">
          <xdr:nvSpPr>
            <xdr:cNvPr id="106498" name="Check Box 2" hidden="1">
              <a:extLst>
                <a:ext uri="{63B3BB69-23CF-44E3-9099-C40C66FF867C}">
                  <a14:compatExt spid="_x0000_s10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9525</xdr:rowOff>
        </xdr:from>
        <xdr:to>
          <xdr:col>1</xdr:col>
          <xdr:colOff>323850</xdr:colOff>
          <xdr:row>11</xdr:row>
          <xdr:rowOff>0</xdr:rowOff>
        </xdr:to>
        <xdr:sp macro="" textlink="">
          <xdr:nvSpPr>
            <xdr:cNvPr id="106499" name="Check Box 3" hidden="1">
              <a:extLst>
                <a:ext uri="{63B3BB69-23CF-44E3-9099-C40C66FF867C}">
                  <a14:compatExt spid="_x0000_s10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9525</xdr:rowOff>
        </xdr:from>
        <xdr:to>
          <xdr:col>1</xdr:col>
          <xdr:colOff>323850</xdr:colOff>
          <xdr:row>27</xdr:row>
          <xdr:rowOff>0</xdr:rowOff>
        </xdr:to>
        <xdr:sp macro="" textlink="">
          <xdr:nvSpPr>
            <xdr:cNvPr id="106500" name="Check Box 4" hidden="1">
              <a:extLst>
                <a:ext uri="{63B3BB69-23CF-44E3-9099-C40C66FF867C}">
                  <a14:compatExt spid="_x0000_s10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1</xdr:col>
          <xdr:colOff>323850</xdr:colOff>
          <xdr:row>29</xdr:row>
          <xdr:rowOff>0</xdr:rowOff>
        </xdr:to>
        <xdr:sp macro="" textlink="">
          <xdr:nvSpPr>
            <xdr:cNvPr id="106501" name="Check Box 5" hidden="1">
              <a:extLst>
                <a:ext uri="{63B3BB69-23CF-44E3-9099-C40C66FF867C}">
                  <a14:compatExt spid="_x0000_s10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9525</xdr:rowOff>
        </xdr:from>
        <xdr:to>
          <xdr:col>1</xdr:col>
          <xdr:colOff>323850</xdr:colOff>
          <xdr:row>37</xdr:row>
          <xdr:rowOff>0</xdr:rowOff>
        </xdr:to>
        <xdr:sp macro="" textlink="">
          <xdr:nvSpPr>
            <xdr:cNvPr id="106502" name="Check Box 6" hidden="1">
              <a:extLst>
                <a:ext uri="{63B3BB69-23CF-44E3-9099-C40C66FF867C}">
                  <a14:compatExt spid="_x0000_s10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9525</xdr:rowOff>
        </xdr:from>
        <xdr:to>
          <xdr:col>1</xdr:col>
          <xdr:colOff>323850</xdr:colOff>
          <xdr:row>39</xdr:row>
          <xdr:rowOff>0</xdr:rowOff>
        </xdr:to>
        <xdr:sp macro="" textlink="">
          <xdr:nvSpPr>
            <xdr:cNvPr id="106503" name="Check Box 7" hidden="1">
              <a:extLst>
                <a:ext uri="{63B3BB69-23CF-44E3-9099-C40C66FF867C}">
                  <a14:compatExt spid="_x0000_s10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9525</xdr:rowOff>
        </xdr:from>
        <xdr:to>
          <xdr:col>1</xdr:col>
          <xdr:colOff>323850</xdr:colOff>
          <xdr:row>41</xdr:row>
          <xdr:rowOff>0</xdr:rowOff>
        </xdr:to>
        <xdr:sp macro="" textlink="">
          <xdr:nvSpPr>
            <xdr:cNvPr id="106504" name="Check Box 8" hidden="1">
              <a:extLst>
                <a:ext uri="{63B3BB69-23CF-44E3-9099-C40C66FF867C}">
                  <a14:compatExt spid="_x0000_s10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9525</xdr:rowOff>
        </xdr:from>
        <xdr:to>
          <xdr:col>1</xdr:col>
          <xdr:colOff>323850</xdr:colOff>
          <xdr:row>43</xdr:row>
          <xdr:rowOff>0</xdr:rowOff>
        </xdr:to>
        <xdr:sp macro="" textlink="">
          <xdr:nvSpPr>
            <xdr:cNvPr id="106505" name="Check Box 9" hidden="1">
              <a:extLst>
                <a:ext uri="{63B3BB69-23CF-44E3-9099-C40C66FF867C}">
                  <a14:compatExt spid="_x0000_s10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1</xdr:col>
          <xdr:colOff>323850</xdr:colOff>
          <xdr:row>24</xdr:row>
          <xdr:rowOff>0</xdr:rowOff>
        </xdr:to>
        <xdr:sp macro="" textlink="">
          <xdr:nvSpPr>
            <xdr:cNvPr id="106506" name="Check Box 10" hidden="1">
              <a:extLst>
                <a:ext uri="{63B3BB69-23CF-44E3-9099-C40C66FF867C}">
                  <a14:compatExt spid="_x0000_s10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9525</xdr:rowOff>
        </xdr:from>
        <xdr:to>
          <xdr:col>1</xdr:col>
          <xdr:colOff>323850</xdr:colOff>
          <xdr:row>31</xdr:row>
          <xdr:rowOff>0</xdr:rowOff>
        </xdr:to>
        <xdr:sp macro="" textlink="">
          <xdr:nvSpPr>
            <xdr:cNvPr id="106507" name="Check Box 11" hidden="1">
              <a:extLst>
                <a:ext uri="{63B3BB69-23CF-44E3-9099-C40C66FF867C}">
                  <a14:compatExt spid="_x0000_s10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9525</xdr:rowOff>
        </xdr:from>
        <xdr:to>
          <xdr:col>1</xdr:col>
          <xdr:colOff>323850</xdr:colOff>
          <xdr:row>34</xdr:row>
          <xdr:rowOff>0</xdr:rowOff>
        </xdr:to>
        <xdr:sp macro="" textlink="">
          <xdr:nvSpPr>
            <xdr:cNvPr id="106508" name="Check Box 12" hidden="1">
              <a:extLst>
                <a:ext uri="{63B3BB69-23CF-44E3-9099-C40C66FF867C}">
                  <a14:compatExt spid="_x0000_s10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8.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zoomScaleNormal="100" workbookViewId="0">
      <selection activeCell="A19" sqref="A19"/>
    </sheetView>
  </sheetViews>
  <sheetFormatPr baseColWidth="10" defaultRowHeight="12" x14ac:dyDescent="0.2"/>
  <cols>
    <col min="1" max="1" width="10.7109375" style="572" customWidth="1"/>
    <col min="2" max="2" width="15.7109375" style="573" customWidth="1"/>
    <col min="3" max="3" width="78.7109375" style="572" customWidth="1"/>
    <col min="4" max="16384" width="11.42578125" style="572"/>
  </cols>
  <sheetData>
    <row r="1" spans="1:3" ht="15" customHeight="1" x14ac:dyDescent="0.2">
      <c r="B1" s="572"/>
    </row>
    <row r="2" spans="1:3" ht="15" customHeight="1" x14ac:dyDescent="0.2">
      <c r="A2" s="661" t="s">
        <v>755</v>
      </c>
      <c r="B2" s="661"/>
      <c r="C2" s="661"/>
    </row>
    <row r="3" spans="1:3" ht="15" customHeight="1" x14ac:dyDescent="0.2">
      <c r="A3" s="661"/>
      <c r="B3" s="661"/>
      <c r="C3" s="661"/>
    </row>
    <row r="4" spans="1:3" ht="15" customHeight="1" thickBot="1" x14ac:dyDescent="0.25">
      <c r="A4" s="662"/>
      <c r="B4" s="662"/>
      <c r="C4" s="662"/>
    </row>
    <row r="5" spans="1:3" ht="15" customHeight="1" thickTop="1" x14ac:dyDescent="0.2">
      <c r="A5" s="663" t="s">
        <v>458</v>
      </c>
      <c r="B5" s="663"/>
      <c r="C5" s="663"/>
    </row>
    <row r="6" spans="1:3" ht="15" customHeight="1" x14ac:dyDescent="0.2">
      <c r="A6" s="664"/>
      <c r="B6" s="664"/>
      <c r="C6" s="664"/>
    </row>
    <row r="7" spans="1:3" ht="15" customHeight="1" x14ac:dyDescent="0.2"/>
    <row r="8" spans="1:3" s="574" customFormat="1" ht="18" customHeight="1" x14ac:dyDescent="0.2">
      <c r="A8" s="575" t="s">
        <v>756</v>
      </c>
      <c r="B8" s="575" t="s">
        <v>757</v>
      </c>
      <c r="C8" s="576" t="s">
        <v>758</v>
      </c>
    </row>
    <row r="9" spans="1:3" s="574" customFormat="1" ht="24" customHeight="1" x14ac:dyDescent="0.2">
      <c r="A9" s="577" t="s">
        <v>763</v>
      </c>
      <c r="B9" s="578">
        <v>41970</v>
      </c>
      <c r="C9" s="579" t="s">
        <v>759</v>
      </c>
    </row>
    <row r="10" spans="1:3" ht="108" customHeight="1" x14ac:dyDescent="0.2">
      <c r="A10" s="580" t="s">
        <v>760</v>
      </c>
      <c r="B10" s="578">
        <v>42185</v>
      </c>
      <c r="C10" s="579" t="s">
        <v>765</v>
      </c>
    </row>
    <row r="11" spans="1:3" ht="24" customHeight="1" x14ac:dyDescent="0.2">
      <c r="A11" s="580" t="s">
        <v>764</v>
      </c>
      <c r="B11" s="578">
        <v>42247</v>
      </c>
      <c r="C11" s="579" t="s">
        <v>761</v>
      </c>
    </row>
    <row r="12" spans="1:3" ht="48" customHeight="1" x14ac:dyDescent="0.2">
      <c r="A12" s="580" t="s">
        <v>766</v>
      </c>
      <c r="B12" s="578">
        <v>42415</v>
      </c>
      <c r="C12" s="579" t="s">
        <v>769</v>
      </c>
    </row>
    <row r="13" spans="1:3" ht="24" customHeight="1" x14ac:dyDescent="0.2">
      <c r="A13" s="580" t="s">
        <v>803</v>
      </c>
      <c r="B13" s="578">
        <v>42611</v>
      </c>
      <c r="C13" s="579" t="s">
        <v>804</v>
      </c>
    </row>
    <row r="14" spans="1:3" ht="48" customHeight="1" x14ac:dyDescent="0.2">
      <c r="A14" s="580" t="s">
        <v>807</v>
      </c>
      <c r="B14" s="578">
        <v>42786</v>
      </c>
      <c r="C14" s="579" t="s">
        <v>822</v>
      </c>
    </row>
    <row r="15" spans="1:3" ht="48" customHeight="1" x14ac:dyDescent="0.2">
      <c r="A15" s="580" t="s">
        <v>826</v>
      </c>
      <c r="B15" s="578">
        <v>42864</v>
      </c>
      <c r="C15" s="579" t="s">
        <v>829</v>
      </c>
    </row>
    <row r="16" spans="1:3" ht="48" customHeight="1" x14ac:dyDescent="0.2">
      <c r="A16" s="580" t="s">
        <v>830</v>
      </c>
      <c r="B16" s="578">
        <v>43132</v>
      </c>
      <c r="C16" s="579" t="s">
        <v>831</v>
      </c>
    </row>
    <row r="17" spans="1:3" ht="24" customHeight="1" x14ac:dyDescent="0.2">
      <c r="A17" s="580" t="s">
        <v>835</v>
      </c>
      <c r="B17" s="658">
        <v>43244</v>
      </c>
      <c r="C17" s="659" t="s">
        <v>836</v>
      </c>
    </row>
    <row r="18" spans="1:3" ht="24" customHeight="1" x14ac:dyDescent="0.2">
      <c r="A18" s="580" t="s">
        <v>838</v>
      </c>
      <c r="B18" s="658">
        <v>43612</v>
      </c>
      <c r="C18" s="659" t="s">
        <v>836</v>
      </c>
    </row>
    <row r="19" spans="1:3" ht="24" customHeight="1" x14ac:dyDescent="0.2">
      <c r="A19" s="577"/>
      <c r="B19" s="578"/>
      <c r="C19" s="579"/>
    </row>
  </sheetData>
  <sheetProtection password="8067"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35"/>
  <sheetViews>
    <sheetView showGridLines="0" topLeftCell="C1" zoomScaleNormal="100" workbookViewId="0">
      <selection activeCell="F55" sqref="F55:H55"/>
    </sheetView>
  </sheetViews>
  <sheetFormatPr baseColWidth="10" defaultColWidth="11.5703125" defaultRowHeight="12" x14ac:dyDescent="0.2"/>
  <cols>
    <col min="1" max="1" width="10.7109375" style="368" hidden="1" customWidth="1"/>
    <col min="2" max="2" width="6.7109375" style="368" hidden="1" customWidth="1"/>
    <col min="3" max="3" width="10.7109375" style="368" customWidth="1"/>
    <col min="4" max="4" width="12.7109375" style="368" customWidth="1"/>
    <col min="5" max="5" width="40.7109375" style="368" customWidth="1"/>
    <col min="6" max="6" width="12.7109375" style="368" customWidth="1"/>
    <col min="7" max="7" width="22.7109375" style="368" customWidth="1"/>
    <col min="8" max="8" width="42.7109375" style="368" customWidth="1"/>
    <col min="9" max="9" width="40.7109375" style="368" customWidth="1"/>
    <col min="10" max="10" width="30.7109375" style="368" customWidth="1"/>
    <col min="11" max="11" width="20.7109375" style="368" customWidth="1"/>
    <col min="12" max="16384" width="11.5703125" style="368"/>
  </cols>
  <sheetData>
    <row r="1" spans="1:11" ht="15" customHeight="1" x14ac:dyDescent="0.2">
      <c r="C1" s="369" t="s">
        <v>392</v>
      </c>
      <c r="D1" s="370" t="s">
        <v>511</v>
      </c>
    </row>
    <row r="2" spans="1:11" ht="15" customHeight="1" x14ac:dyDescent="0.2"/>
    <row r="3" spans="1:11" ht="12" customHeight="1" x14ac:dyDescent="0.2"/>
    <row r="4" spans="1:11" ht="12" customHeight="1" x14ac:dyDescent="0.2">
      <c r="K4" s="208" t="str">
        <f>'Seite 1'!$A$64</f>
        <v>Antrag Integration - Berufliche Integrationsprojekte</v>
      </c>
    </row>
    <row r="5" spans="1:11" ht="15" customHeight="1" x14ac:dyDescent="0.2">
      <c r="A5" s="371"/>
      <c r="B5" s="371"/>
      <c r="C5" s="372" t="s">
        <v>512</v>
      </c>
      <c r="D5" s="373"/>
      <c r="E5" s="371"/>
      <c r="F5" s="371"/>
      <c r="G5" s="371"/>
      <c r="H5" s="371"/>
      <c r="I5" s="371"/>
      <c r="J5" s="371"/>
      <c r="K5" s="209" t="str">
        <f>'Seite 1'!$A$65</f>
        <v>Formularversion: V 1.9 vom 27.05.19</v>
      </c>
    </row>
    <row r="6" spans="1:11" ht="3.95" customHeight="1" x14ac:dyDescent="0.2">
      <c r="A6" s="371"/>
      <c r="B6" s="371"/>
      <c r="C6" s="374"/>
      <c r="D6" s="371"/>
      <c r="E6" s="371"/>
      <c r="F6" s="371"/>
      <c r="G6" s="371"/>
      <c r="H6" s="371"/>
      <c r="I6" s="371"/>
      <c r="J6" s="371"/>
    </row>
    <row r="7" spans="1:11" ht="3.95" customHeight="1" x14ac:dyDescent="0.2">
      <c r="A7" s="371"/>
      <c r="B7" s="371"/>
      <c r="C7" s="375"/>
      <c r="D7" s="376"/>
      <c r="E7" s="376"/>
      <c r="F7" s="376"/>
      <c r="G7" s="376"/>
      <c r="H7" s="376"/>
      <c r="I7" s="376"/>
      <c r="J7" s="376"/>
      <c r="K7" s="377"/>
    </row>
    <row r="8" spans="1:11" s="382" customFormat="1" x14ac:dyDescent="0.2">
      <c r="A8" s="378"/>
      <c r="B8" s="378"/>
      <c r="C8" s="379" t="s">
        <v>513</v>
      </c>
      <c r="D8" s="380"/>
      <c r="E8" s="378"/>
      <c r="F8" s="378"/>
      <c r="G8" s="378"/>
      <c r="H8" s="378"/>
      <c r="I8" s="378"/>
      <c r="J8" s="378"/>
      <c r="K8" s="381"/>
    </row>
    <row r="9" spans="1:11" s="382" customFormat="1" x14ac:dyDescent="0.2">
      <c r="A9" s="378"/>
      <c r="B9" s="378"/>
      <c r="C9" s="379" t="s">
        <v>514</v>
      </c>
      <c r="D9" s="380"/>
      <c r="E9" s="378"/>
      <c r="F9" s="378"/>
      <c r="G9" s="378"/>
      <c r="H9" s="378"/>
      <c r="I9" s="378"/>
      <c r="J9" s="378"/>
      <c r="K9" s="381"/>
    </row>
    <row r="10" spans="1:11" s="382" customFormat="1" ht="3.95" customHeight="1" x14ac:dyDescent="0.2">
      <c r="A10" s="378"/>
      <c r="B10" s="378"/>
      <c r="C10" s="379"/>
      <c r="D10" s="380"/>
      <c r="E10" s="378"/>
      <c r="F10" s="378"/>
      <c r="G10" s="378"/>
      <c r="H10" s="378"/>
      <c r="I10" s="378"/>
      <c r="J10" s="378"/>
      <c r="K10" s="381"/>
    </row>
    <row r="11" spans="1:11" s="382" customFormat="1" x14ac:dyDescent="0.2">
      <c r="A11" s="378"/>
      <c r="B11" s="378"/>
      <c r="C11" s="379" t="s">
        <v>515</v>
      </c>
      <c r="D11" s="380"/>
      <c r="E11" s="378"/>
      <c r="F11" s="378"/>
      <c r="G11" s="378"/>
      <c r="H11" s="378"/>
      <c r="I11" s="378"/>
      <c r="J11" s="378"/>
      <c r="K11" s="381"/>
    </row>
    <row r="12" spans="1:11" s="382" customFormat="1" x14ac:dyDescent="0.2">
      <c r="A12" s="378"/>
      <c r="B12" s="378"/>
      <c r="C12" s="379" t="s">
        <v>516</v>
      </c>
      <c r="D12" s="380"/>
      <c r="E12" s="378"/>
      <c r="F12" s="378"/>
      <c r="G12" s="378"/>
      <c r="H12" s="378"/>
      <c r="I12" s="378"/>
      <c r="J12" s="378"/>
      <c r="K12" s="381"/>
    </row>
    <row r="13" spans="1:11" s="382" customFormat="1" ht="3.95" customHeight="1" x14ac:dyDescent="0.2">
      <c r="A13" s="378"/>
      <c r="B13" s="378"/>
      <c r="C13" s="383"/>
      <c r="D13" s="380"/>
      <c r="E13" s="378"/>
      <c r="F13" s="378"/>
      <c r="G13" s="378"/>
      <c r="H13" s="378"/>
      <c r="I13" s="378"/>
      <c r="J13" s="378"/>
      <c r="K13" s="381"/>
    </row>
    <row r="14" spans="1:11" s="382" customFormat="1" x14ac:dyDescent="0.2">
      <c r="A14" s="378"/>
      <c r="B14" s="378"/>
      <c r="C14" s="379" t="s">
        <v>517</v>
      </c>
      <c r="D14" s="384"/>
      <c r="E14" s="378"/>
      <c r="F14" s="378"/>
      <c r="G14" s="378"/>
      <c r="H14" s="378"/>
      <c r="I14" s="378"/>
      <c r="J14" s="378"/>
      <c r="K14" s="381"/>
    </row>
    <row r="15" spans="1:11" s="382" customFormat="1" ht="3.95" customHeight="1" x14ac:dyDescent="0.2">
      <c r="A15" s="378"/>
      <c r="B15" s="378"/>
      <c r="C15" s="379"/>
      <c r="D15" s="385"/>
      <c r="E15" s="378"/>
      <c r="F15" s="378"/>
      <c r="G15" s="378"/>
      <c r="H15" s="378"/>
      <c r="I15" s="378"/>
      <c r="J15" s="378"/>
      <c r="K15" s="381"/>
    </row>
    <row r="16" spans="1:11" s="382" customFormat="1" x14ac:dyDescent="0.2">
      <c r="A16" s="378"/>
      <c r="B16" s="378"/>
      <c r="C16" s="379" t="s">
        <v>518</v>
      </c>
      <c r="D16" s="380"/>
      <c r="E16" s="378"/>
      <c r="F16" s="378"/>
      <c r="G16" s="378"/>
      <c r="H16" s="378"/>
      <c r="I16" s="378"/>
      <c r="J16" s="378"/>
      <c r="K16" s="381"/>
    </row>
    <row r="17" spans="1:11" s="382" customFormat="1" ht="3.95" customHeight="1" x14ac:dyDescent="0.2">
      <c r="A17" s="378"/>
      <c r="B17" s="378"/>
      <c r="C17" s="379"/>
      <c r="D17" s="380"/>
      <c r="E17" s="378"/>
      <c r="F17" s="378"/>
      <c r="G17" s="378"/>
      <c r="H17" s="378"/>
      <c r="I17" s="378"/>
      <c r="J17" s="378"/>
      <c r="K17" s="381"/>
    </row>
    <row r="18" spans="1:11" s="382" customFormat="1" x14ac:dyDescent="0.2">
      <c r="A18" s="378"/>
      <c r="B18" s="378"/>
      <c r="C18" s="379" t="s">
        <v>519</v>
      </c>
      <c r="D18" s="380"/>
      <c r="E18" s="378"/>
      <c r="F18" s="378"/>
      <c r="G18" s="378"/>
      <c r="H18" s="378"/>
      <c r="I18" s="378"/>
      <c r="J18" s="378"/>
      <c r="K18" s="381"/>
    </row>
    <row r="19" spans="1:11" s="382" customFormat="1" x14ac:dyDescent="0.2">
      <c r="A19" s="378"/>
      <c r="B19" s="378"/>
      <c r="C19" s="379" t="s">
        <v>520</v>
      </c>
      <c r="D19" s="380"/>
      <c r="E19" s="378"/>
      <c r="F19" s="378"/>
      <c r="G19" s="378"/>
      <c r="H19" s="378"/>
      <c r="I19" s="378"/>
      <c r="J19" s="378"/>
      <c r="K19" s="381"/>
    </row>
    <row r="20" spans="1:11" s="382" customFormat="1" ht="3.95" customHeight="1" x14ac:dyDescent="0.2">
      <c r="A20" s="378"/>
      <c r="B20" s="378"/>
      <c r="C20" s="379"/>
      <c r="D20" s="380"/>
      <c r="E20" s="378"/>
      <c r="F20" s="378"/>
      <c r="G20" s="378"/>
      <c r="H20" s="378"/>
      <c r="I20" s="378"/>
      <c r="J20" s="378"/>
      <c r="K20" s="381"/>
    </row>
    <row r="21" spans="1:11" s="382" customFormat="1" x14ac:dyDescent="0.2">
      <c r="A21" s="378"/>
      <c r="B21" s="378"/>
      <c r="C21" s="379" t="s">
        <v>521</v>
      </c>
      <c r="D21" s="380"/>
      <c r="E21" s="378"/>
      <c r="F21" s="378"/>
      <c r="G21" s="378"/>
      <c r="H21" s="378"/>
      <c r="I21" s="378"/>
      <c r="J21" s="378"/>
      <c r="K21" s="381"/>
    </row>
    <row r="22" spans="1:11" s="382" customFormat="1" ht="3.95" customHeight="1" x14ac:dyDescent="0.2">
      <c r="A22" s="378"/>
      <c r="B22" s="378"/>
      <c r="C22" s="379"/>
      <c r="D22" s="380"/>
      <c r="E22" s="378"/>
      <c r="F22" s="378"/>
      <c r="G22" s="378"/>
      <c r="H22" s="378"/>
      <c r="I22" s="378"/>
      <c r="J22" s="378"/>
      <c r="K22" s="381"/>
    </row>
    <row r="23" spans="1:11" s="382" customFormat="1" x14ac:dyDescent="0.2">
      <c r="A23" s="378"/>
      <c r="B23" s="378"/>
      <c r="C23" s="386" t="s">
        <v>522</v>
      </c>
      <c r="D23" s="387" t="s">
        <v>523</v>
      </c>
      <c r="E23" s="378"/>
      <c r="F23" s="378"/>
      <c r="G23" s="378"/>
      <c r="H23" s="378"/>
      <c r="I23" s="378"/>
      <c r="J23" s="378"/>
      <c r="K23" s="381"/>
    </row>
    <row r="24" spans="1:11" s="382" customFormat="1" x14ac:dyDescent="0.2">
      <c r="A24" s="378"/>
      <c r="B24" s="378"/>
      <c r="C24" s="379"/>
      <c r="D24" s="380" t="s">
        <v>524</v>
      </c>
      <c r="E24" s="378"/>
      <c r="F24" s="378"/>
      <c r="G24" s="378"/>
      <c r="H24" s="378"/>
      <c r="I24" s="378"/>
      <c r="J24" s="378"/>
      <c r="K24" s="381"/>
    </row>
    <row r="25" spans="1:11" s="382" customFormat="1" ht="3.95" customHeight="1" x14ac:dyDescent="0.2">
      <c r="A25" s="378"/>
      <c r="B25" s="378"/>
      <c r="C25" s="379"/>
      <c r="D25" s="380"/>
      <c r="E25" s="378"/>
      <c r="F25" s="378"/>
      <c r="G25" s="378"/>
      <c r="H25" s="378"/>
      <c r="I25" s="378"/>
      <c r="J25" s="378"/>
      <c r="K25" s="381"/>
    </row>
    <row r="26" spans="1:11" s="382" customFormat="1" x14ac:dyDescent="0.2">
      <c r="A26" s="378"/>
      <c r="B26" s="378"/>
      <c r="C26" s="386" t="s">
        <v>522</v>
      </c>
      <c r="D26" s="384" t="s">
        <v>525</v>
      </c>
      <c r="E26" s="378"/>
      <c r="F26" s="378"/>
      <c r="G26" s="378"/>
      <c r="H26" s="378"/>
      <c r="I26" s="378"/>
      <c r="J26" s="378"/>
      <c r="K26" s="381"/>
    </row>
    <row r="27" spans="1:11" s="382" customFormat="1" x14ac:dyDescent="0.2">
      <c r="A27" s="378"/>
      <c r="B27" s="378"/>
      <c r="C27" s="379"/>
      <c r="D27" s="380" t="s">
        <v>526</v>
      </c>
      <c r="E27" s="378"/>
      <c r="F27" s="378"/>
      <c r="G27" s="378"/>
      <c r="H27" s="378"/>
      <c r="I27" s="378"/>
      <c r="J27" s="378"/>
      <c r="K27" s="381"/>
    </row>
    <row r="28" spans="1:11" s="382" customFormat="1" ht="3.95" customHeight="1" x14ac:dyDescent="0.2">
      <c r="A28" s="378"/>
      <c r="B28" s="378"/>
      <c r="C28" s="379"/>
      <c r="D28" s="380"/>
      <c r="E28" s="378"/>
      <c r="F28" s="378"/>
      <c r="G28" s="378"/>
      <c r="H28" s="378"/>
      <c r="I28" s="378"/>
      <c r="J28" s="378"/>
      <c r="K28" s="381"/>
    </row>
    <row r="29" spans="1:11" s="382" customFormat="1" x14ac:dyDescent="0.2">
      <c r="A29" s="378"/>
      <c r="B29" s="378"/>
      <c r="C29" s="386" t="s">
        <v>522</v>
      </c>
      <c r="D29" s="384" t="s">
        <v>527</v>
      </c>
      <c r="E29" s="378"/>
      <c r="F29" s="378"/>
      <c r="G29" s="378"/>
      <c r="H29" s="378"/>
      <c r="I29" s="378"/>
      <c r="J29" s="378"/>
      <c r="K29" s="381"/>
    </row>
    <row r="30" spans="1:11" s="382" customFormat="1" x14ac:dyDescent="0.2">
      <c r="A30" s="378"/>
      <c r="B30" s="378"/>
      <c r="C30" s="388"/>
      <c r="D30" s="380" t="s">
        <v>528</v>
      </c>
      <c r="E30" s="378"/>
      <c r="F30" s="378"/>
      <c r="G30" s="378"/>
      <c r="H30" s="378"/>
      <c r="I30" s="378"/>
      <c r="J30" s="378"/>
      <c r="K30" s="381"/>
    </row>
    <row r="31" spans="1:11" s="382" customFormat="1" x14ac:dyDescent="0.2">
      <c r="A31" s="378"/>
      <c r="B31" s="378"/>
      <c r="C31" s="388"/>
      <c r="D31" s="380" t="s">
        <v>529</v>
      </c>
      <c r="E31" s="378"/>
      <c r="F31" s="378"/>
      <c r="G31" s="378"/>
      <c r="H31" s="378"/>
      <c r="I31" s="378"/>
      <c r="J31" s="378"/>
      <c r="K31" s="381"/>
    </row>
    <row r="32" spans="1:11" s="382" customFormat="1" ht="3.95" customHeight="1" x14ac:dyDescent="0.2">
      <c r="A32" s="378"/>
      <c r="B32" s="378"/>
      <c r="C32" s="379"/>
      <c r="D32" s="380"/>
      <c r="E32" s="378"/>
      <c r="F32" s="378"/>
      <c r="G32" s="378"/>
      <c r="H32" s="378"/>
      <c r="I32" s="378"/>
      <c r="J32" s="378"/>
      <c r="K32" s="381"/>
    </row>
    <row r="33" spans="1:11" s="382" customFormat="1" x14ac:dyDescent="0.2">
      <c r="A33" s="378"/>
      <c r="B33" s="378"/>
      <c r="C33" s="386" t="s">
        <v>522</v>
      </c>
      <c r="D33" s="384" t="s">
        <v>530</v>
      </c>
      <c r="E33" s="378"/>
      <c r="F33" s="378"/>
      <c r="G33" s="378"/>
      <c r="H33" s="378"/>
      <c r="I33" s="378"/>
      <c r="J33" s="378"/>
      <c r="K33" s="381"/>
    </row>
    <row r="34" spans="1:11" s="382" customFormat="1" x14ac:dyDescent="0.2">
      <c r="A34" s="378"/>
      <c r="B34" s="378"/>
      <c r="C34" s="379"/>
      <c r="D34" s="380" t="s">
        <v>531</v>
      </c>
      <c r="E34" s="378"/>
      <c r="F34" s="378"/>
      <c r="G34" s="378"/>
      <c r="H34" s="378"/>
      <c r="I34" s="378"/>
      <c r="J34" s="378"/>
      <c r="K34" s="381"/>
    </row>
    <row r="35" spans="1:11" s="382" customFormat="1" ht="3.95" customHeight="1" x14ac:dyDescent="0.2">
      <c r="A35" s="378"/>
      <c r="B35" s="378"/>
      <c r="C35" s="379"/>
      <c r="D35" s="380"/>
      <c r="E35" s="378"/>
      <c r="F35" s="378"/>
      <c r="G35" s="378"/>
      <c r="H35" s="378"/>
      <c r="I35" s="378"/>
      <c r="J35" s="378"/>
      <c r="K35" s="381"/>
    </row>
    <row r="36" spans="1:11" s="382" customFormat="1" x14ac:dyDescent="0.2">
      <c r="A36" s="378"/>
      <c r="B36" s="378"/>
      <c r="C36" s="386" t="s">
        <v>522</v>
      </c>
      <c r="D36" s="384" t="s">
        <v>532</v>
      </c>
      <c r="E36" s="378"/>
      <c r="F36" s="378"/>
      <c r="G36" s="378"/>
      <c r="H36" s="378"/>
      <c r="I36" s="378"/>
      <c r="J36" s="378"/>
      <c r="K36" s="381"/>
    </row>
    <row r="37" spans="1:11" s="382" customFormat="1" ht="3.95" customHeight="1" x14ac:dyDescent="0.2">
      <c r="A37" s="378"/>
      <c r="B37" s="378"/>
      <c r="C37" s="379"/>
      <c r="D37" s="380"/>
      <c r="E37" s="378"/>
      <c r="F37" s="378"/>
      <c r="G37" s="378"/>
      <c r="H37" s="378"/>
      <c r="I37" s="378"/>
      <c r="J37" s="378"/>
      <c r="K37" s="381"/>
    </row>
    <row r="38" spans="1:11" s="382" customFormat="1" x14ac:dyDescent="0.2">
      <c r="A38" s="378"/>
      <c r="B38" s="378"/>
      <c r="C38" s="379" t="s">
        <v>533</v>
      </c>
      <c r="D38" s="380"/>
      <c r="E38" s="378"/>
      <c r="F38" s="378"/>
      <c r="G38" s="378"/>
      <c r="H38" s="378"/>
      <c r="I38" s="378"/>
      <c r="J38" s="378"/>
      <c r="K38" s="381"/>
    </row>
    <row r="39" spans="1:11" s="382" customFormat="1" ht="3.95" customHeight="1" x14ac:dyDescent="0.2">
      <c r="A39" s="378"/>
      <c r="B39" s="378"/>
      <c r="C39" s="389"/>
      <c r="D39" s="390"/>
      <c r="E39" s="391"/>
      <c r="F39" s="391"/>
      <c r="G39" s="391"/>
      <c r="H39" s="391"/>
      <c r="I39" s="391"/>
      <c r="J39" s="391"/>
      <c r="K39" s="392"/>
    </row>
    <row r="40" spans="1:11" s="382" customFormat="1" ht="5.0999999999999996" customHeight="1" x14ac:dyDescent="0.2">
      <c r="A40" s="378"/>
      <c r="B40" s="378"/>
      <c r="C40" s="393"/>
      <c r="D40" s="378"/>
      <c r="E40" s="378"/>
      <c r="F40" s="378"/>
      <c r="G40" s="378"/>
      <c r="H40" s="378"/>
      <c r="I40" s="378"/>
      <c r="J40" s="378"/>
      <c r="K40" s="378"/>
    </row>
    <row r="41" spans="1:11" s="378" customFormat="1" ht="15" customHeight="1" x14ac:dyDescent="0.2">
      <c r="C41" s="394" t="s">
        <v>534</v>
      </c>
    </row>
    <row r="42" spans="1:11" s="382" customFormat="1" ht="3.95" customHeight="1" x14ac:dyDescent="0.2">
      <c r="A42" s="378"/>
      <c r="B42" s="378"/>
      <c r="C42" s="395"/>
      <c r="D42" s="380"/>
      <c r="E42" s="378"/>
      <c r="F42" s="378"/>
      <c r="G42" s="378"/>
      <c r="H42" s="378"/>
      <c r="I42" s="378"/>
      <c r="J42" s="378"/>
      <c r="K42" s="378"/>
    </row>
    <row r="43" spans="1:11" ht="15" customHeight="1" x14ac:dyDescent="0.2">
      <c r="C43" s="396" t="s">
        <v>535</v>
      </c>
      <c r="D43" s="1000" t="s">
        <v>536</v>
      </c>
      <c r="E43" s="1000"/>
      <c r="F43" s="1000" t="s">
        <v>537</v>
      </c>
      <c r="G43" s="1000"/>
      <c r="H43" s="1000"/>
      <c r="I43" s="1000" t="s">
        <v>538</v>
      </c>
      <c r="J43" s="1000"/>
      <c r="K43" s="1000"/>
    </row>
    <row r="44" spans="1:11" ht="38.1" customHeight="1" x14ac:dyDescent="0.2">
      <c r="C44" s="397">
        <v>1</v>
      </c>
      <c r="D44" s="996" t="s">
        <v>539</v>
      </c>
      <c r="E44" s="996"/>
      <c r="F44" s="997" t="s">
        <v>540</v>
      </c>
      <c r="G44" s="997"/>
      <c r="H44" s="997"/>
      <c r="I44" s="997" t="s">
        <v>541</v>
      </c>
      <c r="J44" s="997"/>
      <c r="K44" s="997"/>
    </row>
    <row r="45" spans="1:11" ht="38.1" customHeight="1" x14ac:dyDescent="0.2">
      <c r="C45" s="397">
        <v>2</v>
      </c>
      <c r="D45" s="996" t="s">
        <v>542</v>
      </c>
      <c r="E45" s="996"/>
      <c r="F45" s="997" t="s">
        <v>543</v>
      </c>
      <c r="G45" s="997"/>
      <c r="H45" s="997"/>
      <c r="I45" s="997" t="s">
        <v>544</v>
      </c>
      <c r="J45" s="997"/>
      <c r="K45" s="997"/>
    </row>
    <row r="46" spans="1:11" ht="38.1" customHeight="1" x14ac:dyDescent="0.2">
      <c r="C46" s="398">
        <v>3</v>
      </c>
      <c r="D46" s="994" t="s">
        <v>545</v>
      </c>
      <c r="E46" s="994"/>
      <c r="F46" s="995" t="s">
        <v>546</v>
      </c>
      <c r="G46" s="995"/>
      <c r="H46" s="995"/>
      <c r="I46" s="995" t="s">
        <v>547</v>
      </c>
      <c r="J46" s="995"/>
      <c r="K46" s="995"/>
    </row>
    <row r="47" spans="1:11" ht="38.1" customHeight="1" x14ac:dyDescent="0.2">
      <c r="C47" s="398">
        <v>4</v>
      </c>
      <c r="D47" s="994" t="s">
        <v>548</v>
      </c>
      <c r="E47" s="994"/>
      <c r="F47" s="995" t="s">
        <v>549</v>
      </c>
      <c r="G47" s="995"/>
      <c r="H47" s="995"/>
      <c r="I47" s="995" t="s">
        <v>550</v>
      </c>
      <c r="J47" s="995"/>
      <c r="K47" s="995"/>
    </row>
    <row r="48" spans="1:11" ht="38.1" customHeight="1" x14ac:dyDescent="0.2">
      <c r="C48" s="399">
        <v>5</v>
      </c>
      <c r="D48" s="998" t="s">
        <v>551</v>
      </c>
      <c r="E48" s="998"/>
      <c r="F48" s="999" t="s">
        <v>552</v>
      </c>
      <c r="G48" s="999"/>
      <c r="H48" s="999"/>
      <c r="I48" s="999" t="s">
        <v>553</v>
      </c>
      <c r="J48" s="999"/>
      <c r="K48" s="999"/>
    </row>
    <row r="49" spans="1:11" ht="38.1" customHeight="1" x14ac:dyDescent="0.2">
      <c r="C49" s="399">
        <v>6</v>
      </c>
      <c r="D49" s="998" t="s">
        <v>554</v>
      </c>
      <c r="E49" s="998"/>
      <c r="F49" s="999" t="s">
        <v>555</v>
      </c>
      <c r="G49" s="999"/>
      <c r="H49" s="999"/>
      <c r="I49" s="999" t="s">
        <v>556</v>
      </c>
      <c r="J49" s="999"/>
      <c r="K49" s="999"/>
    </row>
    <row r="50" spans="1:11" ht="38.1" customHeight="1" x14ac:dyDescent="0.2">
      <c r="C50" s="399">
        <v>7</v>
      </c>
      <c r="D50" s="998" t="s">
        <v>557</v>
      </c>
      <c r="E50" s="998"/>
      <c r="F50" s="999" t="s">
        <v>558</v>
      </c>
      <c r="G50" s="999"/>
      <c r="H50" s="999"/>
      <c r="I50" s="999" t="s">
        <v>559</v>
      </c>
      <c r="J50" s="999"/>
      <c r="K50" s="999"/>
    </row>
    <row r="51" spans="1:11" ht="38.1" customHeight="1" x14ac:dyDescent="0.2">
      <c r="C51" s="397">
        <v>8</v>
      </c>
      <c r="D51" s="996" t="s">
        <v>560</v>
      </c>
      <c r="E51" s="996"/>
      <c r="F51" s="997" t="s">
        <v>561</v>
      </c>
      <c r="G51" s="997"/>
      <c r="H51" s="997"/>
      <c r="I51" s="997" t="s">
        <v>562</v>
      </c>
      <c r="J51" s="997"/>
      <c r="K51" s="997"/>
    </row>
    <row r="52" spans="1:11" ht="38.1" customHeight="1" x14ac:dyDescent="0.2">
      <c r="C52" s="397">
        <v>9</v>
      </c>
      <c r="D52" s="996" t="s">
        <v>563</v>
      </c>
      <c r="E52" s="996"/>
      <c r="F52" s="997" t="s">
        <v>564</v>
      </c>
      <c r="G52" s="997"/>
      <c r="H52" s="997"/>
      <c r="I52" s="997" t="s">
        <v>565</v>
      </c>
      <c r="J52" s="997"/>
      <c r="K52" s="997"/>
    </row>
    <row r="53" spans="1:11" ht="38.1" customHeight="1" x14ac:dyDescent="0.2">
      <c r="C53" s="398">
        <v>10</v>
      </c>
      <c r="D53" s="994" t="s">
        <v>566</v>
      </c>
      <c r="E53" s="994"/>
      <c r="F53" s="995" t="s">
        <v>567</v>
      </c>
      <c r="G53" s="995"/>
      <c r="H53" s="995"/>
      <c r="I53" s="995" t="s">
        <v>568</v>
      </c>
      <c r="J53" s="995"/>
      <c r="K53" s="995"/>
    </row>
    <row r="54" spans="1:11" ht="38.1" customHeight="1" x14ac:dyDescent="0.2">
      <c r="C54" s="398">
        <v>11</v>
      </c>
      <c r="D54" s="994" t="s">
        <v>569</v>
      </c>
      <c r="E54" s="994"/>
      <c r="F54" s="995" t="s">
        <v>570</v>
      </c>
      <c r="G54" s="995"/>
      <c r="H54" s="995"/>
      <c r="I54" s="995" t="s">
        <v>571</v>
      </c>
      <c r="J54" s="995"/>
      <c r="K54" s="995"/>
    </row>
    <row r="55" spans="1:11" ht="38.1" customHeight="1" x14ac:dyDescent="0.2">
      <c r="C55" s="400">
        <v>12</v>
      </c>
      <c r="D55" s="991" t="s">
        <v>572</v>
      </c>
      <c r="E55" s="992"/>
      <c r="F55" s="993"/>
      <c r="G55" s="993"/>
      <c r="H55" s="993"/>
      <c r="I55" s="993"/>
      <c r="J55" s="993"/>
      <c r="K55" s="993"/>
    </row>
    <row r="56" spans="1:11" ht="38.1" customHeight="1" x14ac:dyDescent="0.2">
      <c r="A56" s="401"/>
      <c r="B56" s="401"/>
      <c r="C56" s="400">
        <v>13</v>
      </c>
      <c r="D56" s="991" t="s">
        <v>573</v>
      </c>
      <c r="E56" s="992"/>
      <c r="F56" s="993"/>
      <c r="G56" s="993"/>
      <c r="H56" s="993"/>
      <c r="I56" s="993"/>
      <c r="J56" s="993"/>
      <c r="K56" s="993"/>
    </row>
    <row r="57" spans="1:11" x14ac:dyDescent="0.2">
      <c r="C57" s="402"/>
    </row>
    <row r="58" spans="1:11" ht="15" customHeight="1" x14ac:dyDescent="0.2">
      <c r="C58" s="394" t="s">
        <v>574</v>
      </c>
      <c r="D58" s="370"/>
    </row>
    <row r="59" spans="1:11" ht="12" customHeight="1" x14ac:dyDescent="0.2">
      <c r="C59" s="403"/>
      <c r="D59" s="370"/>
    </row>
    <row r="60" spans="1:11" ht="15" customHeight="1" x14ac:dyDescent="0.2">
      <c r="C60" s="369" t="s">
        <v>392</v>
      </c>
      <c r="D60" s="370" t="s">
        <v>511</v>
      </c>
      <c r="J60" s="404" t="str">
        <f>'Seite 1'!$K$21</f>
        <v xml:space="preserve">ID/Aktenzeichen: </v>
      </c>
      <c r="K60" s="405">
        <f>'Seite 1'!$O$21</f>
        <v>0</v>
      </c>
    </row>
    <row r="61" spans="1:11" ht="15" customHeight="1" x14ac:dyDescent="0.2">
      <c r="C61" s="406" t="s">
        <v>575</v>
      </c>
      <c r="D61" s="370"/>
      <c r="K61" s="208" t="str">
        <f>'Seite 1'!$A$64</f>
        <v>Antrag Integration - Berufliche Integrationsprojekte</v>
      </c>
    </row>
    <row r="62" spans="1:11" ht="15" customHeight="1" x14ac:dyDescent="0.2">
      <c r="C62" s="407"/>
      <c r="D62" s="370"/>
      <c r="K62" s="209" t="str">
        <f>'Seite 1'!$A$65</f>
        <v>Formularversion: V 1.9 vom 27.05.19</v>
      </c>
    </row>
    <row r="63" spans="1:11" ht="5.0999999999999996" customHeight="1" x14ac:dyDescent="0.2"/>
    <row r="64" spans="1:11" x14ac:dyDescent="0.2">
      <c r="A64" s="970" t="s">
        <v>576</v>
      </c>
      <c r="B64" s="971"/>
      <c r="C64" s="408">
        <v>1</v>
      </c>
      <c r="D64" s="408">
        <v>2</v>
      </c>
      <c r="E64" s="408">
        <v>3</v>
      </c>
      <c r="F64" s="408">
        <v>4</v>
      </c>
      <c r="G64" s="408">
        <v>5</v>
      </c>
      <c r="H64" s="409">
        <v>6</v>
      </c>
      <c r="I64" s="410">
        <v>7</v>
      </c>
      <c r="J64" s="976">
        <v>8</v>
      </c>
      <c r="K64" s="977"/>
    </row>
    <row r="65" spans="1:11" ht="24" customHeight="1" x14ac:dyDescent="0.2">
      <c r="A65" s="972"/>
      <c r="B65" s="973"/>
      <c r="C65" s="978" t="s">
        <v>577</v>
      </c>
      <c r="D65" s="980" t="s">
        <v>578</v>
      </c>
      <c r="E65" s="982" t="s">
        <v>579</v>
      </c>
      <c r="F65" s="982" t="s">
        <v>580</v>
      </c>
      <c r="G65" s="411" t="s">
        <v>581</v>
      </c>
      <c r="H65" s="984" t="s">
        <v>582</v>
      </c>
      <c r="I65" s="985"/>
      <c r="J65" s="985"/>
      <c r="K65" s="986"/>
    </row>
    <row r="66" spans="1:11" ht="24" customHeight="1" x14ac:dyDescent="0.2">
      <c r="A66" s="972"/>
      <c r="B66" s="973"/>
      <c r="C66" s="979"/>
      <c r="D66" s="981"/>
      <c r="E66" s="983"/>
      <c r="F66" s="983"/>
      <c r="G66" s="412" t="s">
        <v>583</v>
      </c>
      <c r="H66" s="413" t="s">
        <v>584</v>
      </c>
      <c r="I66" s="414" t="s">
        <v>537</v>
      </c>
      <c r="J66" s="987" t="s">
        <v>585</v>
      </c>
      <c r="K66" s="988"/>
    </row>
    <row r="67" spans="1:11" ht="12" customHeight="1" x14ac:dyDescent="0.2">
      <c r="A67" s="974"/>
      <c r="B67" s="975"/>
      <c r="C67" s="415"/>
      <c r="D67" s="416" t="s">
        <v>3</v>
      </c>
      <c r="E67" s="416" t="s">
        <v>3</v>
      </c>
      <c r="F67" s="416" t="s">
        <v>3</v>
      </c>
      <c r="G67" s="416" t="s">
        <v>3</v>
      </c>
      <c r="H67" s="417" t="s">
        <v>3</v>
      </c>
      <c r="I67" s="418"/>
      <c r="J67" s="989"/>
      <c r="K67" s="990"/>
    </row>
    <row r="68" spans="1:11" s="371" customFormat="1" ht="12" hidden="1" customHeight="1" x14ac:dyDescent="0.2">
      <c r="A68" s="968" t="s">
        <v>586</v>
      </c>
      <c r="B68" s="419"/>
      <c r="C68" s="420">
        <v>2014</v>
      </c>
      <c r="D68" s="421" t="s">
        <v>99</v>
      </c>
      <c r="E68" s="422" t="s">
        <v>696</v>
      </c>
      <c r="F68" s="421"/>
      <c r="G68" s="421" t="s">
        <v>587</v>
      </c>
      <c r="H68" s="422" t="str">
        <f>CONCATENATE("(",'Anl 2 Abrechnungssystem'!C44,") ",'Anl 2 Abrechnungssystem'!D44)</f>
        <v>(1) Mitarbeiterstunden</v>
      </c>
      <c r="I68" s="422" t="str">
        <f>'Anl 2 Abrechnungssystem'!F44</f>
        <v>Mitarbeiterstunden Projekt 
geteilt durch 
Mitarbeiterstunden relevante Mitarbeiter gesamt</v>
      </c>
      <c r="J68" s="422" t="str">
        <f>'Anl 2 Abrechnungssystem'!I44</f>
        <v>Tätigkeits- bzw. Stundennachweise der Projektmitarbeiter (gemäß Anlage zur Ausgabenposition 1.1/1.1.1 des Antrags- bzw. VWN-Formulars der GFAW) und Arbeitszeitnachweise aller relevanten Mitarbeiter</v>
      </c>
      <c r="K68" s="423"/>
    </row>
    <row r="69" spans="1:11" s="371" customFormat="1" ht="12.75" hidden="1" customHeight="1" x14ac:dyDescent="0.2">
      <c r="A69" s="968"/>
      <c r="B69" s="419"/>
      <c r="C69" s="420">
        <v>2015</v>
      </c>
      <c r="D69" s="421" t="s">
        <v>100</v>
      </c>
      <c r="E69" s="422" t="s">
        <v>697</v>
      </c>
      <c r="F69" s="421"/>
      <c r="G69" s="421" t="s">
        <v>588</v>
      </c>
      <c r="H69" s="422" t="str">
        <f>CONCATENATE("(",'Anl 2 Abrechnungssystem'!C45,") ",'Anl 2 Abrechnungssystem'!D45)</f>
        <v>(2) Mitarbeiteranzahl</v>
      </c>
      <c r="I69" s="422" t="str">
        <f>'Anl 2 Abrechnungssystem'!F45</f>
        <v>Mitarbeiteranzahl Projekt 
geteilt durch 
Mitarbeiteranzahl relevante Mitarbeiter gesamt</v>
      </c>
      <c r="J69" s="422" t="str">
        <f>'Anl 2 Abrechnungssystem'!I45</f>
        <v>Mitarbeitereinsatz im Projekt - Anlage zu 1.1/1.1.1 und Mitarbeiterstatistik</v>
      </c>
      <c r="K69" s="423"/>
    </row>
    <row r="70" spans="1:11" s="371" customFormat="1" ht="12.75" hidden="1" customHeight="1" x14ac:dyDescent="0.2">
      <c r="A70" s="968"/>
      <c r="B70" s="419"/>
      <c r="C70" s="420">
        <v>2016</v>
      </c>
      <c r="D70" s="421" t="s">
        <v>498</v>
      </c>
      <c r="E70" s="422" t="s">
        <v>698</v>
      </c>
      <c r="F70" s="421"/>
      <c r="G70" s="421" t="s">
        <v>589</v>
      </c>
      <c r="H70" s="422" t="str">
        <f>CONCATENATE("(",'Anl 2 Abrechnungssystem'!C46,") ",'Anl 2 Abrechnungssystem'!D46)</f>
        <v>(3) Teilnehmerstunden</v>
      </c>
      <c r="I70" s="422" t="str">
        <f>'Anl 2 Abrechnungssystem'!F46</f>
        <v>Teilnehmerstunden Projekt 
geteilt durch 
Teilnehmerstunden relevante Teilnehmer gesamt</v>
      </c>
      <c r="J70" s="422" t="str">
        <f>'Anl 2 Abrechnungssystem'!I46</f>
        <v>Stundennachweise der Projektteilnehmer (gemäß Anlage zur Ausgabenposition 2.1 des VWN-Formulars der GFAW) und Stundenachweise aller relevanten Teilnehmer</v>
      </c>
      <c r="K70" s="423"/>
    </row>
    <row r="71" spans="1:11" s="371" customFormat="1" ht="12.75" hidden="1" customHeight="1" x14ac:dyDescent="0.2">
      <c r="A71" s="968"/>
      <c r="B71" s="419"/>
      <c r="C71" s="420">
        <v>2017</v>
      </c>
      <c r="D71" s="421" t="s">
        <v>509</v>
      </c>
      <c r="E71" s="517" t="s">
        <v>699</v>
      </c>
      <c r="F71" s="421"/>
      <c r="G71" s="421"/>
      <c r="H71" s="422" t="str">
        <f>CONCATENATE("(",'Anl 2 Abrechnungssystem'!C47,") ",'Anl 2 Abrechnungssystem'!D47)</f>
        <v>(4) Teilnehmeranzahl</v>
      </c>
      <c r="I71" s="422" t="str">
        <f>'Anl 2 Abrechnungssystem'!F47</f>
        <v>Teilnehmeranzahl Projekt 
geteilt durch 
Teilnehmeranzahl relevante Teilnehmer gesamt</v>
      </c>
      <c r="J71" s="422" t="str">
        <f>'Anl 2 Abrechnungssystem'!I47</f>
        <v>Teilnehmerliste der Projektteilnehmer (gemäß Anlage zur Ausgabenposition 2.1 des VWN-Formulars der GFAW) und Teilnehmerliste aller relevanten Teilnehmer, Teilnehmerstatistik</v>
      </c>
      <c r="K71" s="423"/>
    </row>
    <row r="72" spans="1:11" s="371" customFormat="1" ht="12.75" hidden="1" customHeight="1" x14ac:dyDescent="0.2">
      <c r="A72" s="968"/>
      <c r="B72" s="419"/>
      <c r="C72" s="420">
        <v>2018</v>
      </c>
      <c r="D72" s="421" t="s">
        <v>714</v>
      </c>
      <c r="E72" s="517" t="s">
        <v>700</v>
      </c>
      <c r="F72" s="421"/>
      <c r="G72" s="421"/>
      <c r="H72" s="422" t="str">
        <f>CONCATENATE("(",'Anl 2 Abrechnungssystem'!C48,") ",'Anl 2 Abrechnungssystem'!D48)</f>
        <v>(5) Fläche</v>
      </c>
      <c r="I72" s="422" t="str">
        <f>'Anl 2 Abrechnungssystem'!F48</f>
        <v>Fläche Projekt 
geteilt durch 
relevante Fläche gesamt</v>
      </c>
      <c r="J72" s="422" t="str">
        <f>'Anl 2 Abrechnungssystem'!I48</f>
        <v>Flächenplan/Mietvertrag</v>
      </c>
      <c r="K72" s="423"/>
    </row>
    <row r="73" spans="1:11" s="371" customFormat="1" ht="12.75" hidden="1" customHeight="1" x14ac:dyDescent="0.2">
      <c r="A73" s="968"/>
      <c r="B73" s="419"/>
      <c r="C73" s="420">
        <v>2019</v>
      </c>
      <c r="D73" s="421" t="s">
        <v>715</v>
      </c>
      <c r="E73" s="517" t="s">
        <v>701</v>
      </c>
      <c r="F73" s="421"/>
      <c r="G73" s="421"/>
      <c r="H73" s="422" t="str">
        <f>CONCATENATE("(",'Anl 2 Abrechnungssystem'!C49,") ",'Anl 2 Abrechnungssystem'!D49)</f>
        <v>(6) Projekte/Tätigkeiten</v>
      </c>
      <c r="I73" s="422" t="str">
        <f>'Anl 2 Abrechnungssystem'!F49</f>
        <v>Projekt 
geteilt durch 
relevante Projekte gesamt</v>
      </c>
      <c r="J73" s="422" t="str">
        <f>'Anl 2 Abrechnungssystem'!I49</f>
        <v>Übersicht aller relevanten, vergleichbaren Projekte und ggf. Tätigkeiten außerhalb von Projekten</v>
      </c>
      <c r="K73" s="423"/>
    </row>
    <row r="74" spans="1:11" s="371" customFormat="1" ht="12.75" hidden="1" customHeight="1" x14ac:dyDescent="0.2">
      <c r="A74" s="968"/>
      <c r="B74" s="419"/>
      <c r="C74" s="420">
        <v>2020</v>
      </c>
      <c r="D74" s="421" t="s">
        <v>716</v>
      </c>
      <c r="E74" s="422" t="s">
        <v>485</v>
      </c>
      <c r="F74" s="421"/>
      <c r="G74" s="421"/>
      <c r="H74" s="422" t="str">
        <f>CONCATENATE("(",'Anl 2 Abrechnungssystem'!C50,") ",'Anl 2 Abrechnungssystem'!D50)</f>
        <v>(7) Kombination aus (5) Fläche und Zeit</v>
      </c>
      <c r="I74" s="422" t="str">
        <f>'Anl 2 Abrechnungssystem'!F50</f>
        <v>Fläche Projekt 
geteilt durch 
relevante Fläche gesamt unter Berücksichtigung der Projektstunden</v>
      </c>
      <c r="J74" s="422" t="str">
        <f>'Anl 2 Abrechnungssystem'!I50</f>
        <v>Flächenplan/Mietvertrag und Raumnutzungsplan</v>
      </c>
      <c r="K74" s="423"/>
    </row>
    <row r="75" spans="1:11" s="371" customFormat="1" ht="12.75" hidden="1" customHeight="1" x14ac:dyDescent="0.2">
      <c r="A75" s="968"/>
      <c r="B75" s="419"/>
      <c r="C75" s="420">
        <v>2021</v>
      </c>
      <c r="D75" s="421"/>
      <c r="E75" s="517" t="s">
        <v>702</v>
      </c>
      <c r="F75" s="421"/>
      <c r="G75" s="421"/>
      <c r="H75" s="422" t="str">
        <f>CONCATENATE("(",'Anl 2 Abrechnungssystem'!C51,") ",'Anl 2 Abrechnungssystem'!D51)</f>
        <v>(8) Kombination aus (5) Fläche und (1) Mitarbeiterstunden</v>
      </c>
      <c r="I75" s="422" t="str">
        <f>'Anl 2 Abrechnungssystem'!F51</f>
        <v>Fläche Projekt und Mitarbeiterstunden Projekt 
geteilt durch 
relevante Fläche gesamt und Mitarbeiterstunden relevante Mitarbeiter gesamt</v>
      </c>
      <c r="J75" s="422" t="str">
        <f>'Anl 2 Abrechnungssystem'!I51</f>
        <v>Flächenplan/Mietvertrag und Tätigkeits- bzw. Stundennachweise der Projektmitarbeiter (gemäß Anlage zur Ausgabenposition 1.1/1.1.1 des Antrags- bzw. VWN-Formulars der GFAW) und Arbeitszeitnachweise aller relevanten Mitarbeiter</v>
      </c>
      <c r="K75" s="423"/>
    </row>
    <row r="76" spans="1:11" s="371" customFormat="1" ht="12.75" hidden="1" customHeight="1" x14ac:dyDescent="0.2">
      <c r="A76" s="968"/>
      <c r="B76" s="419"/>
      <c r="C76" s="420">
        <v>2022</v>
      </c>
      <c r="D76" s="421"/>
      <c r="E76" s="517" t="s">
        <v>703</v>
      </c>
      <c r="F76" s="421"/>
      <c r="G76" s="421"/>
      <c r="H76" s="422" t="str">
        <f>CONCATENATE("(",'Anl 2 Abrechnungssystem'!C52,") ",'Anl 2 Abrechnungssystem'!D52)</f>
        <v>(9) Kombination aus (5) Fläche und (2) Mitarbeiteranzahl</v>
      </c>
      <c r="I76" s="422" t="str">
        <f>'Anl 2 Abrechnungssystem'!F52</f>
        <v>Fläche Projekt und Mitarbeiteranzahl Projekt 
geteilt durch 
relevante Fläche gesamt und Mitarbeiteranzahl relevante Mitarbeiter gesamt</v>
      </c>
      <c r="J76" s="422" t="str">
        <f>'Anl 2 Abrechnungssystem'!I52</f>
        <v>Flächenplan/Mietvertrag und Mitarbeiterstatistik</v>
      </c>
      <c r="K76" s="423"/>
    </row>
    <row r="77" spans="1:11" s="371" customFormat="1" ht="12.75" hidden="1" customHeight="1" x14ac:dyDescent="0.2">
      <c r="A77" s="968"/>
      <c r="B77" s="419"/>
      <c r="C77" s="423"/>
      <c r="D77" s="421"/>
      <c r="E77" s="517" t="s">
        <v>704</v>
      </c>
      <c r="F77" s="421"/>
      <c r="G77" s="421"/>
      <c r="H77" s="422" t="str">
        <f>CONCATENATE("(",'Anl 2 Abrechnungssystem'!C53,") ",'Anl 2 Abrechnungssystem'!D53)</f>
        <v>(10) Kombination aus (5) Fläche und (3) Teilnehmerstunden</v>
      </c>
      <c r="I77" s="422" t="str">
        <f>'Anl 2 Abrechnungssystem'!F53</f>
        <v>Fläche Projekt und Teilnehmerstunden Projekt 
geteilt durch 
relevante Fläche gesamt und Teilnehmerstunden relevante Teilnehmer gesamt</v>
      </c>
      <c r="J77" s="422" t="str">
        <f>'Anl 2 Abrechnungssystem'!I53</f>
        <v>Flächenplan/Mietvertrag und Stundennachweise der Projektteilnehmer (gemäß Anlage zur Ausgabenposition 2.1 des VWN-Formulars der GFAW) und Stundenachweise aller relevanten Teilnehmer</v>
      </c>
      <c r="K77" s="423"/>
    </row>
    <row r="78" spans="1:11" s="371" customFormat="1" ht="12.75" hidden="1" customHeight="1" x14ac:dyDescent="0.2">
      <c r="A78" s="968"/>
      <c r="B78" s="419"/>
      <c r="C78" s="423"/>
      <c r="D78" s="421"/>
      <c r="E78" s="517" t="s">
        <v>705</v>
      </c>
      <c r="F78" s="421"/>
      <c r="G78" s="421"/>
      <c r="H78" s="422" t="str">
        <f>CONCATENATE("(",'Anl 2 Abrechnungssystem'!C54,") ",'Anl 2 Abrechnungssystem'!D54)</f>
        <v>(11) Kombination aus (5) Fläche und (4) Teilnehmeranzahl</v>
      </c>
      <c r="I78" s="422" t="str">
        <f>'Anl 2 Abrechnungssystem'!F54</f>
        <v>Fläche Projekt und Teilnehmeranzahl Projekt 
geteilt durch 
relevante Fläche gesamt und Teilnehmeranzahl relevante Teilnehmer gesamt</v>
      </c>
      <c r="J78" s="422" t="str">
        <f>'Anl 2 Abrechnungssystem'!I54</f>
        <v>Flächenplan/Mietvertrag und Teilnehmerliste der Projektteilnehmer (gemäß Anlage zur Ausgabenposition 2.1 des VWN-Formulars der GFAW) und Teilnehmerliste aller relevanten Teilnehmer</v>
      </c>
      <c r="K78" s="423"/>
    </row>
    <row r="79" spans="1:11" s="371" customFormat="1" ht="12.75" hidden="1" customHeight="1" x14ac:dyDescent="0.2">
      <c r="A79" s="968"/>
      <c r="B79" s="424"/>
      <c r="C79" s="423"/>
      <c r="D79" s="421"/>
      <c r="E79" s="517" t="s">
        <v>706</v>
      </c>
      <c r="F79" s="421"/>
      <c r="G79" s="421"/>
      <c r="H79" s="422" t="str">
        <f>CONCATENATE("(",'Anl 2 Abrechnungssystem'!C55,") ",'Anl 2 Abrechnungssystem'!D55)</f>
        <v>(12) Anderes Verfahren (A)</v>
      </c>
      <c r="I79" s="422">
        <f>'Anl 2 Abrechnungssystem'!F55</f>
        <v>0</v>
      </c>
      <c r="J79" s="422">
        <f>'Anl 2 Abrechnungssystem'!I55</f>
        <v>0</v>
      </c>
      <c r="K79" s="423"/>
    </row>
    <row r="80" spans="1:11" s="371" customFormat="1" ht="12.75" hidden="1" customHeight="1" x14ac:dyDescent="0.2">
      <c r="A80" s="968"/>
      <c r="B80" s="424"/>
      <c r="C80" s="423"/>
      <c r="D80" s="421"/>
      <c r="E80" s="517" t="s">
        <v>707</v>
      </c>
      <c r="F80" s="421"/>
      <c r="G80" s="421"/>
      <c r="H80" s="422" t="str">
        <f>CONCATENATE("(",'Anl 2 Abrechnungssystem'!C56,") ",'Anl 2 Abrechnungssystem'!D56)</f>
        <v>(13) Anderes Verfahren (B)</v>
      </c>
      <c r="I80" s="422">
        <f>'Anl 2 Abrechnungssystem'!F56</f>
        <v>0</v>
      </c>
      <c r="J80" s="422">
        <f>'Anl 2 Abrechnungssystem'!I56</f>
        <v>0</v>
      </c>
      <c r="K80" s="423"/>
    </row>
    <row r="81" spans="1:11" s="371" customFormat="1" ht="12.75" hidden="1" customHeight="1" x14ac:dyDescent="0.2">
      <c r="A81" s="968"/>
      <c r="B81" s="424"/>
      <c r="C81" s="423"/>
      <c r="D81" s="421"/>
      <c r="E81" s="421" t="s">
        <v>810</v>
      </c>
      <c r="F81" s="421"/>
      <c r="G81" s="421"/>
      <c r="H81" s="421"/>
      <c r="I81" s="421"/>
      <c r="J81" s="421"/>
      <c r="K81" s="423"/>
    </row>
    <row r="82" spans="1:11" s="371" customFormat="1" ht="12.75" hidden="1" customHeight="1" x14ac:dyDescent="0.2">
      <c r="A82" s="968"/>
      <c r="B82" s="424"/>
      <c r="C82" s="423"/>
      <c r="D82" s="421"/>
      <c r="E82" s="421" t="s">
        <v>811</v>
      </c>
      <c r="F82" s="421"/>
      <c r="G82" s="421"/>
      <c r="H82" s="421"/>
      <c r="I82" s="421"/>
      <c r="J82" s="421"/>
      <c r="K82" s="423"/>
    </row>
    <row r="83" spans="1:11" s="371" customFormat="1" ht="12.75" hidden="1" customHeight="1" x14ac:dyDescent="0.2">
      <c r="A83" s="968"/>
      <c r="B83" s="424"/>
      <c r="C83" s="423"/>
      <c r="D83" s="421"/>
      <c r="E83" s="518" t="s">
        <v>488</v>
      </c>
      <c r="F83" s="421"/>
      <c r="G83" s="421"/>
      <c r="H83" s="421"/>
      <c r="I83" s="421"/>
      <c r="J83" s="421"/>
      <c r="K83" s="423"/>
    </row>
    <row r="84" spans="1:11" s="371" customFormat="1" ht="12.75" hidden="1" customHeight="1" x14ac:dyDescent="0.2">
      <c r="A84" s="968"/>
      <c r="B84" s="424"/>
      <c r="C84" s="423"/>
      <c r="D84" s="421"/>
      <c r="E84" s="421" t="s">
        <v>497</v>
      </c>
      <c r="F84" s="421"/>
      <c r="G84" s="421"/>
      <c r="H84" s="421"/>
      <c r="I84" s="421"/>
      <c r="J84" s="421"/>
      <c r="K84" s="423"/>
    </row>
    <row r="85" spans="1:11" s="371" customFormat="1" ht="12.75" hidden="1" customHeight="1" x14ac:dyDescent="0.2">
      <c r="A85" s="969"/>
      <c r="B85" s="424"/>
      <c r="C85" s="423"/>
      <c r="D85" s="421"/>
      <c r="E85" s="421"/>
      <c r="F85" s="421"/>
      <c r="G85" s="421"/>
      <c r="H85" s="421"/>
      <c r="I85" s="421"/>
      <c r="J85" s="421"/>
      <c r="K85" s="423"/>
    </row>
    <row r="86" spans="1:11" ht="45" customHeight="1" x14ac:dyDescent="0.2">
      <c r="A86" s="425" t="str">
        <f>CONCATENATE("A",D86)</f>
        <v>A</v>
      </c>
      <c r="B86" s="426"/>
      <c r="C86" s="427"/>
      <c r="D86" s="428"/>
      <c r="E86" s="657"/>
      <c r="F86" s="428"/>
      <c r="G86" s="428"/>
      <c r="H86" s="429"/>
      <c r="I86" s="430" t="str">
        <f>IF($H86="","",IF(AND(ISNUMBER(FIND("Anderes Verfahren",$H86))=TRUE,VLOOKUP($H86,$H$68:$J$80,2,FALSE)=0),"Bitte in der »Übersicht Umlagemöglichkeiten« beschreiben!",VLOOKUP($H86,$H$68:$J$80,2,FALSE)))</f>
        <v/>
      </c>
      <c r="J86" s="966" t="str">
        <f>IF($H86="","",IF(AND(ISNUMBER(FIND("Anderes Verfahren",$H86))=TRUE,VLOOKUP($H86,$H$68:$J$80,3,FALSE)=0),"Bitte in der »Übersicht Umlagemöglichkeiten« beschreiben!",VLOOKUP($H86,$H$68:$J$80,3,FALSE)))</f>
        <v/>
      </c>
      <c r="K86" s="967"/>
    </row>
    <row r="87" spans="1:11" ht="45" customHeight="1" x14ac:dyDescent="0.2">
      <c r="A87" s="425" t="str">
        <f t="shared" ref="A87:A135" si="0">CONCATENATE("A",D87)</f>
        <v>A</v>
      </c>
      <c r="B87" s="426"/>
      <c r="C87" s="427"/>
      <c r="D87" s="428"/>
      <c r="E87" s="657"/>
      <c r="F87" s="428"/>
      <c r="G87" s="428"/>
      <c r="H87" s="429"/>
      <c r="I87" s="430" t="str">
        <f t="shared" ref="I87:I135" si="1">IF($H87="","",IF(AND(ISNUMBER(FIND("Anderes Verfahren",$H87))=TRUE,VLOOKUP($H87,$H$68:$J$80,2,FALSE)=0),"Bitte in der »Übersicht Umlagemöglichkeiten« beschreiben!",VLOOKUP($H87,$H$68:$J$80,2,FALSE)))</f>
        <v/>
      </c>
      <c r="J87" s="966" t="str">
        <f t="shared" ref="J87:J135" si="2">IF($H87="","",IF(AND(ISNUMBER(FIND("Anderes Verfahren",$H87))=TRUE,VLOOKUP($H87,$H$68:$J$80,3,FALSE)=0),"Bitte in der »Übersicht Umlagemöglichkeiten« beschreiben!",VLOOKUP($H87,$H$68:$J$80,3,FALSE)))</f>
        <v/>
      </c>
      <c r="K87" s="967"/>
    </row>
    <row r="88" spans="1:11" ht="45" customHeight="1" x14ac:dyDescent="0.2">
      <c r="A88" s="425" t="str">
        <f t="shared" si="0"/>
        <v>A</v>
      </c>
      <c r="B88" s="426"/>
      <c r="C88" s="427"/>
      <c r="D88" s="428"/>
      <c r="E88" s="657"/>
      <c r="F88" s="428"/>
      <c r="G88" s="428"/>
      <c r="H88" s="429"/>
      <c r="I88" s="430" t="str">
        <f t="shared" si="1"/>
        <v/>
      </c>
      <c r="J88" s="966" t="str">
        <f t="shared" si="2"/>
        <v/>
      </c>
      <c r="K88" s="967"/>
    </row>
    <row r="89" spans="1:11" ht="45" customHeight="1" x14ac:dyDescent="0.2">
      <c r="A89" s="425" t="str">
        <f t="shared" si="0"/>
        <v>A</v>
      </c>
      <c r="B89" s="426"/>
      <c r="C89" s="427"/>
      <c r="D89" s="428"/>
      <c r="E89" s="657"/>
      <c r="F89" s="428"/>
      <c r="G89" s="428"/>
      <c r="H89" s="429"/>
      <c r="I89" s="430" t="str">
        <f t="shared" si="1"/>
        <v/>
      </c>
      <c r="J89" s="966" t="str">
        <f t="shared" si="2"/>
        <v/>
      </c>
      <c r="K89" s="967"/>
    </row>
    <row r="90" spans="1:11" ht="45" customHeight="1" x14ac:dyDescent="0.2">
      <c r="A90" s="425" t="str">
        <f t="shared" si="0"/>
        <v>A</v>
      </c>
      <c r="B90" s="426"/>
      <c r="C90" s="427"/>
      <c r="D90" s="428"/>
      <c r="E90" s="657"/>
      <c r="F90" s="428"/>
      <c r="G90" s="428"/>
      <c r="H90" s="429"/>
      <c r="I90" s="430" t="str">
        <f t="shared" si="1"/>
        <v/>
      </c>
      <c r="J90" s="966" t="str">
        <f t="shared" si="2"/>
        <v/>
      </c>
      <c r="K90" s="967"/>
    </row>
    <row r="91" spans="1:11" ht="45" customHeight="1" x14ac:dyDescent="0.2">
      <c r="A91" s="425" t="str">
        <f t="shared" si="0"/>
        <v>A</v>
      </c>
      <c r="B91" s="426"/>
      <c r="C91" s="427"/>
      <c r="D91" s="428"/>
      <c r="E91" s="657"/>
      <c r="F91" s="428"/>
      <c r="G91" s="428"/>
      <c r="H91" s="429"/>
      <c r="I91" s="430" t="str">
        <f t="shared" si="1"/>
        <v/>
      </c>
      <c r="J91" s="966" t="str">
        <f t="shared" si="2"/>
        <v/>
      </c>
      <c r="K91" s="967"/>
    </row>
    <row r="92" spans="1:11" ht="45" customHeight="1" x14ac:dyDescent="0.2">
      <c r="A92" s="425" t="str">
        <f t="shared" si="0"/>
        <v>A</v>
      </c>
      <c r="B92" s="426"/>
      <c r="C92" s="427"/>
      <c r="D92" s="428"/>
      <c r="E92" s="657"/>
      <c r="F92" s="428"/>
      <c r="G92" s="428"/>
      <c r="H92" s="429"/>
      <c r="I92" s="430" t="str">
        <f t="shared" si="1"/>
        <v/>
      </c>
      <c r="J92" s="966" t="str">
        <f t="shared" si="2"/>
        <v/>
      </c>
      <c r="K92" s="967"/>
    </row>
    <row r="93" spans="1:11" ht="45" customHeight="1" x14ac:dyDescent="0.2">
      <c r="A93" s="425" t="str">
        <f t="shared" si="0"/>
        <v>A</v>
      </c>
      <c r="B93" s="426"/>
      <c r="C93" s="427"/>
      <c r="D93" s="428"/>
      <c r="E93" s="657"/>
      <c r="F93" s="428"/>
      <c r="G93" s="428"/>
      <c r="H93" s="429"/>
      <c r="I93" s="430" t="str">
        <f t="shared" si="1"/>
        <v/>
      </c>
      <c r="J93" s="966" t="str">
        <f t="shared" si="2"/>
        <v/>
      </c>
      <c r="K93" s="967"/>
    </row>
    <row r="94" spans="1:11" ht="45" customHeight="1" x14ac:dyDescent="0.2">
      <c r="A94" s="425" t="str">
        <f t="shared" si="0"/>
        <v>A</v>
      </c>
      <c r="B94" s="426"/>
      <c r="C94" s="427"/>
      <c r="D94" s="428"/>
      <c r="E94" s="657"/>
      <c r="F94" s="428"/>
      <c r="G94" s="428"/>
      <c r="H94" s="429"/>
      <c r="I94" s="430" t="str">
        <f t="shared" si="1"/>
        <v/>
      </c>
      <c r="J94" s="966" t="str">
        <f t="shared" si="2"/>
        <v/>
      </c>
      <c r="K94" s="967"/>
    </row>
    <row r="95" spans="1:11" ht="45" customHeight="1" x14ac:dyDescent="0.2">
      <c r="A95" s="425" t="str">
        <f t="shared" si="0"/>
        <v>A</v>
      </c>
      <c r="B95" s="426"/>
      <c r="C95" s="427"/>
      <c r="D95" s="428"/>
      <c r="E95" s="657"/>
      <c r="F95" s="428"/>
      <c r="G95" s="428"/>
      <c r="H95" s="429"/>
      <c r="I95" s="430" t="str">
        <f t="shared" si="1"/>
        <v/>
      </c>
      <c r="J95" s="966" t="str">
        <f t="shared" si="2"/>
        <v/>
      </c>
      <c r="K95" s="967"/>
    </row>
    <row r="96" spans="1:11" ht="45" customHeight="1" x14ac:dyDescent="0.2">
      <c r="A96" s="425" t="str">
        <f t="shared" si="0"/>
        <v>A</v>
      </c>
      <c r="B96" s="426"/>
      <c r="C96" s="427"/>
      <c r="D96" s="428"/>
      <c r="E96" s="657"/>
      <c r="F96" s="428"/>
      <c r="G96" s="428"/>
      <c r="H96" s="429"/>
      <c r="I96" s="430" t="str">
        <f t="shared" si="1"/>
        <v/>
      </c>
      <c r="J96" s="966" t="str">
        <f t="shared" si="2"/>
        <v/>
      </c>
      <c r="K96" s="967"/>
    </row>
    <row r="97" spans="1:11" ht="45" customHeight="1" x14ac:dyDescent="0.2">
      <c r="A97" s="425" t="str">
        <f t="shared" si="0"/>
        <v>A</v>
      </c>
      <c r="B97" s="426"/>
      <c r="C97" s="427"/>
      <c r="D97" s="428"/>
      <c r="E97" s="657"/>
      <c r="F97" s="428"/>
      <c r="G97" s="428"/>
      <c r="H97" s="429"/>
      <c r="I97" s="430" t="str">
        <f t="shared" si="1"/>
        <v/>
      </c>
      <c r="J97" s="966" t="str">
        <f t="shared" si="2"/>
        <v/>
      </c>
      <c r="K97" s="967"/>
    </row>
    <row r="98" spans="1:11" ht="45" customHeight="1" x14ac:dyDescent="0.2">
      <c r="A98" s="425" t="str">
        <f t="shared" si="0"/>
        <v>A</v>
      </c>
      <c r="B98" s="426"/>
      <c r="C98" s="427"/>
      <c r="D98" s="428"/>
      <c r="E98" s="657"/>
      <c r="F98" s="428"/>
      <c r="G98" s="428"/>
      <c r="H98" s="429"/>
      <c r="I98" s="430" t="str">
        <f t="shared" si="1"/>
        <v/>
      </c>
      <c r="J98" s="966" t="str">
        <f t="shared" si="2"/>
        <v/>
      </c>
      <c r="K98" s="967"/>
    </row>
    <row r="99" spans="1:11" ht="45" customHeight="1" x14ac:dyDescent="0.2">
      <c r="A99" s="425" t="str">
        <f t="shared" si="0"/>
        <v>A</v>
      </c>
      <c r="B99" s="426"/>
      <c r="C99" s="427"/>
      <c r="D99" s="428"/>
      <c r="E99" s="657"/>
      <c r="F99" s="428"/>
      <c r="G99" s="428"/>
      <c r="H99" s="429"/>
      <c r="I99" s="430" t="str">
        <f t="shared" si="1"/>
        <v/>
      </c>
      <c r="J99" s="966" t="str">
        <f t="shared" si="2"/>
        <v/>
      </c>
      <c r="K99" s="967"/>
    </row>
    <row r="100" spans="1:11" ht="45" customHeight="1" x14ac:dyDescent="0.2">
      <c r="A100" s="425" t="str">
        <f t="shared" si="0"/>
        <v>A</v>
      </c>
      <c r="B100" s="426"/>
      <c r="C100" s="427"/>
      <c r="D100" s="428"/>
      <c r="E100" s="657"/>
      <c r="F100" s="428"/>
      <c r="G100" s="428"/>
      <c r="H100" s="429"/>
      <c r="I100" s="430" t="str">
        <f t="shared" si="1"/>
        <v/>
      </c>
      <c r="J100" s="966" t="str">
        <f t="shared" si="2"/>
        <v/>
      </c>
      <c r="K100" s="967"/>
    </row>
    <row r="101" spans="1:11" ht="45" customHeight="1" x14ac:dyDescent="0.2">
      <c r="A101" s="425" t="str">
        <f t="shared" si="0"/>
        <v>A</v>
      </c>
      <c r="B101" s="426"/>
      <c r="C101" s="427"/>
      <c r="D101" s="428"/>
      <c r="E101" s="657"/>
      <c r="F101" s="428"/>
      <c r="G101" s="428"/>
      <c r="H101" s="429"/>
      <c r="I101" s="430" t="str">
        <f t="shared" si="1"/>
        <v/>
      </c>
      <c r="J101" s="966" t="str">
        <f t="shared" si="2"/>
        <v/>
      </c>
      <c r="K101" s="967"/>
    </row>
    <row r="102" spans="1:11" ht="45" customHeight="1" x14ac:dyDescent="0.2">
      <c r="A102" s="425" t="str">
        <f t="shared" si="0"/>
        <v>A</v>
      </c>
      <c r="B102" s="426"/>
      <c r="C102" s="427"/>
      <c r="D102" s="428"/>
      <c r="E102" s="657"/>
      <c r="F102" s="428"/>
      <c r="G102" s="428"/>
      <c r="H102" s="429"/>
      <c r="I102" s="430" t="str">
        <f t="shared" si="1"/>
        <v/>
      </c>
      <c r="J102" s="966" t="str">
        <f t="shared" si="2"/>
        <v/>
      </c>
      <c r="K102" s="967"/>
    </row>
    <row r="103" spans="1:11" ht="45" customHeight="1" x14ac:dyDescent="0.2">
      <c r="A103" s="425" t="str">
        <f t="shared" si="0"/>
        <v>A</v>
      </c>
      <c r="B103" s="426"/>
      <c r="C103" s="427"/>
      <c r="D103" s="428"/>
      <c r="E103" s="657"/>
      <c r="F103" s="428"/>
      <c r="G103" s="428"/>
      <c r="H103" s="429"/>
      <c r="I103" s="430" t="str">
        <f t="shared" si="1"/>
        <v/>
      </c>
      <c r="J103" s="966" t="str">
        <f t="shared" si="2"/>
        <v/>
      </c>
      <c r="K103" s="967"/>
    </row>
    <row r="104" spans="1:11" ht="45" customHeight="1" x14ac:dyDescent="0.2">
      <c r="A104" s="425" t="str">
        <f t="shared" si="0"/>
        <v>A</v>
      </c>
      <c r="B104" s="426"/>
      <c r="C104" s="427"/>
      <c r="D104" s="428"/>
      <c r="E104" s="657"/>
      <c r="F104" s="428"/>
      <c r="G104" s="428"/>
      <c r="H104" s="429"/>
      <c r="I104" s="430" t="str">
        <f t="shared" si="1"/>
        <v/>
      </c>
      <c r="J104" s="966" t="str">
        <f t="shared" si="2"/>
        <v/>
      </c>
      <c r="K104" s="967"/>
    </row>
    <row r="105" spans="1:11" ht="45" customHeight="1" x14ac:dyDescent="0.2">
      <c r="A105" s="425" t="str">
        <f t="shared" si="0"/>
        <v>A</v>
      </c>
      <c r="B105" s="426"/>
      <c r="C105" s="427"/>
      <c r="D105" s="428"/>
      <c r="E105" s="657"/>
      <c r="F105" s="428"/>
      <c r="G105" s="428"/>
      <c r="H105" s="429"/>
      <c r="I105" s="430" t="str">
        <f t="shared" si="1"/>
        <v/>
      </c>
      <c r="J105" s="966" t="str">
        <f t="shared" si="2"/>
        <v/>
      </c>
      <c r="K105" s="967"/>
    </row>
    <row r="106" spans="1:11" ht="45" customHeight="1" x14ac:dyDescent="0.2">
      <c r="A106" s="425" t="str">
        <f t="shared" si="0"/>
        <v>A</v>
      </c>
      <c r="B106" s="426"/>
      <c r="C106" s="427"/>
      <c r="D106" s="428"/>
      <c r="E106" s="657"/>
      <c r="F106" s="428"/>
      <c r="G106" s="428"/>
      <c r="H106" s="429"/>
      <c r="I106" s="430" t="str">
        <f t="shared" si="1"/>
        <v/>
      </c>
      <c r="J106" s="966" t="str">
        <f t="shared" si="2"/>
        <v/>
      </c>
      <c r="K106" s="967"/>
    </row>
    <row r="107" spans="1:11" ht="45" customHeight="1" x14ac:dyDescent="0.2">
      <c r="A107" s="425" t="str">
        <f t="shared" si="0"/>
        <v>A</v>
      </c>
      <c r="B107" s="426"/>
      <c r="C107" s="427"/>
      <c r="D107" s="428"/>
      <c r="E107" s="657"/>
      <c r="F107" s="428"/>
      <c r="G107" s="428"/>
      <c r="H107" s="429"/>
      <c r="I107" s="430" t="str">
        <f t="shared" si="1"/>
        <v/>
      </c>
      <c r="J107" s="966" t="str">
        <f t="shared" si="2"/>
        <v/>
      </c>
      <c r="K107" s="967"/>
    </row>
    <row r="108" spans="1:11" ht="45" customHeight="1" x14ac:dyDescent="0.2">
      <c r="A108" s="425" t="str">
        <f t="shared" si="0"/>
        <v>A</v>
      </c>
      <c r="B108" s="426"/>
      <c r="C108" s="427"/>
      <c r="D108" s="428"/>
      <c r="E108" s="657"/>
      <c r="F108" s="428"/>
      <c r="G108" s="428"/>
      <c r="H108" s="429"/>
      <c r="I108" s="430" t="str">
        <f t="shared" si="1"/>
        <v/>
      </c>
      <c r="J108" s="966" t="str">
        <f t="shared" si="2"/>
        <v/>
      </c>
      <c r="K108" s="967"/>
    </row>
    <row r="109" spans="1:11" ht="45" customHeight="1" x14ac:dyDescent="0.2">
      <c r="A109" s="425" t="str">
        <f t="shared" si="0"/>
        <v>A</v>
      </c>
      <c r="B109" s="426"/>
      <c r="C109" s="427"/>
      <c r="D109" s="428"/>
      <c r="E109" s="657"/>
      <c r="F109" s="428"/>
      <c r="G109" s="428"/>
      <c r="H109" s="429"/>
      <c r="I109" s="430" t="str">
        <f t="shared" si="1"/>
        <v/>
      </c>
      <c r="J109" s="966" t="str">
        <f t="shared" si="2"/>
        <v/>
      </c>
      <c r="K109" s="967"/>
    </row>
    <row r="110" spans="1:11" ht="45" customHeight="1" x14ac:dyDescent="0.2">
      <c r="A110" s="425" t="str">
        <f t="shared" si="0"/>
        <v>A</v>
      </c>
      <c r="B110" s="426"/>
      <c r="C110" s="427"/>
      <c r="D110" s="428"/>
      <c r="E110" s="657"/>
      <c r="F110" s="428"/>
      <c r="G110" s="428"/>
      <c r="H110" s="429"/>
      <c r="I110" s="430" t="str">
        <f t="shared" si="1"/>
        <v/>
      </c>
      <c r="J110" s="966" t="str">
        <f t="shared" si="2"/>
        <v/>
      </c>
      <c r="K110" s="967"/>
    </row>
    <row r="111" spans="1:11" ht="45" customHeight="1" x14ac:dyDescent="0.2">
      <c r="A111" s="425" t="str">
        <f t="shared" si="0"/>
        <v>A</v>
      </c>
      <c r="B111" s="426"/>
      <c r="C111" s="427"/>
      <c r="D111" s="428"/>
      <c r="E111" s="657"/>
      <c r="F111" s="428"/>
      <c r="G111" s="428"/>
      <c r="H111" s="429"/>
      <c r="I111" s="430" t="str">
        <f t="shared" si="1"/>
        <v/>
      </c>
      <c r="J111" s="966" t="str">
        <f t="shared" si="2"/>
        <v/>
      </c>
      <c r="K111" s="967"/>
    </row>
    <row r="112" spans="1:11" ht="45" customHeight="1" x14ac:dyDescent="0.2">
      <c r="A112" s="425" t="str">
        <f t="shared" si="0"/>
        <v>A</v>
      </c>
      <c r="B112" s="426"/>
      <c r="C112" s="427"/>
      <c r="D112" s="428"/>
      <c r="E112" s="657"/>
      <c r="F112" s="428"/>
      <c r="G112" s="428"/>
      <c r="H112" s="429"/>
      <c r="I112" s="430" t="str">
        <f t="shared" si="1"/>
        <v/>
      </c>
      <c r="J112" s="966" t="str">
        <f t="shared" si="2"/>
        <v/>
      </c>
      <c r="K112" s="967"/>
    </row>
    <row r="113" spans="1:11" ht="45" customHeight="1" x14ac:dyDescent="0.2">
      <c r="A113" s="425" t="str">
        <f t="shared" si="0"/>
        <v>A</v>
      </c>
      <c r="B113" s="426"/>
      <c r="C113" s="427"/>
      <c r="D113" s="428"/>
      <c r="E113" s="657"/>
      <c r="F113" s="428"/>
      <c r="G113" s="428"/>
      <c r="H113" s="429"/>
      <c r="I113" s="430" t="str">
        <f t="shared" si="1"/>
        <v/>
      </c>
      <c r="J113" s="966" t="str">
        <f t="shared" si="2"/>
        <v/>
      </c>
      <c r="K113" s="967"/>
    </row>
    <row r="114" spans="1:11" ht="45" customHeight="1" x14ac:dyDescent="0.2">
      <c r="A114" s="425" t="str">
        <f t="shared" si="0"/>
        <v>A</v>
      </c>
      <c r="B114" s="426"/>
      <c r="C114" s="427"/>
      <c r="D114" s="428"/>
      <c r="E114" s="657"/>
      <c r="F114" s="428"/>
      <c r="G114" s="428"/>
      <c r="H114" s="429"/>
      <c r="I114" s="430" t="str">
        <f t="shared" si="1"/>
        <v/>
      </c>
      <c r="J114" s="966" t="str">
        <f t="shared" si="2"/>
        <v/>
      </c>
      <c r="K114" s="967"/>
    </row>
    <row r="115" spans="1:11" ht="45" customHeight="1" x14ac:dyDescent="0.2">
      <c r="A115" s="425" t="str">
        <f t="shared" si="0"/>
        <v>A</v>
      </c>
      <c r="B115" s="426"/>
      <c r="C115" s="427"/>
      <c r="D115" s="428"/>
      <c r="E115" s="657"/>
      <c r="F115" s="428"/>
      <c r="G115" s="428"/>
      <c r="H115" s="429"/>
      <c r="I115" s="430" t="str">
        <f t="shared" si="1"/>
        <v/>
      </c>
      <c r="J115" s="966" t="str">
        <f t="shared" si="2"/>
        <v/>
      </c>
      <c r="K115" s="967"/>
    </row>
    <row r="116" spans="1:11" ht="45" customHeight="1" x14ac:dyDescent="0.2">
      <c r="A116" s="425" t="str">
        <f t="shared" si="0"/>
        <v>A</v>
      </c>
      <c r="B116" s="426"/>
      <c r="C116" s="427"/>
      <c r="D116" s="428"/>
      <c r="E116" s="657"/>
      <c r="F116" s="428"/>
      <c r="G116" s="428"/>
      <c r="H116" s="429"/>
      <c r="I116" s="430" t="str">
        <f t="shared" si="1"/>
        <v/>
      </c>
      <c r="J116" s="966" t="str">
        <f t="shared" si="2"/>
        <v/>
      </c>
      <c r="K116" s="967"/>
    </row>
    <row r="117" spans="1:11" ht="45" customHeight="1" x14ac:dyDescent="0.2">
      <c r="A117" s="425" t="str">
        <f t="shared" si="0"/>
        <v>A</v>
      </c>
      <c r="B117" s="426"/>
      <c r="C117" s="427"/>
      <c r="D117" s="428"/>
      <c r="E117" s="657"/>
      <c r="F117" s="428"/>
      <c r="G117" s="428"/>
      <c r="H117" s="429"/>
      <c r="I117" s="430" t="str">
        <f t="shared" si="1"/>
        <v/>
      </c>
      <c r="J117" s="966" t="str">
        <f t="shared" si="2"/>
        <v/>
      </c>
      <c r="K117" s="967"/>
    </row>
    <row r="118" spans="1:11" ht="45" customHeight="1" x14ac:dyDescent="0.2">
      <c r="A118" s="425" t="str">
        <f t="shared" si="0"/>
        <v>A</v>
      </c>
      <c r="B118" s="426"/>
      <c r="C118" s="427"/>
      <c r="D118" s="428"/>
      <c r="E118" s="657"/>
      <c r="F118" s="428"/>
      <c r="G118" s="428"/>
      <c r="H118" s="429"/>
      <c r="I118" s="430" t="str">
        <f t="shared" si="1"/>
        <v/>
      </c>
      <c r="J118" s="966" t="str">
        <f t="shared" si="2"/>
        <v/>
      </c>
      <c r="K118" s="967"/>
    </row>
    <row r="119" spans="1:11" ht="45" customHeight="1" x14ac:dyDescent="0.2">
      <c r="A119" s="425" t="str">
        <f t="shared" si="0"/>
        <v>A</v>
      </c>
      <c r="B119" s="426"/>
      <c r="C119" s="427"/>
      <c r="D119" s="428"/>
      <c r="E119" s="657"/>
      <c r="F119" s="428"/>
      <c r="G119" s="428"/>
      <c r="H119" s="429"/>
      <c r="I119" s="430" t="str">
        <f t="shared" si="1"/>
        <v/>
      </c>
      <c r="J119" s="966" t="str">
        <f t="shared" si="2"/>
        <v/>
      </c>
      <c r="K119" s="967"/>
    </row>
    <row r="120" spans="1:11" ht="45" customHeight="1" x14ac:dyDescent="0.2">
      <c r="A120" s="425" t="str">
        <f t="shared" si="0"/>
        <v>A</v>
      </c>
      <c r="B120" s="426"/>
      <c r="C120" s="427"/>
      <c r="D120" s="428"/>
      <c r="E120" s="657"/>
      <c r="F120" s="428"/>
      <c r="G120" s="428"/>
      <c r="H120" s="429"/>
      <c r="I120" s="430" t="str">
        <f t="shared" si="1"/>
        <v/>
      </c>
      <c r="J120" s="966" t="str">
        <f t="shared" si="2"/>
        <v/>
      </c>
      <c r="K120" s="967"/>
    </row>
    <row r="121" spans="1:11" ht="45" customHeight="1" x14ac:dyDescent="0.2">
      <c r="A121" s="425" t="str">
        <f t="shared" si="0"/>
        <v>A</v>
      </c>
      <c r="B121" s="426"/>
      <c r="C121" s="427"/>
      <c r="D121" s="428"/>
      <c r="E121" s="657"/>
      <c r="F121" s="428"/>
      <c r="G121" s="428"/>
      <c r="H121" s="429"/>
      <c r="I121" s="430" t="str">
        <f t="shared" si="1"/>
        <v/>
      </c>
      <c r="J121" s="966" t="str">
        <f t="shared" si="2"/>
        <v/>
      </c>
      <c r="K121" s="967"/>
    </row>
    <row r="122" spans="1:11" ht="45" customHeight="1" x14ac:dyDescent="0.2">
      <c r="A122" s="425" t="str">
        <f t="shared" si="0"/>
        <v>A</v>
      </c>
      <c r="B122" s="426"/>
      <c r="C122" s="427"/>
      <c r="D122" s="428"/>
      <c r="E122" s="657"/>
      <c r="F122" s="428"/>
      <c r="G122" s="428"/>
      <c r="H122" s="429"/>
      <c r="I122" s="430" t="str">
        <f t="shared" si="1"/>
        <v/>
      </c>
      <c r="J122" s="966" t="str">
        <f t="shared" si="2"/>
        <v/>
      </c>
      <c r="K122" s="967"/>
    </row>
    <row r="123" spans="1:11" ht="45" customHeight="1" x14ac:dyDescent="0.2">
      <c r="A123" s="425" t="str">
        <f t="shared" si="0"/>
        <v>A</v>
      </c>
      <c r="B123" s="426"/>
      <c r="C123" s="427"/>
      <c r="D123" s="428"/>
      <c r="E123" s="657"/>
      <c r="F123" s="428"/>
      <c r="G123" s="428"/>
      <c r="H123" s="429"/>
      <c r="I123" s="430" t="str">
        <f t="shared" si="1"/>
        <v/>
      </c>
      <c r="J123" s="966" t="str">
        <f t="shared" si="2"/>
        <v/>
      </c>
      <c r="K123" s="967"/>
    </row>
    <row r="124" spans="1:11" ht="45" customHeight="1" x14ac:dyDescent="0.2">
      <c r="A124" s="425" t="str">
        <f t="shared" si="0"/>
        <v>A</v>
      </c>
      <c r="B124" s="426"/>
      <c r="C124" s="427"/>
      <c r="D124" s="428"/>
      <c r="E124" s="657"/>
      <c r="F124" s="428"/>
      <c r="G124" s="428"/>
      <c r="H124" s="429"/>
      <c r="I124" s="430" t="str">
        <f t="shared" si="1"/>
        <v/>
      </c>
      <c r="J124" s="966" t="str">
        <f t="shared" si="2"/>
        <v/>
      </c>
      <c r="K124" s="967"/>
    </row>
    <row r="125" spans="1:11" ht="45" customHeight="1" x14ac:dyDescent="0.2">
      <c r="A125" s="425" t="str">
        <f t="shared" si="0"/>
        <v>A</v>
      </c>
      <c r="B125" s="426"/>
      <c r="C125" s="427"/>
      <c r="D125" s="428"/>
      <c r="E125" s="657"/>
      <c r="F125" s="428"/>
      <c r="G125" s="428"/>
      <c r="H125" s="429"/>
      <c r="I125" s="430" t="str">
        <f t="shared" si="1"/>
        <v/>
      </c>
      <c r="J125" s="966" t="str">
        <f t="shared" si="2"/>
        <v/>
      </c>
      <c r="K125" s="967"/>
    </row>
    <row r="126" spans="1:11" ht="45" customHeight="1" x14ac:dyDescent="0.2">
      <c r="A126" s="425" t="str">
        <f t="shared" si="0"/>
        <v>A</v>
      </c>
      <c r="B126" s="426"/>
      <c r="C126" s="427"/>
      <c r="D126" s="428"/>
      <c r="E126" s="657"/>
      <c r="F126" s="428"/>
      <c r="G126" s="428"/>
      <c r="H126" s="429"/>
      <c r="I126" s="430" t="str">
        <f t="shared" si="1"/>
        <v/>
      </c>
      <c r="J126" s="966" t="str">
        <f t="shared" si="2"/>
        <v/>
      </c>
      <c r="K126" s="967"/>
    </row>
    <row r="127" spans="1:11" ht="45" customHeight="1" x14ac:dyDescent="0.2">
      <c r="A127" s="425" t="str">
        <f t="shared" si="0"/>
        <v>A</v>
      </c>
      <c r="B127" s="426"/>
      <c r="C127" s="427"/>
      <c r="D127" s="428"/>
      <c r="E127" s="657"/>
      <c r="F127" s="428"/>
      <c r="G127" s="428"/>
      <c r="H127" s="429"/>
      <c r="I127" s="430" t="str">
        <f t="shared" si="1"/>
        <v/>
      </c>
      <c r="J127" s="966" t="str">
        <f t="shared" si="2"/>
        <v/>
      </c>
      <c r="K127" s="967"/>
    </row>
    <row r="128" spans="1:11" ht="45" customHeight="1" x14ac:dyDescent="0.2">
      <c r="A128" s="425" t="str">
        <f t="shared" si="0"/>
        <v>A</v>
      </c>
      <c r="B128" s="426"/>
      <c r="C128" s="427"/>
      <c r="D128" s="428"/>
      <c r="E128" s="657"/>
      <c r="F128" s="428"/>
      <c r="G128" s="428"/>
      <c r="H128" s="429"/>
      <c r="I128" s="430" t="str">
        <f t="shared" si="1"/>
        <v/>
      </c>
      <c r="J128" s="966" t="str">
        <f t="shared" si="2"/>
        <v/>
      </c>
      <c r="K128" s="967"/>
    </row>
    <row r="129" spans="1:11" ht="45" customHeight="1" x14ac:dyDescent="0.2">
      <c r="A129" s="425" t="str">
        <f t="shared" si="0"/>
        <v>A</v>
      </c>
      <c r="B129" s="426"/>
      <c r="C129" s="427"/>
      <c r="D129" s="428"/>
      <c r="E129" s="657"/>
      <c r="F129" s="428"/>
      <c r="G129" s="428"/>
      <c r="H129" s="429"/>
      <c r="I129" s="430" t="str">
        <f t="shared" si="1"/>
        <v/>
      </c>
      <c r="J129" s="966" t="str">
        <f t="shared" si="2"/>
        <v/>
      </c>
      <c r="K129" s="967"/>
    </row>
    <row r="130" spans="1:11" ht="45" customHeight="1" x14ac:dyDescent="0.2">
      <c r="A130" s="425" t="str">
        <f t="shared" si="0"/>
        <v>A</v>
      </c>
      <c r="B130" s="426"/>
      <c r="C130" s="427"/>
      <c r="D130" s="428"/>
      <c r="E130" s="657"/>
      <c r="F130" s="428"/>
      <c r="G130" s="428"/>
      <c r="H130" s="429"/>
      <c r="I130" s="430" t="str">
        <f t="shared" si="1"/>
        <v/>
      </c>
      <c r="J130" s="966" t="str">
        <f t="shared" si="2"/>
        <v/>
      </c>
      <c r="K130" s="967"/>
    </row>
    <row r="131" spans="1:11" ht="45" customHeight="1" x14ac:dyDescent="0.2">
      <c r="A131" s="425" t="str">
        <f t="shared" si="0"/>
        <v>A</v>
      </c>
      <c r="B131" s="426"/>
      <c r="C131" s="427"/>
      <c r="D131" s="428"/>
      <c r="E131" s="657"/>
      <c r="F131" s="428"/>
      <c r="G131" s="428"/>
      <c r="H131" s="429"/>
      <c r="I131" s="430" t="str">
        <f t="shared" si="1"/>
        <v/>
      </c>
      <c r="J131" s="966" t="str">
        <f t="shared" si="2"/>
        <v/>
      </c>
      <c r="K131" s="967"/>
    </row>
    <row r="132" spans="1:11" ht="45" customHeight="1" x14ac:dyDescent="0.2">
      <c r="A132" s="425" t="str">
        <f t="shared" si="0"/>
        <v>A</v>
      </c>
      <c r="B132" s="426"/>
      <c r="C132" s="427"/>
      <c r="D132" s="428"/>
      <c r="E132" s="657"/>
      <c r="F132" s="428"/>
      <c r="G132" s="428"/>
      <c r="H132" s="429"/>
      <c r="I132" s="430" t="str">
        <f t="shared" si="1"/>
        <v/>
      </c>
      <c r="J132" s="966" t="str">
        <f t="shared" si="2"/>
        <v/>
      </c>
      <c r="K132" s="967"/>
    </row>
    <row r="133" spans="1:11" ht="45" customHeight="1" x14ac:dyDescent="0.2">
      <c r="A133" s="425" t="str">
        <f t="shared" si="0"/>
        <v>A</v>
      </c>
      <c r="B133" s="426"/>
      <c r="C133" s="427"/>
      <c r="D133" s="428"/>
      <c r="E133" s="657"/>
      <c r="F133" s="428"/>
      <c r="G133" s="428"/>
      <c r="H133" s="429"/>
      <c r="I133" s="430" t="str">
        <f t="shared" si="1"/>
        <v/>
      </c>
      <c r="J133" s="966" t="str">
        <f t="shared" si="2"/>
        <v/>
      </c>
      <c r="K133" s="967"/>
    </row>
    <row r="134" spans="1:11" ht="45" customHeight="1" x14ac:dyDescent="0.2">
      <c r="A134" s="425" t="str">
        <f t="shared" si="0"/>
        <v>A</v>
      </c>
      <c r="B134" s="426"/>
      <c r="C134" s="427"/>
      <c r="D134" s="428"/>
      <c r="E134" s="657"/>
      <c r="F134" s="428"/>
      <c r="G134" s="428"/>
      <c r="H134" s="429"/>
      <c r="I134" s="430" t="str">
        <f t="shared" si="1"/>
        <v/>
      </c>
      <c r="J134" s="966" t="str">
        <f t="shared" si="2"/>
        <v/>
      </c>
      <c r="K134" s="967"/>
    </row>
    <row r="135" spans="1:11" ht="45" customHeight="1" x14ac:dyDescent="0.2">
      <c r="A135" s="425" t="str">
        <f t="shared" si="0"/>
        <v>A</v>
      </c>
      <c r="B135" s="426"/>
      <c r="C135" s="427"/>
      <c r="D135" s="428"/>
      <c r="E135" s="657"/>
      <c r="F135" s="428"/>
      <c r="G135" s="428"/>
      <c r="H135" s="429"/>
      <c r="I135" s="430" t="str">
        <f t="shared" si="1"/>
        <v/>
      </c>
      <c r="J135" s="966" t="str">
        <f t="shared" si="2"/>
        <v/>
      </c>
      <c r="K135" s="967"/>
    </row>
  </sheetData>
  <sheetProtection password="8067" sheet="1" objects="1" scenarios="1" autoFilter="0"/>
  <mergeCells count="102">
    <mergeCell ref="D43:E43"/>
    <mergeCell ref="F43:H43"/>
    <mergeCell ref="I43:K43"/>
    <mergeCell ref="D44:E44"/>
    <mergeCell ref="F44:H44"/>
    <mergeCell ref="I44:K44"/>
    <mergeCell ref="D47:E47"/>
    <mergeCell ref="F47:H47"/>
    <mergeCell ref="I47:K47"/>
    <mergeCell ref="D48:E48"/>
    <mergeCell ref="F48:H48"/>
    <mergeCell ref="I48:K48"/>
    <mergeCell ref="D45:E45"/>
    <mergeCell ref="F45:H45"/>
    <mergeCell ref="I45:K45"/>
    <mergeCell ref="D46:E46"/>
    <mergeCell ref="F46:H46"/>
    <mergeCell ref="I46:K46"/>
    <mergeCell ref="D51:E51"/>
    <mergeCell ref="F51:H51"/>
    <mergeCell ref="I51:K51"/>
    <mergeCell ref="D52:E52"/>
    <mergeCell ref="F52:H52"/>
    <mergeCell ref="I52:K52"/>
    <mergeCell ref="D49:E49"/>
    <mergeCell ref="F49:H49"/>
    <mergeCell ref="I49:K49"/>
    <mergeCell ref="D50:E50"/>
    <mergeCell ref="F50:H50"/>
    <mergeCell ref="I50:K50"/>
    <mergeCell ref="D55:E55"/>
    <mergeCell ref="F55:H55"/>
    <mergeCell ref="I55:K55"/>
    <mergeCell ref="D56:E56"/>
    <mergeCell ref="F56:H56"/>
    <mergeCell ref="I56:K56"/>
    <mergeCell ref="D53:E53"/>
    <mergeCell ref="F53:H53"/>
    <mergeCell ref="I53:K53"/>
    <mergeCell ref="D54:E54"/>
    <mergeCell ref="F54:H54"/>
    <mergeCell ref="I54:K54"/>
    <mergeCell ref="A64:B67"/>
    <mergeCell ref="J64:K64"/>
    <mergeCell ref="C65:C66"/>
    <mergeCell ref="D65:D66"/>
    <mergeCell ref="E65:E66"/>
    <mergeCell ref="F65:F66"/>
    <mergeCell ref="H65:K65"/>
    <mergeCell ref="J66:K66"/>
    <mergeCell ref="J67:K67"/>
    <mergeCell ref="J91:K91"/>
    <mergeCell ref="J92:K92"/>
    <mergeCell ref="J93:K93"/>
    <mergeCell ref="J94:K94"/>
    <mergeCell ref="J95:K95"/>
    <mergeCell ref="J96:K96"/>
    <mergeCell ref="A68:A85"/>
    <mergeCell ref="J86:K86"/>
    <mergeCell ref="J87:K87"/>
    <mergeCell ref="J88:K88"/>
    <mergeCell ref="J89:K89"/>
    <mergeCell ref="J90:K90"/>
    <mergeCell ref="J106:K106"/>
    <mergeCell ref="J107:K107"/>
    <mergeCell ref="J108:K108"/>
    <mergeCell ref="J109:K109"/>
    <mergeCell ref="J110:K110"/>
    <mergeCell ref="J111:K111"/>
    <mergeCell ref="J135:K135"/>
    <mergeCell ref="J97:K97"/>
    <mergeCell ref="J98:K98"/>
    <mergeCell ref="J99:K99"/>
    <mergeCell ref="J100:K100"/>
    <mergeCell ref="J101:K101"/>
    <mergeCell ref="J102:K102"/>
    <mergeCell ref="J103:K103"/>
    <mergeCell ref="J104:K104"/>
    <mergeCell ref="J105:K105"/>
    <mergeCell ref="J118:K118"/>
    <mergeCell ref="J119:K119"/>
    <mergeCell ref="J120:K120"/>
    <mergeCell ref="J121:K121"/>
    <mergeCell ref="J122:K122"/>
    <mergeCell ref="J123:K123"/>
    <mergeCell ref="J112:K112"/>
    <mergeCell ref="J113:K113"/>
    <mergeCell ref="J114:K114"/>
    <mergeCell ref="J115:K115"/>
    <mergeCell ref="J116:K116"/>
    <mergeCell ref="J117:K117"/>
    <mergeCell ref="J130:K130"/>
    <mergeCell ref="J131:K131"/>
    <mergeCell ref="J132:K132"/>
    <mergeCell ref="J133:K133"/>
    <mergeCell ref="J134:K134"/>
    <mergeCell ref="J124:K124"/>
    <mergeCell ref="J125:K125"/>
    <mergeCell ref="J126:K126"/>
    <mergeCell ref="J127:K127"/>
    <mergeCell ref="J128:K128"/>
    <mergeCell ref="J129:K129"/>
  </mergeCells>
  <conditionalFormatting sqref="I86:J135">
    <cfRule type="cellIs" dxfId="14" priority="3" stopIfTrue="1" operator="equal">
      <formula>0</formula>
    </cfRule>
  </conditionalFormatting>
  <conditionalFormatting sqref="K60">
    <cfRule type="cellIs" dxfId="13" priority="2" stopIfTrue="1" operator="equal">
      <formula>0</formula>
    </cfRule>
  </conditionalFormatting>
  <dataValidations count="6">
    <dataValidation type="list" allowBlank="1" showErrorMessage="1" errorTitle="Haushaltsjahr" error="Bitte auswählen!" sqref="C86:C135">
      <formula1>$C$68:$C$76</formula1>
    </dataValidation>
    <dataValidation type="list" allowBlank="1" showErrorMessage="1" errorTitle="Verteiler" error="Bitte auswählen!" sqref="F86:F135">
      <formula1>"ja,nein"</formula1>
    </dataValidation>
    <dataValidation type="list" allowBlank="1" showErrorMessage="1" errorTitle="keine Umlage, weil ..." error="Bitte auswählen!" sqref="G86:G135">
      <formula1>$G$68:$G$70</formula1>
    </dataValidation>
    <dataValidation type="list" allowBlank="1" showErrorMessage="1" errorTitle="Umlage erfolgt über ..." error="Bitte auswählen!" sqref="H86:H135">
      <formula1>$H$68:$H$80</formula1>
    </dataValidation>
    <dataValidation type="list" allowBlank="1" showErrorMessage="1" errorTitle="Ausgabenart" error="Bitte auswählen!" sqref="D86:D135">
      <formula1>$D$68:$D$74</formula1>
    </dataValidation>
    <dataValidation type="list" errorStyle="warning" allowBlank="1" showErrorMessage="1" errorTitle="Unterausgabenart" error="Bitte auswählen!_x000a_Abweichende Unterausgabenarten können eingetragen werden." sqref="E86:E135">
      <formula1>INDIRECT(A86)</formula1>
    </dataValidation>
  </dataValidations>
  <pageMargins left="0.59055118110236227" right="0.19685039370078741" top="0.59055118110236227" bottom="0.39370078740157483" header="0.19685039370078741" footer="0.19685039370078741"/>
  <pageSetup paperSize="8" scale="86" fitToHeight="0" orientation="landscape" r:id="rId1"/>
  <rowBreaks count="1" manualBreakCount="1">
    <brk id="57" max="10" man="1"/>
  </rowBreaks>
  <colBreaks count="1" manualBreakCount="1">
    <brk id="4"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AG42"/>
  <sheetViews>
    <sheetView showGridLines="0" zoomScaleNormal="100" zoomScaleSheetLayoutView="100" workbookViewId="0">
      <selection activeCell="AC2" sqref="AC2:AF2"/>
    </sheetView>
  </sheetViews>
  <sheetFormatPr baseColWidth="10" defaultRowHeight="12" x14ac:dyDescent="0.2"/>
  <cols>
    <col min="1" max="32" width="5.140625" style="318" customWidth="1"/>
    <col min="33" max="33" width="10.7109375" style="465" hidden="1" customWidth="1"/>
    <col min="34" max="16384" width="11.42578125" style="318"/>
  </cols>
  <sheetData>
    <row r="1" spans="1:33" ht="15" customHeight="1" x14ac:dyDescent="0.2">
      <c r="A1" s="316" t="s">
        <v>603</v>
      </c>
      <c r="B1" s="20"/>
      <c r="C1" s="450" t="s">
        <v>600</v>
      </c>
      <c r="D1" s="316"/>
      <c r="E1" s="316"/>
      <c r="F1" s="316"/>
      <c r="G1" s="317"/>
      <c r="H1" s="317"/>
      <c r="I1" s="317"/>
      <c r="J1" s="317"/>
      <c r="K1" s="317"/>
      <c r="L1" s="317"/>
      <c r="M1" s="317"/>
      <c r="N1" s="317"/>
      <c r="O1" s="317"/>
      <c r="P1" s="317"/>
      <c r="Q1" s="317"/>
      <c r="R1" s="317"/>
      <c r="S1" s="317"/>
      <c r="T1" s="317"/>
      <c r="U1" s="317"/>
      <c r="V1" s="317"/>
      <c r="W1" s="317"/>
      <c r="X1" s="317"/>
      <c r="AB1" s="210" t="str">
        <f>'Seite 1'!$K$21</f>
        <v xml:space="preserve">ID/Aktenzeichen: </v>
      </c>
      <c r="AC1" s="1082">
        <f>'Seite 1'!$O$21</f>
        <v>0</v>
      </c>
      <c r="AD1" s="1083"/>
      <c r="AE1" s="1083"/>
      <c r="AF1" s="1084"/>
      <c r="AG1" s="582" t="str">
        <f>'Seite 6'!$O$5</f>
        <v/>
      </c>
    </row>
    <row r="2" spans="1:33" ht="15" customHeight="1" x14ac:dyDescent="0.2">
      <c r="B2" s="20"/>
      <c r="C2" s="319" t="s">
        <v>601</v>
      </c>
      <c r="D2" s="316"/>
      <c r="E2" s="316"/>
      <c r="F2" s="316"/>
      <c r="G2" s="317"/>
      <c r="H2" s="317"/>
      <c r="I2" s="317"/>
      <c r="J2" s="317"/>
      <c r="K2" s="317"/>
      <c r="L2" s="317"/>
      <c r="M2" s="317"/>
      <c r="N2" s="317"/>
      <c r="O2" s="317"/>
      <c r="P2" s="317"/>
      <c r="Q2" s="317"/>
      <c r="R2" s="317"/>
      <c r="S2" s="317"/>
      <c r="T2" s="317"/>
      <c r="U2" s="317"/>
      <c r="V2" s="317"/>
      <c r="W2" s="317"/>
      <c r="X2" s="317"/>
      <c r="AB2" s="210" t="s">
        <v>318</v>
      </c>
      <c r="AC2" s="1085"/>
      <c r="AD2" s="1086"/>
      <c r="AE2" s="1086"/>
      <c r="AF2" s="1087"/>
      <c r="AG2" s="582" t="str">
        <f>'Seite 6'!$Q$5</f>
        <v/>
      </c>
    </row>
    <row r="3" spans="1:33" ht="15" customHeight="1" x14ac:dyDescent="0.2">
      <c r="B3" s="20"/>
      <c r="C3" s="319" t="s">
        <v>602</v>
      </c>
      <c r="D3" s="316"/>
      <c r="E3" s="316"/>
      <c r="F3" s="316"/>
      <c r="G3" s="316"/>
      <c r="H3" s="316"/>
      <c r="I3" s="316"/>
      <c r="J3" s="316"/>
      <c r="K3" s="316"/>
      <c r="L3" s="316"/>
      <c r="M3" s="316"/>
      <c r="N3" s="316"/>
      <c r="O3" s="316"/>
      <c r="P3" s="316"/>
      <c r="Q3" s="316"/>
      <c r="R3" s="316"/>
      <c r="S3" s="316"/>
      <c r="T3" s="316"/>
      <c r="U3" s="316"/>
      <c r="V3" s="316"/>
      <c r="W3" s="316"/>
      <c r="X3" s="316"/>
      <c r="Y3" s="316"/>
      <c r="Z3" s="316"/>
      <c r="AA3" s="316"/>
      <c r="AF3" s="208" t="str">
        <f>'Seite 1'!$A$64</f>
        <v>Antrag Integration - Berufliche Integrationsprojekte</v>
      </c>
      <c r="AG3" s="582" t="str">
        <f>'Seite 6'!$S$5</f>
        <v/>
      </c>
    </row>
    <row r="4" spans="1:33" ht="15" customHeight="1" x14ac:dyDescent="0.2">
      <c r="B4" s="20"/>
      <c r="C4" s="20" t="s">
        <v>319</v>
      </c>
      <c r="D4" s="316"/>
      <c r="E4" s="316"/>
      <c r="F4" s="316"/>
      <c r="G4" s="316"/>
      <c r="H4" s="316"/>
      <c r="I4" s="316"/>
      <c r="J4" s="316"/>
      <c r="K4" s="316"/>
      <c r="L4" s="316"/>
      <c r="M4" s="316"/>
      <c r="N4" s="316"/>
      <c r="O4" s="316"/>
      <c r="P4" s="316"/>
      <c r="Q4" s="316"/>
      <c r="R4" s="316"/>
      <c r="S4" s="316"/>
      <c r="T4" s="316"/>
      <c r="U4" s="316"/>
      <c r="V4" s="316"/>
      <c r="W4" s="316"/>
      <c r="X4" s="316"/>
      <c r="Y4" s="316"/>
      <c r="Z4" s="316"/>
      <c r="AA4" s="316"/>
      <c r="AF4" s="209" t="str">
        <f>'Seite 1'!$A$65</f>
        <v>Formularversion: V 1.9 vom 27.05.19</v>
      </c>
      <c r="AG4" s="582" t="str">
        <f>'Seite 6'!$U$5</f>
        <v/>
      </c>
    </row>
    <row r="5" spans="1:33" s="431" customFormat="1" ht="12" customHeight="1" x14ac:dyDescent="0.2">
      <c r="A5" s="1024" t="s">
        <v>321</v>
      </c>
      <c r="B5" s="1027" t="s">
        <v>289</v>
      </c>
      <c r="C5" s="1028"/>
      <c r="D5" s="1028"/>
      <c r="E5" s="1028"/>
      <c r="F5" s="1029"/>
      <c r="G5" s="1027" t="s">
        <v>322</v>
      </c>
      <c r="H5" s="1028"/>
      <c r="I5" s="1028"/>
      <c r="J5" s="1029"/>
      <c r="K5" s="1039" t="s">
        <v>833</v>
      </c>
      <c r="L5" s="1040"/>
      <c r="M5" s="1041"/>
      <c r="N5" s="1045" t="s">
        <v>832</v>
      </c>
      <c r="O5" s="1046"/>
      <c r="P5" s="1046"/>
      <c r="Q5" s="1049" t="s">
        <v>590</v>
      </c>
      <c r="R5" s="1046"/>
      <c r="S5" s="1046"/>
      <c r="T5" s="1046"/>
      <c r="U5" s="1045" t="s">
        <v>591</v>
      </c>
      <c r="V5" s="1046"/>
      <c r="W5" s="1049" t="s">
        <v>592</v>
      </c>
      <c r="X5" s="1058"/>
      <c r="Y5" s="1046" t="s">
        <v>593</v>
      </c>
      <c r="Z5" s="1046"/>
      <c r="AA5" s="1062"/>
      <c r="AB5" s="1045" t="s">
        <v>834</v>
      </c>
      <c r="AC5" s="1046"/>
      <c r="AD5" s="1062"/>
      <c r="AE5" s="1067" t="s">
        <v>164</v>
      </c>
      <c r="AF5" s="1068"/>
      <c r="AG5" s="583"/>
    </row>
    <row r="6" spans="1:33" s="431" customFormat="1" ht="12" customHeight="1" x14ac:dyDescent="0.2">
      <c r="A6" s="1025"/>
      <c r="B6" s="1030"/>
      <c r="C6" s="1031"/>
      <c r="D6" s="1031"/>
      <c r="E6" s="1031"/>
      <c r="F6" s="1032"/>
      <c r="G6" s="1030"/>
      <c r="H6" s="1031"/>
      <c r="I6" s="1031"/>
      <c r="J6" s="1032"/>
      <c r="K6" s="1042"/>
      <c r="L6" s="1043"/>
      <c r="M6" s="1044"/>
      <c r="N6" s="1047"/>
      <c r="O6" s="1048"/>
      <c r="P6" s="1048"/>
      <c r="Q6" s="1050"/>
      <c r="R6" s="1048"/>
      <c r="S6" s="1048"/>
      <c r="T6" s="1048"/>
      <c r="U6" s="1047"/>
      <c r="V6" s="1048"/>
      <c r="W6" s="1050"/>
      <c r="X6" s="1059"/>
      <c r="Y6" s="1048"/>
      <c r="Z6" s="1048"/>
      <c r="AA6" s="1063"/>
      <c r="AB6" s="1047"/>
      <c r="AC6" s="1048"/>
      <c r="AD6" s="1063"/>
      <c r="AE6" s="1069"/>
      <c r="AF6" s="1070"/>
      <c r="AG6" s="583"/>
    </row>
    <row r="7" spans="1:33" s="431" customFormat="1" ht="12" customHeight="1" x14ac:dyDescent="0.2">
      <c r="A7" s="1025"/>
      <c r="B7" s="1030"/>
      <c r="C7" s="1031"/>
      <c r="D7" s="1031"/>
      <c r="E7" s="1031"/>
      <c r="F7" s="1032"/>
      <c r="G7" s="1030"/>
      <c r="H7" s="1031"/>
      <c r="I7" s="1031"/>
      <c r="J7" s="1032"/>
      <c r="K7" s="1042"/>
      <c r="L7" s="1043"/>
      <c r="M7" s="1044"/>
      <c r="N7" s="1047"/>
      <c r="O7" s="1048"/>
      <c r="P7" s="1048"/>
      <c r="Q7" s="1050"/>
      <c r="R7" s="1048"/>
      <c r="S7" s="1048"/>
      <c r="T7" s="1048"/>
      <c r="U7" s="1047"/>
      <c r="V7" s="1048"/>
      <c r="W7" s="1050"/>
      <c r="X7" s="1059"/>
      <c r="Y7" s="1048"/>
      <c r="Z7" s="1048"/>
      <c r="AA7" s="1063"/>
      <c r="AB7" s="1047"/>
      <c r="AC7" s="1048"/>
      <c r="AD7" s="1063"/>
      <c r="AE7" s="1069"/>
      <c r="AF7" s="1070"/>
      <c r="AG7" s="584"/>
    </row>
    <row r="8" spans="1:33" s="431" customFormat="1" ht="12" customHeight="1" x14ac:dyDescent="0.2">
      <c r="A8" s="1025"/>
      <c r="B8" s="1030"/>
      <c r="C8" s="1031"/>
      <c r="D8" s="1031"/>
      <c r="E8" s="1031"/>
      <c r="F8" s="1032"/>
      <c r="G8" s="1030"/>
      <c r="H8" s="1031"/>
      <c r="I8" s="1031"/>
      <c r="J8" s="1032"/>
      <c r="K8" s="1042"/>
      <c r="L8" s="1043"/>
      <c r="M8" s="1044"/>
      <c r="N8" s="1047"/>
      <c r="O8" s="1048"/>
      <c r="P8" s="1048"/>
      <c r="Q8" s="433"/>
      <c r="R8" s="432"/>
      <c r="S8" s="1071" t="s">
        <v>594</v>
      </c>
      <c r="T8" s="1071"/>
      <c r="U8" s="1071"/>
      <c r="V8" s="1071"/>
      <c r="W8" s="1050"/>
      <c r="X8" s="1059"/>
      <c r="Y8" s="1048"/>
      <c r="Z8" s="1048"/>
      <c r="AA8" s="1063"/>
      <c r="AB8" s="1047"/>
      <c r="AC8" s="1048"/>
      <c r="AD8" s="1063"/>
      <c r="AE8" s="1069"/>
      <c r="AF8" s="1070"/>
      <c r="AG8" s="583"/>
    </row>
    <row r="9" spans="1:33" s="431" customFormat="1" ht="12" customHeight="1" x14ac:dyDescent="0.2">
      <c r="A9" s="1025"/>
      <c r="B9" s="1030"/>
      <c r="C9" s="1031"/>
      <c r="D9" s="1031"/>
      <c r="E9" s="1031"/>
      <c r="F9" s="1032"/>
      <c r="G9" s="1030"/>
      <c r="H9" s="1031"/>
      <c r="I9" s="1031"/>
      <c r="J9" s="1032"/>
      <c r="K9" s="1042"/>
      <c r="L9" s="1043"/>
      <c r="M9" s="1044"/>
      <c r="N9" s="1047"/>
      <c r="O9" s="1048"/>
      <c r="P9" s="1048"/>
      <c r="Q9" s="1072" t="s">
        <v>595</v>
      </c>
      <c r="R9" s="1073"/>
      <c r="S9" s="1076" t="s">
        <v>596</v>
      </c>
      <c r="T9" s="1077"/>
      <c r="U9" s="1078" t="s">
        <v>597</v>
      </c>
      <c r="V9" s="1079"/>
      <c r="W9" s="1050"/>
      <c r="X9" s="1059"/>
      <c r="Y9" s="1048"/>
      <c r="Z9" s="1048"/>
      <c r="AA9" s="1063"/>
      <c r="AB9" s="1047"/>
      <c r="AC9" s="1048"/>
      <c r="AD9" s="1063"/>
      <c r="AE9" s="1069"/>
      <c r="AF9" s="1070"/>
      <c r="AG9" s="583"/>
    </row>
    <row r="10" spans="1:33" s="431" customFormat="1" ht="12" customHeight="1" x14ac:dyDescent="0.2">
      <c r="A10" s="1025"/>
      <c r="B10" s="1030"/>
      <c r="C10" s="1031"/>
      <c r="D10" s="1031"/>
      <c r="E10" s="1031"/>
      <c r="F10" s="1032"/>
      <c r="G10" s="1030"/>
      <c r="H10" s="1031"/>
      <c r="I10" s="1031"/>
      <c r="J10" s="1032"/>
      <c r="K10" s="1042"/>
      <c r="L10" s="1043"/>
      <c r="M10" s="1044"/>
      <c r="N10" s="1047"/>
      <c r="O10" s="1048"/>
      <c r="P10" s="1048"/>
      <c r="Q10" s="1072"/>
      <c r="R10" s="1073"/>
      <c r="S10" s="1076"/>
      <c r="T10" s="1077"/>
      <c r="U10" s="1078"/>
      <c r="V10" s="1079"/>
      <c r="W10" s="1050"/>
      <c r="X10" s="1059"/>
      <c r="Y10" s="1048"/>
      <c r="Z10" s="1048"/>
      <c r="AA10" s="1063"/>
      <c r="AB10" s="1047"/>
      <c r="AC10" s="1048"/>
      <c r="AD10" s="1063"/>
      <c r="AE10" s="1051" t="s">
        <v>324</v>
      </c>
      <c r="AF10" s="1088" t="s">
        <v>325</v>
      </c>
      <c r="AG10" s="584"/>
    </row>
    <row r="11" spans="1:33" s="431" customFormat="1" ht="12" customHeight="1" x14ac:dyDescent="0.2">
      <c r="A11" s="1025"/>
      <c r="B11" s="1030"/>
      <c r="C11" s="1031"/>
      <c r="D11" s="1031"/>
      <c r="E11" s="1031"/>
      <c r="F11" s="1032"/>
      <c r="G11" s="1030"/>
      <c r="H11" s="1031"/>
      <c r="I11" s="1031"/>
      <c r="J11" s="1032"/>
      <c r="K11" s="1042"/>
      <c r="L11" s="1043"/>
      <c r="M11" s="1044"/>
      <c r="N11" s="1047"/>
      <c r="O11" s="1048"/>
      <c r="P11" s="1048"/>
      <c r="Q11" s="1072"/>
      <c r="R11" s="1073"/>
      <c r="S11" s="1076"/>
      <c r="T11" s="1077"/>
      <c r="U11" s="1078"/>
      <c r="V11" s="1079"/>
      <c r="W11" s="1050"/>
      <c r="X11" s="1059"/>
      <c r="Y11" s="1048"/>
      <c r="Z11" s="1048"/>
      <c r="AA11" s="1063"/>
      <c r="AB11" s="1047"/>
      <c r="AC11" s="1048"/>
      <c r="AD11" s="1063"/>
      <c r="AE11" s="1052"/>
      <c r="AF11" s="1089"/>
      <c r="AG11" s="583"/>
    </row>
    <row r="12" spans="1:33" s="431" customFormat="1" ht="12" customHeight="1" x14ac:dyDescent="0.2">
      <c r="A12" s="1025"/>
      <c r="B12" s="1030"/>
      <c r="C12" s="1031"/>
      <c r="D12" s="1031"/>
      <c r="E12" s="1031"/>
      <c r="F12" s="1032"/>
      <c r="G12" s="1030"/>
      <c r="H12" s="1031"/>
      <c r="I12" s="1031"/>
      <c r="J12" s="1032"/>
      <c r="K12" s="1042"/>
      <c r="L12" s="1043"/>
      <c r="M12" s="1044"/>
      <c r="N12" s="1047"/>
      <c r="O12" s="1048"/>
      <c r="P12" s="1048"/>
      <c r="Q12" s="1072"/>
      <c r="R12" s="1073"/>
      <c r="S12" s="1076"/>
      <c r="T12" s="1077"/>
      <c r="U12" s="1078"/>
      <c r="V12" s="1079"/>
      <c r="W12" s="1050"/>
      <c r="X12" s="1059"/>
      <c r="Y12" s="1048"/>
      <c r="Z12" s="1048"/>
      <c r="AA12" s="1063"/>
      <c r="AB12" s="1047"/>
      <c r="AC12" s="1048"/>
      <c r="AD12" s="1063"/>
      <c r="AE12" s="1052"/>
      <c r="AF12" s="1089"/>
      <c r="AG12" s="584"/>
    </row>
    <row r="13" spans="1:33" s="431" customFormat="1" ht="12" customHeight="1" x14ac:dyDescent="0.2">
      <c r="A13" s="1026"/>
      <c r="B13" s="1033"/>
      <c r="C13" s="1034"/>
      <c r="D13" s="1034"/>
      <c r="E13" s="1034"/>
      <c r="F13" s="1035"/>
      <c r="G13" s="1033"/>
      <c r="H13" s="1034"/>
      <c r="I13" s="1034"/>
      <c r="J13" s="1035"/>
      <c r="K13" s="1064" t="s">
        <v>320</v>
      </c>
      <c r="L13" s="1065"/>
      <c r="M13" s="1066"/>
      <c r="N13" s="1064" t="s">
        <v>320</v>
      </c>
      <c r="O13" s="1065"/>
      <c r="P13" s="1065"/>
      <c r="Q13" s="1074"/>
      <c r="R13" s="1075"/>
      <c r="S13" s="1054" t="s">
        <v>598</v>
      </c>
      <c r="T13" s="1055"/>
      <c r="U13" s="1056" t="s">
        <v>599</v>
      </c>
      <c r="V13" s="1057"/>
      <c r="W13" s="1060"/>
      <c r="X13" s="1061"/>
      <c r="Y13" s="1037" t="s">
        <v>320</v>
      </c>
      <c r="Z13" s="1037"/>
      <c r="AA13" s="1038"/>
      <c r="AB13" s="1036" t="s">
        <v>320</v>
      </c>
      <c r="AC13" s="1037"/>
      <c r="AD13" s="1038"/>
      <c r="AE13" s="1053"/>
      <c r="AF13" s="1090"/>
      <c r="AG13" s="583"/>
    </row>
    <row r="14" spans="1:33" s="431" customFormat="1" ht="15" customHeight="1" x14ac:dyDescent="0.2">
      <c r="A14" s="434">
        <v>1</v>
      </c>
      <c r="B14" s="1091"/>
      <c r="C14" s="1092"/>
      <c r="D14" s="1092"/>
      <c r="E14" s="1092"/>
      <c r="F14" s="1093"/>
      <c r="G14" s="1094"/>
      <c r="H14" s="1095"/>
      <c r="I14" s="1095"/>
      <c r="J14" s="1096"/>
      <c r="K14" s="1097"/>
      <c r="L14" s="1098"/>
      <c r="M14" s="1099"/>
      <c r="N14" s="1097"/>
      <c r="O14" s="1098"/>
      <c r="P14" s="1098"/>
      <c r="Q14" s="1014"/>
      <c r="R14" s="1015"/>
      <c r="S14" s="1015"/>
      <c r="T14" s="1016"/>
      <c r="U14" s="1017"/>
      <c r="V14" s="1018"/>
      <c r="W14" s="1101"/>
      <c r="X14" s="1102"/>
      <c r="Y14" s="1080">
        <f t="shared" ref="Y14:Y38" si="0">IF(AND(Q14&gt;0,S14&gt;0,U14=0),ROUND(K14/Q14*S14,2),IF(AND(Q14=0,S14=0,U14&gt;0),ROUND(K14*U14,2),0))</f>
        <v>0</v>
      </c>
      <c r="Z14" s="1080"/>
      <c r="AA14" s="1081"/>
      <c r="AB14" s="1100">
        <f t="shared" ref="AB14:AB38" si="1">IF(AND(Q14&gt;0,S14&gt;0,U14=0),ROUND(N14/Q14*S14,2),IF(AND(Q14=0,S14=0,U14&gt;0),ROUND(N14*U14,2),0))</f>
        <v>0</v>
      </c>
      <c r="AC14" s="1080"/>
      <c r="AD14" s="1081"/>
      <c r="AE14" s="435"/>
      <c r="AF14" s="436"/>
      <c r="AG14" s="584"/>
    </row>
    <row r="15" spans="1:33" s="431" customFormat="1" ht="15" customHeight="1" x14ac:dyDescent="0.2">
      <c r="A15" s="437">
        <v>2</v>
      </c>
      <c r="B15" s="1005"/>
      <c r="C15" s="1006"/>
      <c r="D15" s="1006"/>
      <c r="E15" s="1006"/>
      <c r="F15" s="1007"/>
      <c r="G15" s="1008"/>
      <c r="H15" s="1009"/>
      <c r="I15" s="1009"/>
      <c r="J15" s="1010"/>
      <c r="K15" s="1011"/>
      <c r="L15" s="1012"/>
      <c r="M15" s="1013"/>
      <c r="N15" s="1011"/>
      <c r="O15" s="1012"/>
      <c r="P15" s="1012"/>
      <c r="Q15" s="1014"/>
      <c r="R15" s="1015"/>
      <c r="S15" s="1015"/>
      <c r="T15" s="1016"/>
      <c r="U15" s="1017"/>
      <c r="V15" s="1018"/>
      <c r="W15" s="1003"/>
      <c r="X15" s="1004"/>
      <c r="Y15" s="1022">
        <f t="shared" si="0"/>
        <v>0</v>
      </c>
      <c r="Z15" s="1022"/>
      <c r="AA15" s="1023"/>
      <c r="AB15" s="1021">
        <f t="shared" si="1"/>
        <v>0</v>
      </c>
      <c r="AC15" s="1022"/>
      <c r="AD15" s="1023"/>
      <c r="AE15" s="438"/>
      <c r="AF15" s="439"/>
      <c r="AG15" s="583"/>
    </row>
    <row r="16" spans="1:33" s="431" customFormat="1" ht="15" customHeight="1" x14ac:dyDescent="0.2">
      <c r="A16" s="437">
        <v>3</v>
      </c>
      <c r="B16" s="1005"/>
      <c r="C16" s="1006"/>
      <c r="D16" s="1006"/>
      <c r="E16" s="1006"/>
      <c r="F16" s="1007"/>
      <c r="G16" s="1008"/>
      <c r="H16" s="1009"/>
      <c r="I16" s="1009"/>
      <c r="J16" s="1010"/>
      <c r="K16" s="1011"/>
      <c r="L16" s="1012"/>
      <c r="M16" s="1013"/>
      <c r="N16" s="1011"/>
      <c r="O16" s="1012"/>
      <c r="P16" s="1012"/>
      <c r="Q16" s="1014"/>
      <c r="R16" s="1015"/>
      <c r="S16" s="1015"/>
      <c r="T16" s="1016"/>
      <c r="U16" s="1017"/>
      <c r="V16" s="1018"/>
      <c r="W16" s="1003"/>
      <c r="X16" s="1004"/>
      <c r="Y16" s="1022">
        <f t="shared" si="0"/>
        <v>0</v>
      </c>
      <c r="Z16" s="1022"/>
      <c r="AA16" s="1023"/>
      <c r="AB16" s="1021">
        <f t="shared" si="1"/>
        <v>0</v>
      </c>
      <c r="AC16" s="1022"/>
      <c r="AD16" s="1023"/>
      <c r="AE16" s="438"/>
      <c r="AF16" s="439"/>
      <c r="AG16" s="584"/>
    </row>
    <row r="17" spans="1:33" s="431" customFormat="1" ht="15" customHeight="1" x14ac:dyDescent="0.2">
      <c r="A17" s="437">
        <v>4</v>
      </c>
      <c r="B17" s="1005"/>
      <c r="C17" s="1006"/>
      <c r="D17" s="1006"/>
      <c r="E17" s="1006"/>
      <c r="F17" s="1007"/>
      <c r="G17" s="1008"/>
      <c r="H17" s="1009"/>
      <c r="I17" s="1009"/>
      <c r="J17" s="1010"/>
      <c r="K17" s="1011"/>
      <c r="L17" s="1012"/>
      <c r="M17" s="1013"/>
      <c r="N17" s="1011"/>
      <c r="O17" s="1012"/>
      <c r="P17" s="1012"/>
      <c r="Q17" s="1014"/>
      <c r="R17" s="1015"/>
      <c r="S17" s="1015"/>
      <c r="T17" s="1016"/>
      <c r="U17" s="1017"/>
      <c r="V17" s="1018"/>
      <c r="W17" s="1003"/>
      <c r="X17" s="1004"/>
      <c r="Y17" s="1022">
        <f t="shared" si="0"/>
        <v>0</v>
      </c>
      <c r="Z17" s="1022"/>
      <c r="AA17" s="1023"/>
      <c r="AB17" s="1021">
        <f t="shared" si="1"/>
        <v>0</v>
      </c>
      <c r="AC17" s="1022"/>
      <c r="AD17" s="1023"/>
      <c r="AE17" s="438"/>
      <c r="AF17" s="439"/>
      <c r="AG17" s="583"/>
    </row>
    <row r="18" spans="1:33" s="431" customFormat="1" ht="15" customHeight="1" x14ac:dyDescent="0.2">
      <c r="A18" s="437">
        <v>5</v>
      </c>
      <c r="B18" s="1005"/>
      <c r="C18" s="1006"/>
      <c r="D18" s="1006"/>
      <c r="E18" s="1006"/>
      <c r="F18" s="1007"/>
      <c r="G18" s="1008"/>
      <c r="H18" s="1009"/>
      <c r="I18" s="1009"/>
      <c r="J18" s="1010"/>
      <c r="K18" s="1011"/>
      <c r="L18" s="1012"/>
      <c r="M18" s="1013"/>
      <c r="N18" s="1011"/>
      <c r="O18" s="1012"/>
      <c r="P18" s="1012"/>
      <c r="Q18" s="1014"/>
      <c r="R18" s="1015"/>
      <c r="S18" s="1015"/>
      <c r="T18" s="1016"/>
      <c r="U18" s="1017"/>
      <c r="V18" s="1018"/>
      <c r="W18" s="1003"/>
      <c r="X18" s="1004"/>
      <c r="Y18" s="1022">
        <f t="shared" si="0"/>
        <v>0</v>
      </c>
      <c r="Z18" s="1022"/>
      <c r="AA18" s="1023"/>
      <c r="AB18" s="1021">
        <f t="shared" si="1"/>
        <v>0</v>
      </c>
      <c r="AC18" s="1022"/>
      <c r="AD18" s="1023"/>
      <c r="AE18" s="438"/>
      <c r="AF18" s="439"/>
      <c r="AG18" s="584"/>
    </row>
    <row r="19" spans="1:33" s="431" customFormat="1" ht="15" customHeight="1" x14ac:dyDescent="0.2">
      <c r="A19" s="437">
        <v>6</v>
      </c>
      <c r="B19" s="1005"/>
      <c r="C19" s="1006"/>
      <c r="D19" s="1006"/>
      <c r="E19" s="1006"/>
      <c r="F19" s="1007"/>
      <c r="G19" s="1008"/>
      <c r="H19" s="1009"/>
      <c r="I19" s="1009"/>
      <c r="J19" s="1010"/>
      <c r="K19" s="1011"/>
      <c r="L19" s="1012"/>
      <c r="M19" s="1013"/>
      <c r="N19" s="1011"/>
      <c r="O19" s="1012"/>
      <c r="P19" s="1012"/>
      <c r="Q19" s="1014"/>
      <c r="R19" s="1015"/>
      <c r="S19" s="1015"/>
      <c r="T19" s="1016"/>
      <c r="U19" s="1017"/>
      <c r="V19" s="1018"/>
      <c r="W19" s="1003"/>
      <c r="X19" s="1004"/>
      <c r="Y19" s="1022">
        <f t="shared" si="0"/>
        <v>0</v>
      </c>
      <c r="Z19" s="1022"/>
      <c r="AA19" s="1023"/>
      <c r="AB19" s="1021">
        <f t="shared" si="1"/>
        <v>0</v>
      </c>
      <c r="AC19" s="1022"/>
      <c r="AD19" s="1023"/>
      <c r="AE19" s="438"/>
      <c r="AF19" s="439"/>
      <c r="AG19" s="583"/>
    </row>
    <row r="20" spans="1:33" s="431" customFormat="1" ht="15" customHeight="1" x14ac:dyDescent="0.2">
      <c r="A20" s="437">
        <v>7</v>
      </c>
      <c r="B20" s="1005"/>
      <c r="C20" s="1006"/>
      <c r="D20" s="1006"/>
      <c r="E20" s="1006"/>
      <c r="F20" s="1007"/>
      <c r="G20" s="1008"/>
      <c r="H20" s="1009"/>
      <c r="I20" s="1009"/>
      <c r="J20" s="1010"/>
      <c r="K20" s="1011"/>
      <c r="L20" s="1012"/>
      <c r="M20" s="1013"/>
      <c r="N20" s="1011"/>
      <c r="O20" s="1012"/>
      <c r="P20" s="1012"/>
      <c r="Q20" s="1014"/>
      <c r="R20" s="1015"/>
      <c r="S20" s="1015"/>
      <c r="T20" s="1016"/>
      <c r="U20" s="1017"/>
      <c r="V20" s="1018"/>
      <c r="W20" s="1003"/>
      <c r="X20" s="1004"/>
      <c r="Y20" s="1022">
        <f t="shared" si="0"/>
        <v>0</v>
      </c>
      <c r="Z20" s="1022"/>
      <c r="AA20" s="1023"/>
      <c r="AB20" s="1021">
        <f t="shared" si="1"/>
        <v>0</v>
      </c>
      <c r="AC20" s="1022"/>
      <c r="AD20" s="1023"/>
      <c r="AE20" s="438"/>
      <c r="AF20" s="439"/>
      <c r="AG20" s="584"/>
    </row>
    <row r="21" spans="1:33" s="431" customFormat="1" ht="15" customHeight="1" x14ac:dyDescent="0.2">
      <c r="A21" s="437">
        <v>8</v>
      </c>
      <c r="B21" s="1005"/>
      <c r="C21" s="1006"/>
      <c r="D21" s="1006"/>
      <c r="E21" s="1006"/>
      <c r="F21" s="1007"/>
      <c r="G21" s="1008"/>
      <c r="H21" s="1009"/>
      <c r="I21" s="1009"/>
      <c r="J21" s="1010"/>
      <c r="K21" s="1011"/>
      <c r="L21" s="1012"/>
      <c r="M21" s="1013"/>
      <c r="N21" s="1011"/>
      <c r="O21" s="1012"/>
      <c r="P21" s="1012"/>
      <c r="Q21" s="1014"/>
      <c r="R21" s="1015"/>
      <c r="S21" s="1015"/>
      <c r="T21" s="1016"/>
      <c r="U21" s="1017"/>
      <c r="V21" s="1018"/>
      <c r="W21" s="1003"/>
      <c r="X21" s="1004"/>
      <c r="Y21" s="1022">
        <f t="shared" si="0"/>
        <v>0</v>
      </c>
      <c r="Z21" s="1022"/>
      <c r="AA21" s="1023"/>
      <c r="AB21" s="1021">
        <f t="shared" si="1"/>
        <v>0</v>
      </c>
      <c r="AC21" s="1022"/>
      <c r="AD21" s="1023"/>
      <c r="AE21" s="438"/>
      <c r="AF21" s="439"/>
      <c r="AG21" s="583"/>
    </row>
    <row r="22" spans="1:33" s="431" customFormat="1" ht="15" customHeight="1" x14ac:dyDescent="0.2">
      <c r="A22" s="437">
        <v>9</v>
      </c>
      <c r="B22" s="1005"/>
      <c r="C22" s="1006"/>
      <c r="D22" s="1006"/>
      <c r="E22" s="1006"/>
      <c r="F22" s="1007"/>
      <c r="G22" s="1008"/>
      <c r="H22" s="1009"/>
      <c r="I22" s="1009"/>
      <c r="J22" s="1010"/>
      <c r="K22" s="1011"/>
      <c r="L22" s="1012"/>
      <c r="M22" s="1013"/>
      <c r="N22" s="1011"/>
      <c r="O22" s="1012"/>
      <c r="P22" s="1012"/>
      <c r="Q22" s="1014"/>
      <c r="R22" s="1015"/>
      <c r="S22" s="1015"/>
      <c r="T22" s="1016"/>
      <c r="U22" s="1017"/>
      <c r="V22" s="1018"/>
      <c r="W22" s="1003"/>
      <c r="X22" s="1004"/>
      <c r="Y22" s="1022">
        <f t="shared" si="0"/>
        <v>0</v>
      </c>
      <c r="Z22" s="1022"/>
      <c r="AA22" s="1023"/>
      <c r="AB22" s="1021">
        <f t="shared" si="1"/>
        <v>0</v>
      </c>
      <c r="AC22" s="1022"/>
      <c r="AD22" s="1023"/>
      <c r="AE22" s="438"/>
      <c r="AF22" s="439"/>
      <c r="AG22" s="584"/>
    </row>
    <row r="23" spans="1:33" s="431" customFormat="1" ht="15" customHeight="1" x14ac:dyDescent="0.2">
      <c r="A23" s="437">
        <v>10</v>
      </c>
      <c r="B23" s="1005"/>
      <c r="C23" s="1006"/>
      <c r="D23" s="1006"/>
      <c r="E23" s="1006"/>
      <c r="F23" s="1007"/>
      <c r="G23" s="1008"/>
      <c r="H23" s="1009"/>
      <c r="I23" s="1009"/>
      <c r="J23" s="1010"/>
      <c r="K23" s="1011"/>
      <c r="L23" s="1012"/>
      <c r="M23" s="1013"/>
      <c r="N23" s="1011"/>
      <c r="O23" s="1012"/>
      <c r="P23" s="1012"/>
      <c r="Q23" s="1014"/>
      <c r="R23" s="1015"/>
      <c r="S23" s="1015"/>
      <c r="T23" s="1016"/>
      <c r="U23" s="1017"/>
      <c r="V23" s="1018"/>
      <c r="W23" s="1003"/>
      <c r="X23" s="1004"/>
      <c r="Y23" s="1022">
        <f t="shared" si="0"/>
        <v>0</v>
      </c>
      <c r="Z23" s="1022"/>
      <c r="AA23" s="1023"/>
      <c r="AB23" s="1021">
        <f t="shared" si="1"/>
        <v>0</v>
      </c>
      <c r="AC23" s="1022"/>
      <c r="AD23" s="1023"/>
      <c r="AE23" s="438"/>
      <c r="AF23" s="439"/>
      <c r="AG23" s="583"/>
    </row>
    <row r="24" spans="1:33" s="431" customFormat="1" ht="15" customHeight="1" x14ac:dyDescent="0.2">
      <c r="A24" s="437">
        <v>11</v>
      </c>
      <c r="B24" s="1005"/>
      <c r="C24" s="1006"/>
      <c r="D24" s="1006"/>
      <c r="E24" s="1006"/>
      <c r="F24" s="1007"/>
      <c r="G24" s="1008"/>
      <c r="H24" s="1009"/>
      <c r="I24" s="1009"/>
      <c r="J24" s="1010"/>
      <c r="K24" s="1011"/>
      <c r="L24" s="1012"/>
      <c r="M24" s="1013"/>
      <c r="N24" s="1011"/>
      <c r="O24" s="1012"/>
      <c r="P24" s="1012"/>
      <c r="Q24" s="1014"/>
      <c r="R24" s="1015"/>
      <c r="S24" s="1015"/>
      <c r="T24" s="1016"/>
      <c r="U24" s="1017"/>
      <c r="V24" s="1018"/>
      <c r="W24" s="1003"/>
      <c r="X24" s="1004"/>
      <c r="Y24" s="1022">
        <f t="shared" si="0"/>
        <v>0</v>
      </c>
      <c r="Z24" s="1022"/>
      <c r="AA24" s="1023"/>
      <c r="AB24" s="1021">
        <f t="shared" si="1"/>
        <v>0</v>
      </c>
      <c r="AC24" s="1022"/>
      <c r="AD24" s="1023"/>
      <c r="AE24" s="438"/>
      <c r="AF24" s="439"/>
      <c r="AG24" s="584"/>
    </row>
    <row r="25" spans="1:33" s="431" customFormat="1" ht="15" customHeight="1" x14ac:dyDescent="0.2">
      <c r="A25" s="437">
        <v>12</v>
      </c>
      <c r="B25" s="1005"/>
      <c r="C25" s="1006"/>
      <c r="D25" s="1006"/>
      <c r="E25" s="1006"/>
      <c r="F25" s="1007"/>
      <c r="G25" s="1008"/>
      <c r="H25" s="1009"/>
      <c r="I25" s="1009"/>
      <c r="J25" s="1010"/>
      <c r="K25" s="1011"/>
      <c r="L25" s="1012"/>
      <c r="M25" s="1013"/>
      <c r="N25" s="1011"/>
      <c r="O25" s="1012"/>
      <c r="P25" s="1012"/>
      <c r="Q25" s="1014"/>
      <c r="R25" s="1015"/>
      <c r="S25" s="1015"/>
      <c r="T25" s="1016"/>
      <c r="U25" s="1017"/>
      <c r="V25" s="1018"/>
      <c r="W25" s="1003"/>
      <c r="X25" s="1004"/>
      <c r="Y25" s="1022">
        <f t="shared" si="0"/>
        <v>0</v>
      </c>
      <c r="Z25" s="1022"/>
      <c r="AA25" s="1023"/>
      <c r="AB25" s="1021">
        <f t="shared" si="1"/>
        <v>0</v>
      </c>
      <c r="AC25" s="1022"/>
      <c r="AD25" s="1023"/>
      <c r="AE25" s="438"/>
      <c r="AF25" s="439"/>
      <c r="AG25" s="584"/>
    </row>
    <row r="26" spans="1:33" s="431" customFormat="1" ht="15" customHeight="1" x14ac:dyDescent="0.2">
      <c r="A26" s="437">
        <v>13</v>
      </c>
      <c r="B26" s="1005"/>
      <c r="C26" s="1006"/>
      <c r="D26" s="1006"/>
      <c r="E26" s="1006"/>
      <c r="F26" s="1007"/>
      <c r="G26" s="1008"/>
      <c r="H26" s="1009"/>
      <c r="I26" s="1009"/>
      <c r="J26" s="1010"/>
      <c r="K26" s="1011"/>
      <c r="L26" s="1012"/>
      <c r="M26" s="1013"/>
      <c r="N26" s="1011"/>
      <c r="O26" s="1012"/>
      <c r="P26" s="1012"/>
      <c r="Q26" s="1014"/>
      <c r="R26" s="1015"/>
      <c r="S26" s="1015"/>
      <c r="T26" s="1016"/>
      <c r="U26" s="1017"/>
      <c r="V26" s="1018"/>
      <c r="W26" s="1003"/>
      <c r="X26" s="1004"/>
      <c r="Y26" s="1022">
        <f t="shared" si="0"/>
        <v>0</v>
      </c>
      <c r="Z26" s="1022"/>
      <c r="AA26" s="1023"/>
      <c r="AB26" s="1021">
        <f t="shared" si="1"/>
        <v>0</v>
      </c>
      <c r="AC26" s="1022"/>
      <c r="AD26" s="1023"/>
      <c r="AE26" s="438"/>
      <c r="AF26" s="439"/>
      <c r="AG26" s="584"/>
    </row>
    <row r="27" spans="1:33" s="431" customFormat="1" ht="15" customHeight="1" x14ac:dyDescent="0.2">
      <c r="A27" s="437">
        <v>14</v>
      </c>
      <c r="B27" s="1005"/>
      <c r="C27" s="1006"/>
      <c r="D27" s="1006"/>
      <c r="E27" s="1006"/>
      <c r="F27" s="1007"/>
      <c r="G27" s="1008"/>
      <c r="H27" s="1009"/>
      <c r="I27" s="1009"/>
      <c r="J27" s="1010"/>
      <c r="K27" s="1011"/>
      <c r="L27" s="1012"/>
      <c r="M27" s="1013"/>
      <c r="N27" s="1011"/>
      <c r="O27" s="1012"/>
      <c r="P27" s="1012"/>
      <c r="Q27" s="1014"/>
      <c r="R27" s="1015"/>
      <c r="S27" s="1015"/>
      <c r="T27" s="1016"/>
      <c r="U27" s="1017"/>
      <c r="V27" s="1018"/>
      <c r="W27" s="1003"/>
      <c r="X27" s="1004"/>
      <c r="Y27" s="1022">
        <f t="shared" si="0"/>
        <v>0</v>
      </c>
      <c r="Z27" s="1022"/>
      <c r="AA27" s="1023"/>
      <c r="AB27" s="1021">
        <f t="shared" si="1"/>
        <v>0</v>
      </c>
      <c r="AC27" s="1022"/>
      <c r="AD27" s="1023"/>
      <c r="AE27" s="438"/>
      <c r="AF27" s="439"/>
      <c r="AG27" s="584"/>
    </row>
    <row r="28" spans="1:33" s="431" customFormat="1" ht="15" customHeight="1" x14ac:dyDescent="0.2">
      <c r="A28" s="437">
        <v>15</v>
      </c>
      <c r="B28" s="1005"/>
      <c r="C28" s="1006"/>
      <c r="D28" s="1006"/>
      <c r="E28" s="1006"/>
      <c r="F28" s="1007"/>
      <c r="G28" s="1008"/>
      <c r="H28" s="1009"/>
      <c r="I28" s="1009"/>
      <c r="J28" s="1010"/>
      <c r="K28" s="1011"/>
      <c r="L28" s="1012"/>
      <c r="M28" s="1013"/>
      <c r="N28" s="1011"/>
      <c r="O28" s="1012"/>
      <c r="P28" s="1012"/>
      <c r="Q28" s="1014"/>
      <c r="R28" s="1015"/>
      <c r="S28" s="1015"/>
      <c r="T28" s="1016"/>
      <c r="U28" s="1017"/>
      <c r="V28" s="1018"/>
      <c r="W28" s="1003"/>
      <c r="X28" s="1004"/>
      <c r="Y28" s="1022">
        <f t="shared" si="0"/>
        <v>0</v>
      </c>
      <c r="Z28" s="1022"/>
      <c r="AA28" s="1023"/>
      <c r="AB28" s="1021">
        <f t="shared" si="1"/>
        <v>0</v>
      </c>
      <c r="AC28" s="1022"/>
      <c r="AD28" s="1023"/>
      <c r="AE28" s="438"/>
      <c r="AF28" s="439"/>
      <c r="AG28" s="583"/>
    </row>
    <row r="29" spans="1:33" s="431" customFormat="1" ht="15" customHeight="1" x14ac:dyDescent="0.2">
      <c r="A29" s="437">
        <v>16</v>
      </c>
      <c r="B29" s="1005"/>
      <c r="C29" s="1006"/>
      <c r="D29" s="1006"/>
      <c r="E29" s="1006"/>
      <c r="F29" s="1007"/>
      <c r="G29" s="1008"/>
      <c r="H29" s="1009"/>
      <c r="I29" s="1009"/>
      <c r="J29" s="1010"/>
      <c r="K29" s="1011"/>
      <c r="L29" s="1012"/>
      <c r="M29" s="1013"/>
      <c r="N29" s="1011"/>
      <c r="O29" s="1012"/>
      <c r="P29" s="1012"/>
      <c r="Q29" s="1014"/>
      <c r="R29" s="1015"/>
      <c r="S29" s="1015"/>
      <c r="T29" s="1016"/>
      <c r="U29" s="1017"/>
      <c r="V29" s="1018"/>
      <c r="W29" s="1003"/>
      <c r="X29" s="1004"/>
      <c r="Y29" s="1022">
        <f t="shared" si="0"/>
        <v>0</v>
      </c>
      <c r="Z29" s="1022"/>
      <c r="AA29" s="1023"/>
      <c r="AB29" s="1021">
        <f t="shared" si="1"/>
        <v>0</v>
      </c>
      <c r="AC29" s="1022"/>
      <c r="AD29" s="1023"/>
      <c r="AE29" s="438"/>
      <c r="AF29" s="439"/>
      <c r="AG29" s="584"/>
    </row>
    <row r="30" spans="1:33" s="431" customFormat="1" ht="15" customHeight="1" x14ac:dyDescent="0.2">
      <c r="A30" s="437">
        <v>17</v>
      </c>
      <c r="B30" s="1005"/>
      <c r="C30" s="1006"/>
      <c r="D30" s="1006"/>
      <c r="E30" s="1006"/>
      <c r="F30" s="1007"/>
      <c r="G30" s="1008"/>
      <c r="H30" s="1009"/>
      <c r="I30" s="1009"/>
      <c r="J30" s="1010"/>
      <c r="K30" s="1011"/>
      <c r="L30" s="1012"/>
      <c r="M30" s="1013"/>
      <c r="N30" s="1011"/>
      <c r="O30" s="1012"/>
      <c r="P30" s="1012"/>
      <c r="Q30" s="1014"/>
      <c r="R30" s="1015"/>
      <c r="S30" s="1015"/>
      <c r="T30" s="1016"/>
      <c r="U30" s="1017"/>
      <c r="V30" s="1018"/>
      <c r="W30" s="1003"/>
      <c r="X30" s="1004"/>
      <c r="Y30" s="1022">
        <f t="shared" si="0"/>
        <v>0</v>
      </c>
      <c r="Z30" s="1022"/>
      <c r="AA30" s="1023"/>
      <c r="AB30" s="1021">
        <f t="shared" si="1"/>
        <v>0</v>
      </c>
      <c r="AC30" s="1022"/>
      <c r="AD30" s="1023"/>
      <c r="AE30" s="438"/>
      <c r="AF30" s="439"/>
      <c r="AG30" s="583"/>
    </row>
    <row r="31" spans="1:33" s="431" customFormat="1" ht="15" customHeight="1" x14ac:dyDescent="0.2">
      <c r="A31" s="437">
        <v>18</v>
      </c>
      <c r="B31" s="1005"/>
      <c r="C31" s="1006"/>
      <c r="D31" s="1006"/>
      <c r="E31" s="1006"/>
      <c r="F31" s="1007"/>
      <c r="G31" s="1008"/>
      <c r="H31" s="1009"/>
      <c r="I31" s="1009"/>
      <c r="J31" s="1010"/>
      <c r="K31" s="1011"/>
      <c r="L31" s="1012"/>
      <c r="M31" s="1013"/>
      <c r="N31" s="1011"/>
      <c r="O31" s="1012"/>
      <c r="P31" s="1012"/>
      <c r="Q31" s="1014"/>
      <c r="R31" s="1015"/>
      <c r="S31" s="1015"/>
      <c r="T31" s="1016"/>
      <c r="U31" s="1017"/>
      <c r="V31" s="1018"/>
      <c r="W31" s="1003"/>
      <c r="X31" s="1004"/>
      <c r="Y31" s="1022">
        <f t="shared" si="0"/>
        <v>0</v>
      </c>
      <c r="Z31" s="1022"/>
      <c r="AA31" s="1023"/>
      <c r="AB31" s="1021">
        <f t="shared" si="1"/>
        <v>0</v>
      </c>
      <c r="AC31" s="1022"/>
      <c r="AD31" s="1023"/>
      <c r="AE31" s="438"/>
      <c r="AF31" s="439"/>
      <c r="AG31" s="584"/>
    </row>
    <row r="32" spans="1:33" s="431" customFormat="1" ht="15" customHeight="1" x14ac:dyDescent="0.2">
      <c r="A32" s="437">
        <v>19</v>
      </c>
      <c r="B32" s="1005"/>
      <c r="C32" s="1006"/>
      <c r="D32" s="1006"/>
      <c r="E32" s="1006"/>
      <c r="F32" s="1007"/>
      <c r="G32" s="1008"/>
      <c r="H32" s="1009"/>
      <c r="I32" s="1009"/>
      <c r="J32" s="1010"/>
      <c r="K32" s="1011"/>
      <c r="L32" s="1012"/>
      <c r="M32" s="1013"/>
      <c r="N32" s="1011"/>
      <c r="O32" s="1012"/>
      <c r="P32" s="1012"/>
      <c r="Q32" s="1014"/>
      <c r="R32" s="1015"/>
      <c r="S32" s="1015"/>
      <c r="T32" s="1016"/>
      <c r="U32" s="1017"/>
      <c r="V32" s="1018"/>
      <c r="W32" s="1003"/>
      <c r="X32" s="1004"/>
      <c r="Y32" s="1022">
        <f t="shared" si="0"/>
        <v>0</v>
      </c>
      <c r="Z32" s="1022"/>
      <c r="AA32" s="1023"/>
      <c r="AB32" s="1021">
        <f t="shared" si="1"/>
        <v>0</v>
      </c>
      <c r="AC32" s="1022"/>
      <c r="AD32" s="1023"/>
      <c r="AE32" s="438"/>
      <c r="AF32" s="439"/>
      <c r="AG32" s="583"/>
    </row>
    <row r="33" spans="1:33" s="431" customFormat="1" ht="15" customHeight="1" x14ac:dyDescent="0.2">
      <c r="A33" s="437">
        <v>20</v>
      </c>
      <c r="B33" s="1005"/>
      <c r="C33" s="1006"/>
      <c r="D33" s="1006"/>
      <c r="E33" s="1006"/>
      <c r="F33" s="1007"/>
      <c r="G33" s="1008"/>
      <c r="H33" s="1009"/>
      <c r="I33" s="1009"/>
      <c r="J33" s="1010"/>
      <c r="K33" s="1011"/>
      <c r="L33" s="1012"/>
      <c r="M33" s="1013"/>
      <c r="N33" s="1011"/>
      <c r="O33" s="1012"/>
      <c r="P33" s="1012"/>
      <c r="Q33" s="1014"/>
      <c r="R33" s="1015"/>
      <c r="S33" s="1015"/>
      <c r="T33" s="1016"/>
      <c r="U33" s="1017"/>
      <c r="V33" s="1018"/>
      <c r="W33" s="1003"/>
      <c r="X33" s="1004"/>
      <c r="Y33" s="1022">
        <f>IF(AND(Q33&gt;0,S33&gt;0,U33=0),ROUND(K33/Q33*S33,2),IF(AND(Q33=0,S33=0,U33&gt;0),ROUND(K33*U33,2),0))</f>
        <v>0</v>
      </c>
      <c r="Z33" s="1022"/>
      <c r="AA33" s="1023"/>
      <c r="AB33" s="1021">
        <f>IF(AND(Q33&gt;0,S33&gt;0,U33=0),ROUND(N33/Q33*S33,2),IF(AND(Q33=0,S33=0,U33&gt;0),ROUND(N33*U33,2),0))</f>
        <v>0</v>
      </c>
      <c r="AC33" s="1022"/>
      <c r="AD33" s="1023"/>
      <c r="AE33" s="438"/>
      <c r="AF33" s="439"/>
      <c r="AG33" s="584"/>
    </row>
    <row r="34" spans="1:33" s="431" customFormat="1" ht="15" customHeight="1" x14ac:dyDescent="0.2">
      <c r="A34" s="437">
        <v>21</v>
      </c>
      <c r="B34" s="1005"/>
      <c r="C34" s="1006"/>
      <c r="D34" s="1006"/>
      <c r="E34" s="1006"/>
      <c r="F34" s="1007"/>
      <c r="G34" s="1008"/>
      <c r="H34" s="1009"/>
      <c r="I34" s="1009"/>
      <c r="J34" s="1010"/>
      <c r="K34" s="1011"/>
      <c r="L34" s="1012"/>
      <c r="M34" s="1013"/>
      <c r="N34" s="1011"/>
      <c r="O34" s="1012"/>
      <c r="P34" s="1012"/>
      <c r="Q34" s="1014"/>
      <c r="R34" s="1015"/>
      <c r="S34" s="1015"/>
      <c r="T34" s="1016"/>
      <c r="U34" s="1017"/>
      <c r="V34" s="1018"/>
      <c r="W34" s="1003"/>
      <c r="X34" s="1004"/>
      <c r="Y34" s="1022">
        <f>IF(AND(Q34&gt;0,S34&gt;0,U34=0),ROUND(K34/Q34*S34,2),IF(AND(Q34=0,S34=0,U34&gt;0),ROUND(K34*U34,2),0))</f>
        <v>0</v>
      </c>
      <c r="Z34" s="1022"/>
      <c r="AA34" s="1023"/>
      <c r="AB34" s="1021">
        <f>IF(AND(Q34&gt;0,S34&gt;0,U34=0),ROUND(N34/Q34*S34,2),IF(AND(Q34=0,S34=0,U34&gt;0),ROUND(N34*U34,2),0))</f>
        <v>0</v>
      </c>
      <c r="AC34" s="1022"/>
      <c r="AD34" s="1023"/>
      <c r="AE34" s="438"/>
      <c r="AF34" s="439"/>
      <c r="AG34" s="583"/>
    </row>
    <row r="35" spans="1:33" s="431" customFormat="1" ht="15" customHeight="1" x14ac:dyDescent="0.2">
      <c r="A35" s="437">
        <v>22</v>
      </c>
      <c r="B35" s="1005"/>
      <c r="C35" s="1006"/>
      <c r="D35" s="1006"/>
      <c r="E35" s="1006"/>
      <c r="F35" s="1007"/>
      <c r="G35" s="1008"/>
      <c r="H35" s="1009"/>
      <c r="I35" s="1009"/>
      <c r="J35" s="1010"/>
      <c r="K35" s="1011"/>
      <c r="L35" s="1012"/>
      <c r="M35" s="1013"/>
      <c r="N35" s="1011"/>
      <c r="O35" s="1012"/>
      <c r="P35" s="1012"/>
      <c r="Q35" s="1014"/>
      <c r="R35" s="1015"/>
      <c r="S35" s="1015"/>
      <c r="T35" s="1016"/>
      <c r="U35" s="1017"/>
      <c r="V35" s="1018"/>
      <c r="W35" s="1003"/>
      <c r="X35" s="1004"/>
      <c r="Y35" s="1022">
        <f>IF(AND(Q35&gt;0,S35&gt;0,U35=0),ROUND(K35/Q35*S35,2),IF(AND(Q35=0,S35=0,U35&gt;0),ROUND(K35*U35,2),0))</f>
        <v>0</v>
      </c>
      <c r="Z35" s="1022"/>
      <c r="AA35" s="1023"/>
      <c r="AB35" s="1021">
        <f>IF(AND(Q35&gt;0,S35&gt;0,U35=0),ROUND(N35/Q35*S35,2),IF(AND(Q35=0,S35=0,U35&gt;0),ROUND(N35*U35,2),0))</f>
        <v>0</v>
      </c>
      <c r="AC35" s="1022"/>
      <c r="AD35" s="1023"/>
      <c r="AE35" s="438"/>
      <c r="AF35" s="439"/>
      <c r="AG35" s="584"/>
    </row>
    <row r="36" spans="1:33" s="431" customFormat="1" ht="15" customHeight="1" x14ac:dyDescent="0.2">
      <c r="A36" s="437">
        <v>23</v>
      </c>
      <c r="B36" s="1005"/>
      <c r="C36" s="1006"/>
      <c r="D36" s="1006"/>
      <c r="E36" s="1006"/>
      <c r="F36" s="1007"/>
      <c r="G36" s="1008"/>
      <c r="H36" s="1009"/>
      <c r="I36" s="1009"/>
      <c r="J36" s="1010"/>
      <c r="K36" s="1011"/>
      <c r="L36" s="1012"/>
      <c r="M36" s="1013"/>
      <c r="N36" s="1011"/>
      <c r="O36" s="1012"/>
      <c r="P36" s="1012"/>
      <c r="Q36" s="1014"/>
      <c r="R36" s="1015"/>
      <c r="S36" s="1015"/>
      <c r="T36" s="1016"/>
      <c r="U36" s="1017"/>
      <c r="V36" s="1018"/>
      <c r="W36" s="1003"/>
      <c r="X36" s="1004"/>
      <c r="Y36" s="1022">
        <f>IF(AND(Q36&gt;0,S36&gt;0,U36=0),ROUND(K36/Q36*S36,2),IF(AND(Q36=0,S36=0,U36&gt;0),ROUND(K36*U36,2),0))</f>
        <v>0</v>
      </c>
      <c r="Z36" s="1022"/>
      <c r="AA36" s="1023"/>
      <c r="AB36" s="1021">
        <f>IF(AND(Q36&gt;0,S36&gt;0,U36=0),ROUND(N36/Q36*S36,2),IF(AND(Q36=0,S36=0,U36&gt;0),ROUND(N36*U36,2),0))</f>
        <v>0</v>
      </c>
      <c r="AC36" s="1022"/>
      <c r="AD36" s="1023"/>
      <c r="AE36" s="438"/>
      <c r="AF36" s="439"/>
      <c r="AG36" s="583"/>
    </row>
    <row r="37" spans="1:33" s="431" customFormat="1" ht="15" customHeight="1" x14ac:dyDescent="0.2">
      <c r="A37" s="437">
        <v>24</v>
      </c>
      <c r="B37" s="1005"/>
      <c r="C37" s="1006"/>
      <c r="D37" s="1006"/>
      <c r="E37" s="1006"/>
      <c r="F37" s="1007"/>
      <c r="G37" s="1008"/>
      <c r="H37" s="1009"/>
      <c r="I37" s="1009"/>
      <c r="J37" s="1010"/>
      <c r="K37" s="1011"/>
      <c r="L37" s="1012"/>
      <c r="M37" s="1013"/>
      <c r="N37" s="1011"/>
      <c r="O37" s="1012"/>
      <c r="P37" s="1012"/>
      <c r="Q37" s="1014"/>
      <c r="R37" s="1015"/>
      <c r="S37" s="1015"/>
      <c r="T37" s="1016"/>
      <c r="U37" s="1017"/>
      <c r="V37" s="1018"/>
      <c r="W37" s="1003"/>
      <c r="X37" s="1004"/>
      <c r="Y37" s="1022">
        <f>IF(AND(Q37&gt;0,S37&gt;0,U37=0),ROUND(K37/Q37*S37,2),IF(AND(Q37=0,S37=0,U37&gt;0),ROUND(K37*U37,2),0))</f>
        <v>0</v>
      </c>
      <c r="Z37" s="1022"/>
      <c r="AA37" s="1023"/>
      <c r="AB37" s="1021">
        <f>IF(AND(Q37&gt;0,S37&gt;0,U37=0),ROUND(N37/Q37*S37,2),IF(AND(Q37=0,S37=0,U37&gt;0),ROUND(N37*U37,2),0))</f>
        <v>0</v>
      </c>
      <c r="AC37" s="1022"/>
      <c r="AD37" s="1023"/>
      <c r="AE37" s="438"/>
      <c r="AF37" s="439"/>
      <c r="AG37" s="584"/>
    </row>
    <row r="38" spans="1:33" s="431" customFormat="1" ht="15" customHeight="1" x14ac:dyDescent="0.2">
      <c r="A38" s="440">
        <v>25</v>
      </c>
      <c r="B38" s="1005"/>
      <c r="C38" s="1006"/>
      <c r="D38" s="1006"/>
      <c r="E38" s="1006"/>
      <c r="F38" s="1007"/>
      <c r="G38" s="1008"/>
      <c r="H38" s="1009"/>
      <c r="I38" s="1009"/>
      <c r="J38" s="1010"/>
      <c r="K38" s="1011"/>
      <c r="L38" s="1012"/>
      <c r="M38" s="1013"/>
      <c r="N38" s="1011"/>
      <c r="O38" s="1012"/>
      <c r="P38" s="1012"/>
      <c r="Q38" s="1014"/>
      <c r="R38" s="1015"/>
      <c r="S38" s="1015"/>
      <c r="T38" s="1016"/>
      <c r="U38" s="1017"/>
      <c r="V38" s="1018"/>
      <c r="W38" s="1019"/>
      <c r="X38" s="1020"/>
      <c r="Y38" s="1022">
        <f t="shared" si="0"/>
        <v>0</v>
      </c>
      <c r="Z38" s="1022"/>
      <c r="AA38" s="1023"/>
      <c r="AB38" s="1021">
        <f t="shared" si="1"/>
        <v>0</v>
      </c>
      <c r="AC38" s="1022"/>
      <c r="AD38" s="1023"/>
      <c r="AE38" s="438"/>
      <c r="AF38" s="439"/>
      <c r="AG38" s="584"/>
    </row>
    <row r="39" spans="1:33" s="431" customFormat="1" ht="18" customHeight="1" thickBot="1" x14ac:dyDescent="0.25">
      <c r="A39" s="441" t="s">
        <v>450</v>
      </c>
      <c r="B39" s="442"/>
      <c r="C39" s="442"/>
      <c r="D39" s="442"/>
      <c r="E39" s="442"/>
      <c r="F39" s="442"/>
      <c r="G39" s="442"/>
      <c r="H39" s="442"/>
      <c r="I39" s="442"/>
      <c r="J39" s="442"/>
      <c r="K39" s="442"/>
      <c r="L39" s="442"/>
      <c r="M39" s="442"/>
      <c r="N39" s="442"/>
      <c r="O39" s="442"/>
      <c r="P39" s="442"/>
      <c r="Q39" s="442"/>
      <c r="R39" s="442"/>
      <c r="S39" s="442"/>
      <c r="T39" s="442"/>
      <c r="U39" s="442"/>
      <c r="V39" s="442"/>
      <c r="W39" s="1001">
        <f>SUMPRODUCT(ROUND(W14:W38,3))</f>
        <v>0</v>
      </c>
      <c r="X39" s="1002"/>
      <c r="Y39" s="1107">
        <f>SUMPRODUCT(ROUND(Y14:Y38,2))</f>
        <v>0</v>
      </c>
      <c r="Z39" s="1107"/>
      <c r="AA39" s="1108"/>
      <c r="AB39" s="1106">
        <f>SUMPRODUCT(ROUND(AB14:AB38,2))</f>
        <v>0</v>
      </c>
      <c r="AC39" s="1107"/>
      <c r="AD39" s="1108"/>
      <c r="AE39" s="443"/>
      <c r="AF39" s="444"/>
      <c r="AG39" s="584"/>
    </row>
    <row r="40" spans="1:33" s="445" customFormat="1" ht="5.0999999999999996" customHeight="1" thickTop="1" x14ac:dyDescent="0.2">
      <c r="K40" s="446"/>
      <c r="L40" s="446"/>
      <c r="M40" s="446"/>
      <c r="N40" s="446"/>
      <c r="O40" s="446"/>
      <c r="P40" s="446"/>
      <c r="Q40" s="446"/>
      <c r="R40" s="446"/>
      <c r="S40" s="446"/>
      <c r="T40" s="446"/>
      <c r="U40" s="446"/>
      <c r="V40" s="446"/>
      <c r="W40" s="446"/>
      <c r="X40" s="446"/>
      <c r="AG40" s="584"/>
    </row>
    <row r="41" spans="1:33" s="445" customFormat="1" ht="18" customHeight="1" thickBot="1" x14ac:dyDescent="0.25">
      <c r="A41" s="447" t="s">
        <v>480</v>
      </c>
      <c r="B41" s="448"/>
      <c r="C41" s="448"/>
      <c r="D41" s="448"/>
      <c r="E41" s="448"/>
      <c r="F41" s="448"/>
      <c r="G41" s="448"/>
      <c r="H41" s="448"/>
      <c r="I41" s="448"/>
      <c r="J41" s="448"/>
      <c r="K41" s="449"/>
      <c r="L41" s="449"/>
      <c r="M41" s="449"/>
      <c r="N41" s="449"/>
      <c r="O41" s="449"/>
      <c r="P41" s="449"/>
      <c r="Q41" s="449"/>
      <c r="R41" s="449"/>
      <c r="S41" s="449"/>
      <c r="T41" s="449"/>
      <c r="U41" s="449"/>
      <c r="V41" s="449"/>
      <c r="W41" s="449"/>
      <c r="X41" s="449"/>
      <c r="Y41" s="1109">
        <v>0.20175000000000001</v>
      </c>
      <c r="Z41" s="1109"/>
      <c r="AA41" s="1110"/>
      <c r="AB41" s="1103">
        <f>ROUND(AB39*$Y$41,2)</f>
        <v>0</v>
      </c>
      <c r="AC41" s="1104"/>
      <c r="AD41" s="1105"/>
      <c r="AE41" s="443"/>
      <c r="AF41" s="444"/>
      <c r="AG41" s="584"/>
    </row>
    <row r="42" spans="1:33" ht="12.75" thickTop="1" x14ac:dyDescent="0.2"/>
  </sheetData>
  <sheetProtection password="8067" sheet="1" objects="1" scenarios="1" selectLockedCells="1" autoFilter="0"/>
  <mergeCells count="280">
    <mergeCell ref="AB41:AD41"/>
    <mergeCell ref="AB39:AD39"/>
    <mergeCell ref="Y39:AA39"/>
    <mergeCell ref="Y15:AA15"/>
    <mergeCell ref="Y16:AA16"/>
    <mergeCell ref="Y17:AA17"/>
    <mergeCell ref="Y41:AA41"/>
    <mergeCell ref="Y24:AA24"/>
    <mergeCell ref="Y25:AA25"/>
    <mergeCell ref="Y26:AA26"/>
    <mergeCell ref="AB37:AD37"/>
    <mergeCell ref="AB38:AD38"/>
    <mergeCell ref="Y38:AA38"/>
    <mergeCell ref="AB24:AD24"/>
    <mergeCell ref="AB25:AD25"/>
    <mergeCell ref="AB18:AD18"/>
    <mergeCell ref="AB19:AD19"/>
    <mergeCell ref="Y18:AA18"/>
    <mergeCell ref="Y19:AA19"/>
    <mergeCell ref="AB15:AD15"/>
    <mergeCell ref="AB30:AD30"/>
    <mergeCell ref="AB31:AD31"/>
    <mergeCell ref="AB32:AD32"/>
    <mergeCell ref="AB33:AD33"/>
    <mergeCell ref="Y37:AA37"/>
    <mergeCell ref="N38:P38"/>
    <mergeCell ref="Q38:R38"/>
    <mergeCell ref="S38:T38"/>
    <mergeCell ref="AB26:AD26"/>
    <mergeCell ref="AB36:AD36"/>
    <mergeCell ref="B27:F27"/>
    <mergeCell ref="G27:J27"/>
    <mergeCell ref="K27:M27"/>
    <mergeCell ref="N27:P27"/>
    <mergeCell ref="Y36:AA36"/>
    <mergeCell ref="Q27:R27"/>
    <mergeCell ref="S27:T27"/>
    <mergeCell ref="U27:V27"/>
    <mergeCell ref="W27:X27"/>
    <mergeCell ref="Y27:AA27"/>
    <mergeCell ref="AB27:AD27"/>
    <mergeCell ref="B28:F28"/>
    <mergeCell ref="G28:J28"/>
    <mergeCell ref="K28:M28"/>
    <mergeCell ref="N28:P28"/>
    <mergeCell ref="Q28:R28"/>
    <mergeCell ref="S28:T28"/>
    <mergeCell ref="U28:V28"/>
    <mergeCell ref="Q24:R24"/>
    <mergeCell ref="S24:T24"/>
    <mergeCell ref="U24:V24"/>
    <mergeCell ref="W24:X24"/>
    <mergeCell ref="AB22:AD22"/>
    <mergeCell ref="AB23:AD23"/>
    <mergeCell ref="Y22:AA22"/>
    <mergeCell ref="Y23:AA23"/>
    <mergeCell ref="B23:F23"/>
    <mergeCell ref="G23:J23"/>
    <mergeCell ref="B22:F22"/>
    <mergeCell ref="G22:J22"/>
    <mergeCell ref="K22:M22"/>
    <mergeCell ref="N22:P22"/>
    <mergeCell ref="Q22:R22"/>
    <mergeCell ref="S22:T22"/>
    <mergeCell ref="U22:V22"/>
    <mergeCell ref="W22:X22"/>
    <mergeCell ref="K23:M23"/>
    <mergeCell ref="N23:P23"/>
    <mergeCell ref="Q23:R23"/>
    <mergeCell ref="S23:T23"/>
    <mergeCell ref="U23:V23"/>
    <mergeCell ref="W23:X23"/>
    <mergeCell ref="AB20:AD20"/>
    <mergeCell ref="AB21:AD21"/>
    <mergeCell ref="Y20:AA20"/>
    <mergeCell ref="Y21:AA21"/>
    <mergeCell ref="B20:F20"/>
    <mergeCell ref="G20:J20"/>
    <mergeCell ref="K20:M20"/>
    <mergeCell ref="N20:P20"/>
    <mergeCell ref="Q20:R20"/>
    <mergeCell ref="S20:T20"/>
    <mergeCell ref="B21:F21"/>
    <mergeCell ref="G21:J21"/>
    <mergeCell ref="K21:M21"/>
    <mergeCell ref="N21:P21"/>
    <mergeCell ref="Q21:R21"/>
    <mergeCell ref="S21:T21"/>
    <mergeCell ref="U21:V21"/>
    <mergeCell ref="W21:X21"/>
    <mergeCell ref="Y14:AA14"/>
    <mergeCell ref="AB16:AD16"/>
    <mergeCell ref="AB17:AD17"/>
    <mergeCell ref="B16:F16"/>
    <mergeCell ref="G16:J16"/>
    <mergeCell ref="K16:M16"/>
    <mergeCell ref="N16:P16"/>
    <mergeCell ref="AC1:AF1"/>
    <mergeCell ref="AC2:AF2"/>
    <mergeCell ref="AF10:AF13"/>
    <mergeCell ref="B14:F14"/>
    <mergeCell ref="G14:J14"/>
    <mergeCell ref="K14:M14"/>
    <mergeCell ref="N14:P14"/>
    <mergeCell ref="Q14:R14"/>
    <mergeCell ref="S14:T14"/>
    <mergeCell ref="AB14:AD14"/>
    <mergeCell ref="U14:V14"/>
    <mergeCell ref="W14:X14"/>
    <mergeCell ref="B15:F15"/>
    <mergeCell ref="G15:J15"/>
    <mergeCell ref="K15:M15"/>
    <mergeCell ref="N15:P15"/>
    <mergeCell ref="Q15:R15"/>
    <mergeCell ref="A5:A13"/>
    <mergeCell ref="B5:F13"/>
    <mergeCell ref="G5:J13"/>
    <mergeCell ref="AB13:AD13"/>
    <mergeCell ref="K5:M12"/>
    <mergeCell ref="N5:P12"/>
    <mergeCell ref="Q5:T7"/>
    <mergeCell ref="U5:V7"/>
    <mergeCell ref="AE10:AE13"/>
    <mergeCell ref="S13:T13"/>
    <mergeCell ref="U13:V13"/>
    <mergeCell ref="W5:X13"/>
    <mergeCell ref="Y5:AA12"/>
    <mergeCell ref="K13:M13"/>
    <mergeCell ref="N13:P13"/>
    <mergeCell ref="AB5:AD12"/>
    <mergeCell ref="AE5:AF9"/>
    <mergeCell ref="S8:V8"/>
    <mergeCell ref="Q9:R13"/>
    <mergeCell ref="S9:T12"/>
    <mergeCell ref="U9:V12"/>
    <mergeCell ref="Y13:AA13"/>
    <mergeCell ref="S15:T15"/>
    <mergeCell ref="U15:V15"/>
    <mergeCell ref="W15:X15"/>
    <mergeCell ref="Q16:R16"/>
    <mergeCell ref="S16:T16"/>
    <mergeCell ref="U16:V16"/>
    <mergeCell ref="W16:X16"/>
    <mergeCell ref="B17:F17"/>
    <mergeCell ref="G17:J17"/>
    <mergeCell ref="K17:M17"/>
    <mergeCell ref="N17:P17"/>
    <mergeCell ref="Q17:R17"/>
    <mergeCell ref="S17:T17"/>
    <mergeCell ref="U17:V17"/>
    <mergeCell ref="W17:X17"/>
    <mergeCell ref="B18:F18"/>
    <mergeCell ref="G18:J18"/>
    <mergeCell ref="K18:M18"/>
    <mergeCell ref="N18:P18"/>
    <mergeCell ref="Q18:R18"/>
    <mergeCell ref="S18:T18"/>
    <mergeCell ref="U18:V18"/>
    <mergeCell ref="W18:X18"/>
    <mergeCell ref="U20:V20"/>
    <mergeCell ref="W20:X20"/>
    <mergeCell ref="B19:F19"/>
    <mergeCell ref="G19:J19"/>
    <mergeCell ref="K19:M19"/>
    <mergeCell ref="N19:P19"/>
    <mergeCell ref="Q19:R19"/>
    <mergeCell ref="S19:T19"/>
    <mergeCell ref="U19:V19"/>
    <mergeCell ref="W19:X19"/>
    <mergeCell ref="S26:T26"/>
    <mergeCell ref="U26:V26"/>
    <mergeCell ref="W26:X26"/>
    <mergeCell ref="B25:F25"/>
    <mergeCell ref="G25:J25"/>
    <mergeCell ref="K25:M25"/>
    <mergeCell ref="N25:P25"/>
    <mergeCell ref="Q25:R25"/>
    <mergeCell ref="S25:T25"/>
    <mergeCell ref="B24:F24"/>
    <mergeCell ref="G24:J24"/>
    <mergeCell ref="K24:M24"/>
    <mergeCell ref="N24:P24"/>
    <mergeCell ref="W28:X28"/>
    <mergeCell ref="Y28:AA28"/>
    <mergeCell ref="AB28:AD28"/>
    <mergeCell ref="B29:F29"/>
    <mergeCell ref="G29:J29"/>
    <mergeCell ref="K29:M29"/>
    <mergeCell ref="N29:P29"/>
    <mergeCell ref="Q29:R29"/>
    <mergeCell ref="S29:T29"/>
    <mergeCell ref="U29:V29"/>
    <mergeCell ref="W29:X29"/>
    <mergeCell ref="Y29:AA29"/>
    <mergeCell ref="AB29:AD29"/>
    <mergeCell ref="U25:V25"/>
    <mergeCell ref="W25:X25"/>
    <mergeCell ref="B26:F26"/>
    <mergeCell ref="G26:J26"/>
    <mergeCell ref="K26:M26"/>
    <mergeCell ref="N26:P26"/>
    <mergeCell ref="Q26:R26"/>
    <mergeCell ref="B30:F30"/>
    <mergeCell ref="G30:J30"/>
    <mergeCell ref="K30:M30"/>
    <mergeCell ref="N30:P30"/>
    <mergeCell ref="Q30:R30"/>
    <mergeCell ref="S30:T30"/>
    <mergeCell ref="U30:V30"/>
    <mergeCell ref="W30:X30"/>
    <mergeCell ref="Y30:AA30"/>
    <mergeCell ref="B31:F31"/>
    <mergeCell ref="G31:J31"/>
    <mergeCell ref="K31:M31"/>
    <mergeCell ref="N31:P31"/>
    <mergeCell ref="Q31:R31"/>
    <mergeCell ref="S31:T31"/>
    <mergeCell ref="U31:V31"/>
    <mergeCell ref="W31:X31"/>
    <mergeCell ref="Y31:AA31"/>
    <mergeCell ref="B32:F32"/>
    <mergeCell ref="G32:J32"/>
    <mergeCell ref="K32:M32"/>
    <mergeCell ref="N32:P32"/>
    <mergeCell ref="Q32:R32"/>
    <mergeCell ref="S32:T32"/>
    <mergeCell ref="U32:V32"/>
    <mergeCell ref="W32:X32"/>
    <mergeCell ref="Y32:AA32"/>
    <mergeCell ref="B33:F33"/>
    <mergeCell ref="G33:J33"/>
    <mergeCell ref="K33:M33"/>
    <mergeCell ref="N33:P33"/>
    <mergeCell ref="Q33:R33"/>
    <mergeCell ref="S33:T33"/>
    <mergeCell ref="U33:V33"/>
    <mergeCell ref="W33:X33"/>
    <mergeCell ref="Y33:AA33"/>
    <mergeCell ref="AB34:AD34"/>
    <mergeCell ref="B35:F35"/>
    <mergeCell ref="G35:J35"/>
    <mergeCell ref="K35:M35"/>
    <mergeCell ref="N35:P35"/>
    <mergeCell ref="Q35:R35"/>
    <mergeCell ref="S35:T35"/>
    <mergeCell ref="U35:V35"/>
    <mergeCell ref="W35:X35"/>
    <mergeCell ref="Y35:AA35"/>
    <mergeCell ref="AB35:AD35"/>
    <mergeCell ref="B34:F34"/>
    <mergeCell ref="G34:J34"/>
    <mergeCell ref="K34:M34"/>
    <mergeCell ref="N34:P34"/>
    <mergeCell ref="Q34:R34"/>
    <mergeCell ref="S34:T34"/>
    <mergeCell ref="U34:V34"/>
    <mergeCell ref="W34:X34"/>
    <mergeCell ref="Y34:AA34"/>
    <mergeCell ref="W39:X39"/>
    <mergeCell ref="W36:X36"/>
    <mergeCell ref="B37:F37"/>
    <mergeCell ref="G37:J37"/>
    <mergeCell ref="K37:M37"/>
    <mergeCell ref="N37:P37"/>
    <mergeCell ref="Q37:R37"/>
    <mergeCell ref="S37:T37"/>
    <mergeCell ref="U37:V37"/>
    <mergeCell ref="W37:X37"/>
    <mergeCell ref="B36:F36"/>
    <mergeCell ref="G36:J36"/>
    <mergeCell ref="K36:M36"/>
    <mergeCell ref="N36:P36"/>
    <mergeCell ref="Q36:R36"/>
    <mergeCell ref="S36:T36"/>
    <mergeCell ref="U36:V36"/>
    <mergeCell ref="U38:V38"/>
    <mergeCell ref="W38:X38"/>
    <mergeCell ref="B38:F38"/>
    <mergeCell ref="G38:J38"/>
    <mergeCell ref="K38:M38"/>
  </mergeCells>
  <conditionalFormatting sqref="Y39 AB39 AB41 W39 Y14:AD38 AC1">
    <cfRule type="cellIs" dxfId="12" priority="4" stopIfTrue="1" operator="equal">
      <formula>0</formula>
    </cfRule>
  </conditionalFormatting>
  <conditionalFormatting sqref="U14:W38">
    <cfRule type="expression" dxfId="11" priority="3" stopIfTrue="1">
      <formula>$Q14&lt;&gt;""</formula>
    </cfRule>
  </conditionalFormatting>
  <conditionalFormatting sqref="Q14:R38">
    <cfRule type="expression" dxfId="10" priority="2" stopIfTrue="1">
      <formula>$U14&lt;&gt;""</formula>
    </cfRule>
  </conditionalFormatting>
  <conditionalFormatting sqref="S14:T38">
    <cfRule type="expression" dxfId="9" priority="1" stopIfTrue="1">
      <formula>$U14&lt;&gt;""</formula>
    </cfRule>
  </conditionalFormatting>
  <dataValidations count="5">
    <dataValidation type="decimal" errorStyle="warning" operator="lessThanOrEqual" allowBlank="1" showErrorMessage="1" errorTitle="Jahressteuerbrutto" error="Die Angabe zum Jahresgehalt (AN-Brutto) ist kleiner!" sqref="N14:P38">
      <formula1>K14</formula1>
    </dataValidation>
    <dataValidation type="decimal" operator="lessThanOrEqual" allowBlank="1" showErrorMessage="1" errorTitle="Anteil an der Sollarbeitszeit" error="Bitte nicht mehr als 100% eintragen!" sqref="U14:V38">
      <formula1>1</formula1>
    </dataValidation>
    <dataValidation type="decimal" operator="lessThanOrEqual" allowBlank="1" showErrorMessage="1" errorTitle="Tätigkeit im Projekt in Stunden" error="Die Stunden im Projekt sind größer als die angegebenen Jahresstunden!" sqref="S14:T38">
      <formula1>Q14</formula1>
    </dataValidation>
    <dataValidation type="custom" allowBlank="1" showErrorMessage="1" errorTitle="Jahresstunden" error="Bitte entweder das Feld für den Stundenanteil oder das Feld für den VbE-Anteil ausfüllen!" sqref="Q14:R38">
      <formula1>(COUNTIF(Q14,"&gt;0")+COUNTIF(U14,"&gt;0"))=1</formula1>
    </dataValidation>
    <dataValidation type="list" allowBlank="1" showErrorMessage="1" errorTitle="Haushaltsjahr" error="Bitte auswählen!" sqref="AC2:AF2">
      <formula1>$AG$1:$AG$4</formula1>
    </dataValidation>
  </dataValidations>
  <printOptions horizontalCentered="1"/>
  <pageMargins left="0.19685039370078741" right="0.19685039370078741" top="0.59055118110236227" bottom="0.19685039370078741" header="0.19685039370078741" footer="0.19685039370078741"/>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showGridLines="0" zoomScaleNormal="100" zoomScaleSheetLayoutView="100" workbookViewId="0">
      <selection activeCell="Y2" sqref="Y2:AB2"/>
    </sheetView>
  </sheetViews>
  <sheetFormatPr baseColWidth="10" defaultRowHeight="12" x14ac:dyDescent="0.2"/>
  <cols>
    <col min="1" max="28" width="5.140625" style="456" customWidth="1"/>
    <col min="29" max="29" width="10.7109375" style="465" hidden="1" customWidth="1"/>
    <col min="30" max="16384" width="11.42578125" style="456"/>
  </cols>
  <sheetData>
    <row r="1" spans="1:29" s="453" customFormat="1" ht="15" customHeight="1" x14ac:dyDescent="0.2">
      <c r="A1" s="451" t="s">
        <v>604</v>
      </c>
      <c r="B1" s="451"/>
      <c r="C1" s="452" t="s">
        <v>464</v>
      </c>
      <c r="D1" s="451"/>
      <c r="E1" s="451"/>
      <c r="F1" s="451"/>
      <c r="G1" s="451"/>
      <c r="H1" s="451"/>
      <c r="I1" s="452"/>
      <c r="J1" s="451"/>
      <c r="K1" s="451"/>
      <c r="L1" s="451"/>
      <c r="M1" s="451"/>
      <c r="N1" s="451"/>
      <c r="O1" s="451"/>
      <c r="P1" s="451"/>
      <c r="Q1" s="451"/>
      <c r="R1" s="451"/>
      <c r="S1" s="451"/>
      <c r="T1" s="451"/>
      <c r="U1" s="451"/>
      <c r="W1" s="454"/>
      <c r="X1" s="454" t="str">
        <f>'Seite 1'!$K$21</f>
        <v xml:space="preserve">ID/Aktenzeichen: </v>
      </c>
      <c r="Y1" s="1147">
        <f>'Seite 1'!$O$21</f>
        <v>0</v>
      </c>
      <c r="Z1" s="1148"/>
      <c r="AA1" s="1148"/>
      <c r="AB1" s="1149"/>
      <c r="AC1" s="582" t="str">
        <f>'Seite 6'!$O$5</f>
        <v/>
      </c>
    </row>
    <row r="2" spans="1:29" s="453" customFormat="1" ht="15" customHeight="1" x14ac:dyDescent="0.2">
      <c r="A2" s="451"/>
      <c r="B2" s="451"/>
      <c r="C2" s="455" t="s">
        <v>605</v>
      </c>
      <c r="D2" s="451"/>
      <c r="E2" s="451"/>
      <c r="F2" s="451"/>
      <c r="G2" s="451"/>
      <c r="H2" s="451"/>
      <c r="I2" s="451"/>
      <c r="J2" s="451"/>
      <c r="K2" s="451"/>
      <c r="L2" s="451"/>
      <c r="M2" s="451"/>
      <c r="N2" s="451"/>
      <c r="O2" s="451"/>
      <c r="T2" s="451"/>
      <c r="U2" s="451"/>
      <c r="V2" s="451"/>
      <c r="W2" s="451"/>
      <c r="X2" s="454" t="s">
        <v>318</v>
      </c>
      <c r="Y2" s="1085"/>
      <c r="Z2" s="1086"/>
      <c r="AA2" s="1086"/>
      <c r="AB2" s="1087"/>
      <c r="AC2" s="582" t="str">
        <f>'Seite 6'!$Q$5</f>
        <v/>
      </c>
    </row>
    <row r="3" spans="1:29" ht="15" customHeight="1" x14ac:dyDescent="0.2">
      <c r="C3" s="451" t="s">
        <v>319</v>
      </c>
      <c r="AB3" s="208" t="str">
        <f>'Seite 1'!$A$64</f>
        <v>Antrag Integration - Berufliche Integrationsprojekte</v>
      </c>
      <c r="AC3" s="582" t="str">
        <f>'Seite 6'!$S$5</f>
        <v/>
      </c>
    </row>
    <row r="4" spans="1:29" ht="15" customHeight="1" x14ac:dyDescent="0.2">
      <c r="AB4" s="209" t="str">
        <f>'Seite 1'!$A$65</f>
        <v>Formularversion: V 1.9 vom 27.05.19</v>
      </c>
      <c r="AC4" s="582" t="str">
        <f>'Seite 6'!$U$5</f>
        <v/>
      </c>
    </row>
    <row r="5" spans="1:29" ht="12" customHeight="1" x14ac:dyDescent="0.2">
      <c r="A5" s="1150" t="s">
        <v>321</v>
      </c>
      <c r="B5" s="1153" t="s">
        <v>289</v>
      </c>
      <c r="C5" s="1154"/>
      <c r="D5" s="1154"/>
      <c r="E5" s="1154"/>
      <c r="F5" s="1154"/>
      <c r="G5" s="1154"/>
      <c r="H5" s="1154"/>
      <c r="I5" s="1155"/>
      <c r="J5" s="1153" t="s">
        <v>606</v>
      </c>
      <c r="K5" s="1154"/>
      <c r="L5" s="1154"/>
      <c r="M5" s="1154"/>
      <c r="N5" s="1154"/>
      <c r="O5" s="1154"/>
      <c r="P5" s="1155"/>
      <c r="Q5" s="1162" t="s">
        <v>607</v>
      </c>
      <c r="R5" s="1163"/>
      <c r="S5" s="1163"/>
      <c r="T5" s="1164"/>
      <c r="U5" s="1162" t="s">
        <v>608</v>
      </c>
      <c r="V5" s="1164"/>
      <c r="W5" s="1162" t="s">
        <v>609</v>
      </c>
      <c r="X5" s="1164"/>
      <c r="Y5" s="1171" t="s">
        <v>610</v>
      </c>
      <c r="Z5" s="1172"/>
      <c r="AA5" s="1172"/>
      <c r="AB5" s="1173"/>
      <c r="AC5" s="583"/>
    </row>
    <row r="6" spans="1:29" ht="12" customHeight="1" x14ac:dyDescent="0.2">
      <c r="A6" s="1151"/>
      <c r="B6" s="1156"/>
      <c r="C6" s="1157"/>
      <c r="D6" s="1157"/>
      <c r="E6" s="1157"/>
      <c r="F6" s="1157"/>
      <c r="G6" s="1157"/>
      <c r="H6" s="1157"/>
      <c r="I6" s="1158"/>
      <c r="J6" s="1156"/>
      <c r="K6" s="1157"/>
      <c r="L6" s="1157"/>
      <c r="M6" s="1157"/>
      <c r="N6" s="1157"/>
      <c r="O6" s="1157"/>
      <c r="P6" s="1158"/>
      <c r="Q6" s="1165"/>
      <c r="R6" s="1166"/>
      <c r="S6" s="1166"/>
      <c r="T6" s="1167"/>
      <c r="U6" s="1165"/>
      <c r="V6" s="1167"/>
      <c r="W6" s="1165"/>
      <c r="X6" s="1167"/>
      <c r="Y6" s="1174"/>
      <c r="Z6" s="1175"/>
      <c r="AA6" s="1175"/>
      <c r="AB6" s="1176"/>
      <c r="AC6" s="583"/>
    </row>
    <row r="7" spans="1:29" ht="12" customHeight="1" x14ac:dyDescent="0.2">
      <c r="A7" s="1151"/>
      <c r="B7" s="1156"/>
      <c r="C7" s="1157"/>
      <c r="D7" s="1157"/>
      <c r="E7" s="1157"/>
      <c r="F7" s="1157"/>
      <c r="G7" s="1157"/>
      <c r="H7" s="1157"/>
      <c r="I7" s="1158"/>
      <c r="J7" s="1156"/>
      <c r="K7" s="1157"/>
      <c r="L7" s="1157"/>
      <c r="M7" s="1157"/>
      <c r="N7" s="1157"/>
      <c r="O7" s="1157"/>
      <c r="P7" s="1158"/>
      <c r="Q7" s="1165"/>
      <c r="R7" s="1166"/>
      <c r="S7" s="1166"/>
      <c r="T7" s="1167"/>
      <c r="U7" s="1165"/>
      <c r="V7" s="1167"/>
      <c r="W7" s="1165"/>
      <c r="X7" s="1167"/>
      <c r="Y7" s="1174"/>
      <c r="Z7" s="1175"/>
      <c r="AA7" s="1175"/>
      <c r="AB7" s="1176"/>
      <c r="AC7" s="584"/>
    </row>
    <row r="8" spans="1:29" ht="12" customHeight="1" x14ac:dyDescent="0.2">
      <c r="A8" s="1151"/>
      <c r="B8" s="1156"/>
      <c r="C8" s="1157"/>
      <c r="D8" s="1157"/>
      <c r="E8" s="1157"/>
      <c r="F8" s="1157"/>
      <c r="G8" s="1157"/>
      <c r="H8" s="1157"/>
      <c r="I8" s="1158"/>
      <c r="J8" s="1156"/>
      <c r="K8" s="1157"/>
      <c r="L8" s="1157"/>
      <c r="M8" s="1157"/>
      <c r="N8" s="1157"/>
      <c r="O8" s="1157"/>
      <c r="P8" s="1158"/>
      <c r="Q8" s="1165"/>
      <c r="R8" s="1166"/>
      <c r="S8" s="1166"/>
      <c r="T8" s="1167"/>
      <c r="U8" s="1165"/>
      <c r="V8" s="1167"/>
      <c r="W8" s="1165"/>
      <c r="X8" s="1167"/>
      <c r="Y8" s="1174"/>
      <c r="Z8" s="1175"/>
      <c r="AA8" s="1175"/>
      <c r="AB8" s="1176"/>
      <c r="AC8" s="583"/>
    </row>
    <row r="9" spans="1:29" ht="12" customHeight="1" x14ac:dyDescent="0.2">
      <c r="A9" s="1152"/>
      <c r="B9" s="1159"/>
      <c r="C9" s="1160"/>
      <c r="D9" s="1160"/>
      <c r="E9" s="1160"/>
      <c r="F9" s="1160"/>
      <c r="G9" s="1160"/>
      <c r="H9" s="1160"/>
      <c r="I9" s="1161"/>
      <c r="J9" s="1159"/>
      <c r="K9" s="1160"/>
      <c r="L9" s="1160"/>
      <c r="M9" s="1160"/>
      <c r="N9" s="1160"/>
      <c r="O9" s="1160"/>
      <c r="P9" s="1161"/>
      <c r="Q9" s="1168"/>
      <c r="R9" s="1169"/>
      <c r="S9" s="1169"/>
      <c r="T9" s="1170"/>
      <c r="U9" s="1168"/>
      <c r="V9" s="1170"/>
      <c r="W9" s="1168"/>
      <c r="X9" s="1170"/>
      <c r="Y9" s="1177"/>
      <c r="Z9" s="1178"/>
      <c r="AA9" s="1178"/>
      <c r="AB9" s="1179"/>
      <c r="AC9" s="583"/>
    </row>
    <row r="10" spans="1:29" ht="15" customHeight="1" x14ac:dyDescent="0.2">
      <c r="A10" s="457">
        <v>1</v>
      </c>
      <c r="B10" s="1134"/>
      <c r="C10" s="1135"/>
      <c r="D10" s="1135"/>
      <c r="E10" s="1135"/>
      <c r="F10" s="1135"/>
      <c r="G10" s="1135"/>
      <c r="H10" s="1135"/>
      <c r="I10" s="1136"/>
      <c r="J10" s="1137"/>
      <c r="K10" s="1138"/>
      <c r="L10" s="1138"/>
      <c r="M10" s="1138"/>
      <c r="N10" s="1138"/>
      <c r="O10" s="1138"/>
      <c r="P10" s="1139"/>
      <c r="Q10" s="1134"/>
      <c r="R10" s="1135"/>
      <c r="S10" s="1135"/>
      <c r="T10" s="1136"/>
      <c r="U10" s="1140"/>
      <c r="V10" s="1141"/>
      <c r="W10" s="1142"/>
      <c r="X10" s="1143"/>
      <c r="Y10" s="1144">
        <f t="shared" ref="Y10:Y34" si="0">ROUND(U10*W10,2)</f>
        <v>0</v>
      </c>
      <c r="Z10" s="1145"/>
      <c r="AA10" s="1145"/>
      <c r="AB10" s="1146"/>
      <c r="AC10" s="584"/>
    </row>
    <row r="11" spans="1:29" ht="15" customHeight="1" x14ac:dyDescent="0.2">
      <c r="A11" s="458">
        <v>2</v>
      </c>
      <c r="B11" s="1117"/>
      <c r="C11" s="1118"/>
      <c r="D11" s="1118"/>
      <c r="E11" s="1118"/>
      <c r="F11" s="1118"/>
      <c r="G11" s="1118"/>
      <c r="H11" s="1118"/>
      <c r="I11" s="1119"/>
      <c r="J11" s="1117"/>
      <c r="K11" s="1118"/>
      <c r="L11" s="1118"/>
      <c r="M11" s="1118"/>
      <c r="N11" s="1118"/>
      <c r="O11" s="1118"/>
      <c r="P11" s="1119"/>
      <c r="Q11" s="1117"/>
      <c r="R11" s="1118"/>
      <c r="S11" s="1118"/>
      <c r="T11" s="1119"/>
      <c r="U11" s="1127"/>
      <c r="V11" s="1128"/>
      <c r="W11" s="1129"/>
      <c r="X11" s="1130"/>
      <c r="Y11" s="1131">
        <f t="shared" si="0"/>
        <v>0</v>
      </c>
      <c r="Z11" s="1132"/>
      <c r="AA11" s="1132"/>
      <c r="AB11" s="1133"/>
      <c r="AC11" s="583"/>
    </row>
    <row r="12" spans="1:29" ht="15" customHeight="1" x14ac:dyDescent="0.2">
      <c r="A12" s="459">
        <v>3</v>
      </c>
      <c r="B12" s="1117"/>
      <c r="C12" s="1118"/>
      <c r="D12" s="1118"/>
      <c r="E12" s="1118"/>
      <c r="F12" s="1118"/>
      <c r="G12" s="1118"/>
      <c r="H12" s="1118"/>
      <c r="I12" s="1119"/>
      <c r="J12" s="1117"/>
      <c r="K12" s="1118"/>
      <c r="L12" s="1118"/>
      <c r="M12" s="1118"/>
      <c r="N12" s="1118"/>
      <c r="O12" s="1118"/>
      <c r="P12" s="1119"/>
      <c r="Q12" s="1117"/>
      <c r="R12" s="1118"/>
      <c r="S12" s="1118"/>
      <c r="T12" s="1119"/>
      <c r="U12" s="1127"/>
      <c r="V12" s="1128"/>
      <c r="W12" s="1129"/>
      <c r="X12" s="1130"/>
      <c r="Y12" s="1131">
        <f t="shared" si="0"/>
        <v>0</v>
      </c>
      <c r="Z12" s="1132"/>
      <c r="AA12" s="1132"/>
      <c r="AB12" s="1133"/>
      <c r="AC12" s="584"/>
    </row>
    <row r="13" spans="1:29" ht="15" customHeight="1" x14ac:dyDescent="0.2">
      <c r="A13" s="459">
        <v>4</v>
      </c>
      <c r="B13" s="1117"/>
      <c r="C13" s="1118"/>
      <c r="D13" s="1118"/>
      <c r="E13" s="1118"/>
      <c r="F13" s="1118"/>
      <c r="G13" s="1118"/>
      <c r="H13" s="1118"/>
      <c r="I13" s="1119"/>
      <c r="J13" s="1117"/>
      <c r="K13" s="1118"/>
      <c r="L13" s="1118"/>
      <c r="M13" s="1118"/>
      <c r="N13" s="1118"/>
      <c r="O13" s="1118"/>
      <c r="P13" s="1119"/>
      <c r="Q13" s="1117"/>
      <c r="R13" s="1118"/>
      <c r="S13" s="1118"/>
      <c r="T13" s="1119"/>
      <c r="U13" s="1127"/>
      <c r="V13" s="1128"/>
      <c r="W13" s="1129"/>
      <c r="X13" s="1130"/>
      <c r="Y13" s="1131">
        <f t="shared" si="0"/>
        <v>0</v>
      </c>
      <c r="Z13" s="1132"/>
      <c r="AA13" s="1132"/>
      <c r="AB13" s="1133"/>
      <c r="AC13" s="583"/>
    </row>
    <row r="14" spans="1:29" ht="15" customHeight="1" x14ac:dyDescent="0.2">
      <c r="A14" s="459">
        <v>5</v>
      </c>
      <c r="B14" s="1117"/>
      <c r="C14" s="1118"/>
      <c r="D14" s="1118"/>
      <c r="E14" s="1118"/>
      <c r="F14" s="1118"/>
      <c r="G14" s="1118"/>
      <c r="H14" s="1118"/>
      <c r="I14" s="1119"/>
      <c r="J14" s="1117"/>
      <c r="K14" s="1118"/>
      <c r="L14" s="1118"/>
      <c r="M14" s="1118"/>
      <c r="N14" s="1118"/>
      <c r="O14" s="1118"/>
      <c r="P14" s="1119"/>
      <c r="Q14" s="1117"/>
      <c r="R14" s="1118"/>
      <c r="S14" s="1118"/>
      <c r="T14" s="1119"/>
      <c r="U14" s="1127"/>
      <c r="V14" s="1128"/>
      <c r="W14" s="1129"/>
      <c r="X14" s="1130"/>
      <c r="Y14" s="1131">
        <f t="shared" si="0"/>
        <v>0</v>
      </c>
      <c r="Z14" s="1132"/>
      <c r="AA14" s="1132"/>
      <c r="AB14" s="1133"/>
      <c r="AC14" s="584"/>
    </row>
    <row r="15" spans="1:29" ht="15" customHeight="1" x14ac:dyDescent="0.2">
      <c r="A15" s="459">
        <v>6</v>
      </c>
      <c r="B15" s="1117"/>
      <c r="C15" s="1118"/>
      <c r="D15" s="1118"/>
      <c r="E15" s="1118"/>
      <c r="F15" s="1118"/>
      <c r="G15" s="1118"/>
      <c r="H15" s="1118"/>
      <c r="I15" s="1119"/>
      <c r="J15" s="1117"/>
      <c r="K15" s="1118"/>
      <c r="L15" s="1118"/>
      <c r="M15" s="1118"/>
      <c r="N15" s="1118"/>
      <c r="O15" s="1118"/>
      <c r="P15" s="1119"/>
      <c r="Q15" s="1117"/>
      <c r="R15" s="1118"/>
      <c r="S15" s="1118"/>
      <c r="T15" s="1119"/>
      <c r="U15" s="1127"/>
      <c r="V15" s="1128"/>
      <c r="W15" s="1129"/>
      <c r="X15" s="1130"/>
      <c r="Y15" s="1131">
        <f t="shared" si="0"/>
        <v>0</v>
      </c>
      <c r="Z15" s="1132"/>
      <c r="AA15" s="1132"/>
      <c r="AB15" s="1133"/>
      <c r="AC15" s="583"/>
    </row>
    <row r="16" spans="1:29" ht="15" customHeight="1" x14ac:dyDescent="0.2">
      <c r="A16" s="459">
        <v>7</v>
      </c>
      <c r="B16" s="1117"/>
      <c r="C16" s="1118"/>
      <c r="D16" s="1118"/>
      <c r="E16" s="1118"/>
      <c r="F16" s="1118"/>
      <c r="G16" s="1118"/>
      <c r="H16" s="1118"/>
      <c r="I16" s="1119"/>
      <c r="J16" s="1117"/>
      <c r="K16" s="1118"/>
      <c r="L16" s="1118"/>
      <c r="M16" s="1118"/>
      <c r="N16" s="1118"/>
      <c r="O16" s="1118"/>
      <c r="P16" s="1119"/>
      <c r="Q16" s="1117"/>
      <c r="R16" s="1118"/>
      <c r="S16" s="1118"/>
      <c r="T16" s="1119"/>
      <c r="U16" s="1127"/>
      <c r="V16" s="1128"/>
      <c r="W16" s="1129"/>
      <c r="X16" s="1130"/>
      <c r="Y16" s="1131">
        <f t="shared" si="0"/>
        <v>0</v>
      </c>
      <c r="Z16" s="1132"/>
      <c r="AA16" s="1132"/>
      <c r="AB16" s="1133"/>
      <c r="AC16" s="584"/>
    </row>
    <row r="17" spans="1:29" ht="15" customHeight="1" x14ac:dyDescent="0.2">
      <c r="A17" s="459">
        <v>8</v>
      </c>
      <c r="B17" s="1117"/>
      <c r="C17" s="1118"/>
      <c r="D17" s="1118"/>
      <c r="E17" s="1118"/>
      <c r="F17" s="1118"/>
      <c r="G17" s="1118"/>
      <c r="H17" s="1118"/>
      <c r="I17" s="1119"/>
      <c r="J17" s="1117"/>
      <c r="K17" s="1118"/>
      <c r="L17" s="1118"/>
      <c r="M17" s="1118"/>
      <c r="N17" s="1118"/>
      <c r="O17" s="1118"/>
      <c r="P17" s="1119"/>
      <c r="Q17" s="1117"/>
      <c r="R17" s="1118"/>
      <c r="S17" s="1118"/>
      <c r="T17" s="1119"/>
      <c r="U17" s="1127"/>
      <c r="V17" s="1128"/>
      <c r="W17" s="1129"/>
      <c r="X17" s="1130"/>
      <c r="Y17" s="1131">
        <f t="shared" si="0"/>
        <v>0</v>
      </c>
      <c r="Z17" s="1132"/>
      <c r="AA17" s="1132"/>
      <c r="AB17" s="1133"/>
      <c r="AC17" s="583"/>
    </row>
    <row r="18" spans="1:29" ht="15" customHeight="1" x14ac:dyDescent="0.2">
      <c r="A18" s="459">
        <v>9</v>
      </c>
      <c r="B18" s="1117"/>
      <c r="C18" s="1118"/>
      <c r="D18" s="1118"/>
      <c r="E18" s="1118"/>
      <c r="F18" s="1118"/>
      <c r="G18" s="1118"/>
      <c r="H18" s="1118"/>
      <c r="I18" s="1119"/>
      <c r="J18" s="1117"/>
      <c r="K18" s="1118"/>
      <c r="L18" s="1118"/>
      <c r="M18" s="1118"/>
      <c r="N18" s="1118"/>
      <c r="O18" s="1118"/>
      <c r="P18" s="1119"/>
      <c r="Q18" s="1117"/>
      <c r="R18" s="1118"/>
      <c r="S18" s="1118"/>
      <c r="T18" s="1119"/>
      <c r="U18" s="1127"/>
      <c r="V18" s="1128"/>
      <c r="W18" s="1129"/>
      <c r="X18" s="1130"/>
      <c r="Y18" s="1131">
        <f t="shared" si="0"/>
        <v>0</v>
      </c>
      <c r="Z18" s="1132"/>
      <c r="AA18" s="1132"/>
      <c r="AB18" s="1133"/>
      <c r="AC18" s="584"/>
    </row>
    <row r="19" spans="1:29" ht="15" customHeight="1" x14ac:dyDescent="0.2">
      <c r="A19" s="459">
        <v>10</v>
      </c>
      <c r="B19" s="1117"/>
      <c r="C19" s="1118"/>
      <c r="D19" s="1118"/>
      <c r="E19" s="1118"/>
      <c r="F19" s="1118"/>
      <c r="G19" s="1118"/>
      <c r="H19" s="1118"/>
      <c r="I19" s="1119"/>
      <c r="J19" s="1117"/>
      <c r="K19" s="1118"/>
      <c r="L19" s="1118"/>
      <c r="M19" s="1118"/>
      <c r="N19" s="1118"/>
      <c r="O19" s="1118"/>
      <c r="P19" s="1119"/>
      <c r="Q19" s="1117"/>
      <c r="R19" s="1118"/>
      <c r="S19" s="1118"/>
      <c r="T19" s="1119"/>
      <c r="U19" s="1127"/>
      <c r="V19" s="1128"/>
      <c r="W19" s="1129"/>
      <c r="X19" s="1130"/>
      <c r="Y19" s="1131">
        <f t="shared" si="0"/>
        <v>0</v>
      </c>
      <c r="Z19" s="1132"/>
      <c r="AA19" s="1132"/>
      <c r="AB19" s="1133"/>
      <c r="AC19" s="583"/>
    </row>
    <row r="20" spans="1:29" ht="15" customHeight="1" x14ac:dyDescent="0.2">
      <c r="A20" s="459">
        <v>11</v>
      </c>
      <c r="B20" s="1117"/>
      <c r="C20" s="1118"/>
      <c r="D20" s="1118"/>
      <c r="E20" s="1118"/>
      <c r="F20" s="1118"/>
      <c r="G20" s="1118"/>
      <c r="H20" s="1118"/>
      <c r="I20" s="1119"/>
      <c r="J20" s="1117"/>
      <c r="K20" s="1118"/>
      <c r="L20" s="1118"/>
      <c r="M20" s="1118"/>
      <c r="N20" s="1118"/>
      <c r="O20" s="1118"/>
      <c r="P20" s="1119"/>
      <c r="Q20" s="1117"/>
      <c r="R20" s="1118"/>
      <c r="S20" s="1118"/>
      <c r="T20" s="1119"/>
      <c r="U20" s="1127"/>
      <c r="V20" s="1128"/>
      <c r="W20" s="1129"/>
      <c r="X20" s="1130"/>
      <c r="Y20" s="1131">
        <f t="shared" si="0"/>
        <v>0</v>
      </c>
      <c r="Z20" s="1132"/>
      <c r="AA20" s="1132"/>
      <c r="AB20" s="1133"/>
      <c r="AC20" s="584"/>
    </row>
    <row r="21" spans="1:29" ht="15" customHeight="1" x14ac:dyDescent="0.2">
      <c r="A21" s="459">
        <v>12</v>
      </c>
      <c r="B21" s="1117"/>
      <c r="C21" s="1118"/>
      <c r="D21" s="1118"/>
      <c r="E21" s="1118"/>
      <c r="F21" s="1118"/>
      <c r="G21" s="1118"/>
      <c r="H21" s="1118"/>
      <c r="I21" s="1119"/>
      <c r="J21" s="1117"/>
      <c r="K21" s="1118"/>
      <c r="L21" s="1118"/>
      <c r="M21" s="1118"/>
      <c r="N21" s="1118"/>
      <c r="O21" s="1118"/>
      <c r="P21" s="1119"/>
      <c r="Q21" s="1117"/>
      <c r="R21" s="1118"/>
      <c r="S21" s="1118"/>
      <c r="T21" s="1119"/>
      <c r="U21" s="1127"/>
      <c r="V21" s="1128"/>
      <c r="W21" s="1129"/>
      <c r="X21" s="1130"/>
      <c r="Y21" s="1131">
        <f t="shared" si="0"/>
        <v>0</v>
      </c>
      <c r="Z21" s="1132"/>
      <c r="AA21" s="1132"/>
      <c r="AB21" s="1133"/>
      <c r="AC21" s="583"/>
    </row>
    <row r="22" spans="1:29" ht="15" customHeight="1" x14ac:dyDescent="0.2">
      <c r="A22" s="459">
        <v>13</v>
      </c>
      <c r="B22" s="1117"/>
      <c r="C22" s="1118"/>
      <c r="D22" s="1118"/>
      <c r="E22" s="1118"/>
      <c r="F22" s="1118"/>
      <c r="G22" s="1118"/>
      <c r="H22" s="1118"/>
      <c r="I22" s="1119"/>
      <c r="J22" s="1117"/>
      <c r="K22" s="1118"/>
      <c r="L22" s="1118"/>
      <c r="M22" s="1118"/>
      <c r="N22" s="1118"/>
      <c r="O22" s="1118"/>
      <c r="P22" s="1119"/>
      <c r="Q22" s="1117"/>
      <c r="R22" s="1118"/>
      <c r="S22" s="1118"/>
      <c r="T22" s="1119"/>
      <c r="U22" s="1127"/>
      <c r="V22" s="1128"/>
      <c r="W22" s="1129"/>
      <c r="X22" s="1130"/>
      <c r="Y22" s="1131">
        <f t="shared" si="0"/>
        <v>0</v>
      </c>
      <c r="Z22" s="1132"/>
      <c r="AA22" s="1132"/>
      <c r="AB22" s="1133"/>
      <c r="AC22" s="584"/>
    </row>
    <row r="23" spans="1:29" ht="15" customHeight="1" x14ac:dyDescent="0.2">
      <c r="A23" s="459">
        <v>14</v>
      </c>
      <c r="B23" s="1117"/>
      <c r="C23" s="1118"/>
      <c r="D23" s="1118"/>
      <c r="E23" s="1118"/>
      <c r="F23" s="1118"/>
      <c r="G23" s="1118"/>
      <c r="H23" s="1118"/>
      <c r="I23" s="1119"/>
      <c r="J23" s="1117"/>
      <c r="K23" s="1118"/>
      <c r="L23" s="1118"/>
      <c r="M23" s="1118"/>
      <c r="N23" s="1118"/>
      <c r="O23" s="1118"/>
      <c r="P23" s="1119"/>
      <c r="Q23" s="1117"/>
      <c r="R23" s="1118"/>
      <c r="S23" s="1118"/>
      <c r="T23" s="1119"/>
      <c r="U23" s="1127"/>
      <c r="V23" s="1128"/>
      <c r="W23" s="1129"/>
      <c r="X23" s="1130"/>
      <c r="Y23" s="1131">
        <f t="shared" si="0"/>
        <v>0</v>
      </c>
      <c r="Z23" s="1132"/>
      <c r="AA23" s="1132"/>
      <c r="AB23" s="1133"/>
      <c r="AC23" s="583"/>
    </row>
    <row r="24" spans="1:29" ht="15" customHeight="1" x14ac:dyDescent="0.2">
      <c r="A24" s="460">
        <v>15</v>
      </c>
      <c r="B24" s="1117"/>
      <c r="C24" s="1118"/>
      <c r="D24" s="1118"/>
      <c r="E24" s="1118"/>
      <c r="F24" s="1118"/>
      <c r="G24" s="1118"/>
      <c r="H24" s="1118"/>
      <c r="I24" s="1119"/>
      <c r="J24" s="1117"/>
      <c r="K24" s="1118"/>
      <c r="L24" s="1118"/>
      <c r="M24" s="1118"/>
      <c r="N24" s="1118"/>
      <c r="O24" s="1118"/>
      <c r="P24" s="1119"/>
      <c r="Q24" s="1117"/>
      <c r="R24" s="1118"/>
      <c r="S24" s="1118"/>
      <c r="T24" s="1119"/>
      <c r="U24" s="1127"/>
      <c r="V24" s="1128"/>
      <c r="W24" s="1129"/>
      <c r="X24" s="1130"/>
      <c r="Y24" s="1131">
        <f t="shared" si="0"/>
        <v>0</v>
      </c>
      <c r="Z24" s="1132"/>
      <c r="AA24" s="1132"/>
      <c r="AB24" s="1133"/>
      <c r="AC24" s="584"/>
    </row>
    <row r="25" spans="1:29" ht="15" customHeight="1" x14ac:dyDescent="0.2">
      <c r="A25" s="460">
        <v>16</v>
      </c>
      <c r="B25" s="1117"/>
      <c r="C25" s="1118"/>
      <c r="D25" s="1118"/>
      <c r="E25" s="1118"/>
      <c r="F25" s="1118"/>
      <c r="G25" s="1118"/>
      <c r="H25" s="1118"/>
      <c r="I25" s="1119"/>
      <c r="J25" s="1117"/>
      <c r="K25" s="1118"/>
      <c r="L25" s="1118"/>
      <c r="M25" s="1118"/>
      <c r="N25" s="1118"/>
      <c r="O25" s="1118"/>
      <c r="P25" s="1119"/>
      <c r="Q25" s="1117"/>
      <c r="R25" s="1118"/>
      <c r="S25" s="1118"/>
      <c r="T25" s="1119"/>
      <c r="U25" s="1127"/>
      <c r="V25" s="1128"/>
      <c r="W25" s="1129"/>
      <c r="X25" s="1130"/>
      <c r="Y25" s="1131">
        <f t="shared" si="0"/>
        <v>0</v>
      </c>
      <c r="Z25" s="1132"/>
      <c r="AA25" s="1132"/>
      <c r="AB25" s="1133"/>
      <c r="AC25" s="584"/>
    </row>
    <row r="26" spans="1:29" ht="15" customHeight="1" x14ac:dyDescent="0.2">
      <c r="A26" s="460">
        <v>17</v>
      </c>
      <c r="B26" s="1117"/>
      <c r="C26" s="1118"/>
      <c r="D26" s="1118"/>
      <c r="E26" s="1118"/>
      <c r="F26" s="1118"/>
      <c r="G26" s="1118"/>
      <c r="H26" s="1118"/>
      <c r="I26" s="1119"/>
      <c r="J26" s="1117"/>
      <c r="K26" s="1118"/>
      <c r="L26" s="1118"/>
      <c r="M26" s="1118"/>
      <c r="N26" s="1118"/>
      <c r="O26" s="1118"/>
      <c r="P26" s="1119"/>
      <c r="Q26" s="1117"/>
      <c r="R26" s="1118"/>
      <c r="S26" s="1118"/>
      <c r="T26" s="1119"/>
      <c r="U26" s="1127"/>
      <c r="V26" s="1128"/>
      <c r="W26" s="1129"/>
      <c r="X26" s="1130"/>
      <c r="Y26" s="1131">
        <f t="shared" si="0"/>
        <v>0</v>
      </c>
      <c r="Z26" s="1132"/>
      <c r="AA26" s="1132"/>
      <c r="AB26" s="1133"/>
      <c r="AC26" s="584"/>
    </row>
    <row r="27" spans="1:29" ht="15" customHeight="1" x14ac:dyDescent="0.2">
      <c r="A27" s="460">
        <v>18</v>
      </c>
      <c r="B27" s="1117"/>
      <c r="C27" s="1118"/>
      <c r="D27" s="1118"/>
      <c r="E27" s="1118"/>
      <c r="F27" s="1118"/>
      <c r="G27" s="1118"/>
      <c r="H27" s="1118"/>
      <c r="I27" s="1119"/>
      <c r="J27" s="1117"/>
      <c r="K27" s="1118"/>
      <c r="L27" s="1118"/>
      <c r="M27" s="1118"/>
      <c r="N27" s="1118"/>
      <c r="O27" s="1118"/>
      <c r="P27" s="1119"/>
      <c r="Q27" s="1117"/>
      <c r="R27" s="1118"/>
      <c r="S27" s="1118"/>
      <c r="T27" s="1119"/>
      <c r="U27" s="1127"/>
      <c r="V27" s="1128"/>
      <c r="W27" s="1129"/>
      <c r="X27" s="1130"/>
      <c r="Y27" s="1131">
        <f t="shared" si="0"/>
        <v>0</v>
      </c>
      <c r="Z27" s="1132"/>
      <c r="AA27" s="1132"/>
      <c r="AB27" s="1133"/>
      <c r="AC27" s="584"/>
    </row>
    <row r="28" spans="1:29" ht="15" customHeight="1" x14ac:dyDescent="0.2">
      <c r="A28" s="460">
        <v>19</v>
      </c>
      <c r="B28" s="1117"/>
      <c r="C28" s="1118"/>
      <c r="D28" s="1118"/>
      <c r="E28" s="1118"/>
      <c r="F28" s="1118"/>
      <c r="G28" s="1118"/>
      <c r="H28" s="1118"/>
      <c r="I28" s="1119"/>
      <c r="J28" s="1117"/>
      <c r="K28" s="1118"/>
      <c r="L28" s="1118"/>
      <c r="M28" s="1118"/>
      <c r="N28" s="1118"/>
      <c r="O28" s="1118"/>
      <c r="P28" s="1119"/>
      <c r="Q28" s="1117"/>
      <c r="R28" s="1118"/>
      <c r="S28" s="1118"/>
      <c r="T28" s="1119"/>
      <c r="U28" s="1127"/>
      <c r="V28" s="1128"/>
      <c r="W28" s="1129"/>
      <c r="X28" s="1130"/>
      <c r="Y28" s="1131">
        <f t="shared" si="0"/>
        <v>0</v>
      </c>
      <c r="Z28" s="1132"/>
      <c r="AA28" s="1132"/>
      <c r="AB28" s="1133"/>
      <c r="AC28" s="583"/>
    </row>
    <row r="29" spans="1:29" ht="15" customHeight="1" x14ac:dyDescent="0.2">
      <c r="A29" s="459">
        <v>20</v>
      </c>
      <c r="B29" s="1117"/>
      <c r="C29" s="1118"/>
      <c r="D29" s="1118"/>
      <c r="E29" s="1118"/>
      <c r="F29" s="1118"/>
      <c r="G29" s="1118"/>
      <c r="H29" s="1118"/>
      <c r="I29" s="1119"/>
      <c r="J29" s="1117"/>
      <c r="K29" s="1118"/>
      <c r="L29" s="1118"/>
      <c r="M29" s="1118"/>
      <c r="N29" s="1118"/>
      <c r="O29" s="1118"/>
      <c r="P29" s="1119"/>
      <c r="Q29" s="1117"/>
      <c r="R29" s="1118"/>
      <c r="S29" s="1118"/>
      <c r="T29" s="1119"/>
      <c r="U29" s="1127"/>
      <c r="V29" s="1128"/>
      <c r="W29" s="1129"/>
      <c r="X29" s="1130"/>
      <c r="Y29" s="1131">
        <f t="shared" si="0"/>
        <v>0</v>
      </c>
      <c r="Z29" s="1132"/>
      <c r="AA29" s="1132"/>
      <c r="AB29" s="1133"/>
      <c r="AC29" s="584"/>
    </row>
    <row r="30" spans="1:29" ht="15" customHeight="1" x14ac:dyDescent="0.2">
      <c r="A30" s="459">
        <v>21</v>
      </c>
      <c r="B30" s="1117"/>
      <c r="C30" s="1118"/>
      <c r="D30" s="1118"/>
      <c r="E30" s="1118"/>
      <c r="F30" s="1118"/>
      <c r="G30" s="1118"/>
      <c r="H30" s="1118"/>
      <c r="I30" s="1119"/>
      <c r="J30" s="1117"/>
      <c r="K30" s="1118"/>
      <c r="L30" s="1118"/>
      <c r="M30" s="1118"/>
      <c r="N30" s="1118"/>
      <c r="O30" s="1118"/>
      <c r="P30" s="1119"/>
      <c r="Q30" s="1117"/>
      <c r="R30" s="1118"/>
      <c r="S30" s="1118"/>
      <c r="T30" s="1119"/>
      <c r="U30" s="1127"/>
      <c r="V30" s="1128"/>
      <c r="W30" s="1129"/>
      <c r="X30" s="1130"/>
      <c r="Y30" s="1131">
        <f t="shared" si="0"/>
        <v>0</v>
      </c>
      <c r="Z30" s="1132"/>
      <c r="AA30" s="1132"/>
      <c r="AB30" s="1133"/>
      <c r="AC30" s="583"/>
    </row>
    <row r="31" spans="1:29" ht="15" customHeight="1" x14ac:dyDescent="0.2">
      <c r="A31" s="459">
        <v>22</v>
      </c>
      <c r="B31" s="1117"/>
      <c r="C31" s="1118"/>
      <c r="D31" s="1118"/>
      <c r="E31" s="1118"/>
      <c r="F31" s="1118"/>
      <c r="G31" s="1118"/>
      <c r="H31" s="1118"/>
      <c r="I31" s="1119"/>
      <c r="J31" s="1117"/>
      <c r="K31" s="1118"/>
      <c r="L31" s="1118"/>
      <c r="M31" s="1118"/>
      <c r="N31" s="1118"/>
      <c r="O31" s="1118"/>
      <c r="P31" s="1119"/>
      <c r="Q31" s="1117"/>
      <c r="R31" s="1118"/>
      <c r="S31" s="1118"/>
      <c r="T31" s="1119"/>
      <c r="U31" s="1127"/>
      <c r="V31" s="1128"/>
      <c r="W31" s="1129"/>
      <c r="X31" s="1130"/>
      <c r="Y31" s="1131">
        <f t="shared" si="0"/>
        <v>0</v>
      </c>
      <c r="Z31" s="1132"/>
      <c r="AA31" s="1132"/>
      <c r="AB31" s="1133"/>
      <c r="AC31" s="584"/>
    </row>
    <row r="32" spans="1:29" ht="15" customHeight="1" x14ac:dyDescent="0.2">
      <c r="A32" s="459">
        <v>23</v>
      </c>
      <c r="B32" s="1117"/>
      <c r="C32" s="1118"/>
      <c r="D32" s="1118"/>
      <c r="E32" s="1118"/>
      <c r="F32" s="1118"/>
      <c r="G32" s="1118"/>
      <c r="H32" s="1118"/>
      <c r="I32" s="1119"/>
      <c r="J32" s="1117"/>
      <c r="K32" s="1118"/>
      <c r="L32" s="1118"/>
      <c r="M32" s="1118"/>
      <c r="N32" s="1118"/>
      <c r="O32" s="1118"/>
      <c r="P32" s="1119"/>
      <c r="Q32" s="1117"/>
      <c r="R32" s="1118"/>
      <c r="S32" s="1118"/>
      <c r="T32" s="1119"/>
      <c r="U32" s="1127"/>
      <c r="V32" s="1128"/>
      <c r="W32" s="1129"/>
      <c r="X32" s="1130"/>
      <c r="Y32" s="1131">
        <f t="shared" si="0"/>
        <v>0</v>
      </c>
      <c r="Z32" s="1132"/>
      <c r="AA32" s="1132"/>
      <c r="AB32" s="1133"/>
      <c r="AC32" s="583"/>
    </row>
    <row r="33" spans="1:29" ht="15" customHeight="1" x14ac:dyDescent="0.2">
      <c r="A33" s="459">
        <v>24</v>
      </c>
      <c r="B33" s="1117"/>
      <c r="C33" s="1118"/>
      <c r="D33" s="1118"/>
      <c r="E33" s="1118"/>
      <c r="F33" s="1118"/>
      <c r="G33" s="1118"/>
      <c r="H33" s="1118"/>
      <c r="I33" s="1119"/>
      <c r="J33" s="1117"/>
      <c r="K33" s="1118"/>
      <c r="L33" s="1118"/>
      <c r="M33" s="1118"/>
      <c r="N33" s="1118"/>
      <c r="O33" s="1118"/>
      <c r="P33" s="1119"/>
      <c r="Q33" s="1117"/>
      <c r="R33" s="1118"/>
      <c r="S33" s="1118"/>
      <c r="T33" s="1119"/>
      <c r="U33" s="1127"/>
      <c r="V33" s="1128"/>
      <c r="W33" s="1129"/>
      <c r="X33" s="1130"/>
      <c r="Y33" s="1131">
        <f t="shared" si="0"/>
        <v>0</v>
      </c>
      <c r="Z33" s="1132"/>
      <c r="AA33" s="1132"/>
      <c r="AB33" s="1133"/>
      <c r="AC33" s="584"/>
    </row>
    <row r="34" spans="1:29" ht="15" customHeight="1" x14ac:dyDescent="0.2">
      <c r="A34" s="460">
        <v>25</v>
      </c>
      <c r="B34" s="1114"/>
      <c r="C34" s="1115"/>
      <c r="D34" s="1115"/>
      <c r="E34" s="1115"/>
      <c r="F34" s="1115"/>
      <c r="G34" s="1115"/>
      <c r="H34" s="1115"/>
      <c r="I34" s="1116"/>
      <c r="J34" s="1114"/>
      <c r="K34" s="1115"/>
      <c r="L34" s="1115"/>
      <c r="M34" s="1115"/>
      <c r="N34" s="1115"/>
      <c r="O34" s="1115"/>
      <c r="P34" s="1116"/>
      <c r="Q34" s="1117"/>
      <c r="R34" s="1118"/>
      <c r="S34" s="1118"/>
      <c r="T34" s="1119"/>
      <c r="U34" s="1120"/>
      <c r="V34" s="1121"/>
      <c r="W34" s="1122"/>
      <c r="X34" s="1123"/>
      <c r="Y34" s="1124">
        <f t="shared" si="0"/>
        <v>0</v>
      </c>
      <c r="Z34" s="1125"/>
      <c r="AA34" s="1125"/>
      <c r="AB34" s="1126"/>
      <c r="AC34" s="583"/>
    </row>
    <row r="35" spans="1:29" ht="15" customHeight="1" thickBot="1" x14ac:dyDescent="0.25">
      <c r="A35" s="461"/>
      <c r="B35" s="462" t="s">
        <v>450</v>
      </c>
      <c r="C35" s="462"/>
      <c r="D35" s="462"/>
      <c r="E35" s="462"/>
      <c r="F35" s="462"/>
      <c r="G35" s="462"/>
      <c r="H35" s="462"/>
      <c r="I35" s="462"/>
      <c r="J35" s="463"/>
      <c r="K35" s="463"/>
      <c r="L35" s="463"/>
      <c r="M35" s="463"/>
      <c r="N35" s="463"/>
      <c r="O35" s="463"/>
      <c r="P35" s="463"/>
      <c r="Q35" s="463"/>
      <c r="R35" s="463"/>
      <c r="S35" s="463"/>
      <c r="T35" s="463"/>
      <c r="U35" s="463"/>
      <c r="V35" s="463"/>
      <c r="W35" s="463"/>
      <c r="X35" s="463"/>
      <c r="Y35" s="1111">
        <f>SUM(Y10:Y34)</f>
        <v>0</v>
      </c>
      <c r="Z35" s="1112"/>
      <c r="AA35" s="1112"/>
      <c r="AB35" s="1113"/>
      <c r="AC35" s="584"/>
    </row>
    <row r="36" spans="1:29" ht="12.75" thickTop="1" x14ac:dyDescent="0.2"/>
  </sheetData>
  <sheetProtection password="8067" sheet="1" objects="1" scenarios="1" selectLockedCells="1" autoFilter="0"/>
  <mergeCells count="160">
    <mergeCell ref="B10:I10"/>
    <mergeCell ref="J10:P10"/>
    <mergeCell ref="Q10:T10"/>
    <mergeCell ref="U10:V10"/>
    <mergeCell ref="W10:X10"/>
    <mergeCell ref="Y10:AB10"/>
    <mergeCell ref="Y1:AB1"/>
    <mergeCell ref="Y2:AB2"/>
    <mergeCell ref="A5:A9"/>
    <mergeCell ref="B5:I9"/>
    <mergeCell ref="J5:P9"/>
    <mergeCell ref="Q5:T9"/>
    <mergeCell ref="U5:V9"/>
    <mergeCell ref="W5:X9"/>
    <mergeCell ref="Y5:AB9"/>
    <mergeCell ref="B12:I12"/>
    <mergeCell ref="J12:P12"/>
    <mergeCell ref="Q12:T12"/>
    <mergeCell ref="U12:V12"/>
    <mergeCell ref="W12:X12"/>
    <mergeCell ref="Y12:AB12"/>
    <mergeCell ref="B11:I11"/>
    <mergeCell ref="J11:P11"/>
    <mergeCell ref="Q11:T11"/>
    <mergeCell ref="U11:V11"/>
    <mergeCell ref="W11:X11"/>
    <mergeCell ref="Y11:AB11"/>
    <mergeCell ref="B14:I14"/>
    <mergeCell ref="J14:P14"/>
    <mergeCell ref="Q14:T14"/>
    <mergeCell ref="U14:V14"/>
    <mergeCell ref="W14:X14"/>
    <mergeCell ref="Y14:AB14"/>
    <mergeCell ref="B13:I13"/>
    <mergeCell ref="J13:P13"/>
    <mergeCell ref="Q13:T13"/>
    <mergeCell ref="U13:V13"/>
    <mergeCell ref="W13:X13"/>
    <mergeCell ref="Y13:AB13"/>
    <mergeCell ref="B16:I16"/>
    <mergeCell ref="J16:P16"/>
    <mergeCell ref="Q16:T16"/>
    <mergeCell ref="U16:V16"/>
    <mergeCell ref="W16:X16"/>
    <mergeCell ref="Y16:AB16"/>
    <mergeCell ref="B15:I15"/>
    <mergeCell ref="J15:P15"/>
    <mergeCell ref="Q15:T15"/>
    <mergeCell ref="U15:V15"/>
    <mergeCell ref="W15:X15"/>
    <mergeCell ref="Y15:AB15"/>
    <mergeCell ref="B18:I18"/>
    <mergeCell ref="J18:P18"/>
    <mergeCell ref="Q18:T18"/>
    <mergeCell ref="U18:V18"/>
    <mergeCell ref="W18:X18"/>
    <mergeCell ref="Y18:AB18"/>
    <mergeCell ref="B17:I17"/>
    <mergeCell ref="J17:P17"/>
    <mergeCell ref="Q17:T17"/>
    <mergeCell ref="U17:V17"/>
    <mergeCell ref="W17:X17"/>
    <mergeCell ref="Y17:AB17"/>
    <mergeCell ref="B20:I20"/>
    <mergeCell ref="J20:P20"/>
    <mergeCell ref="Q20:T20"/>
    <mergeCell ref="U20:V20"/>
    <mergeCell ref="W20:X20"/>
    <mergeCell ref="Y20:AB20"/>
    <mergeCell ref="B19:I19"/>
    <mergeCell ref="J19:P19"/>
    <mergeCell ref="Q19:T19"/>
    <mergeCell ref="U19:V19"/>
    <mergeCell ref="W19:X19"/>
    <mergeCell ref="Y19:AB19"/>
    <mergeCell ref="B22:I22"/>
    <mergeCell ref="J22:P22"/>
    <mergeCell ref="Q22:T22"/>
    <mergeCell ref="U22:V22"/>
    <mergeCell ref="W22:X22"/>
    <mergeCell ref="Y22:AB22"/>
    <mergeCell ref="B21:I21"/>
    <mergeCell ref="J21:P21"/>
    <mergeCell ref="Q21:T21"/>
    <mergeCell ref="U21:V21"/>
    <mergeCell ref="W21:X21"/>
    <mergeCell ref="Y21:AB21"/>
    <mergeCell ref="B24:I24"/>
    <mergeCell ref="J24:P24"/>
    <mergeCell ref="Q24:T24"/>
    <mergeCell ref="U24:V24"/>
    <mergeCell ref="W24:X24"/>
    <mergeCell ref="Y24:AB24"/>
    <mergeCell ref="B23:I23"/>
    <mergeCell ref="J23:P23"/>
    <mergeCell ref="Q23:T23"/>
    <mergeCell ref="U23:V23"/>
    <mergeCell ref="W23:X23"/>
    <mergeCell ref="Y23:AB23"/>
    <mergeCell ref="B26:I26"/>
    <mergeCell ref="J26:P26"/>
    <mergeCell ref="Q26:T26"/>
    <mergeCell ref="U26:V26"/>
    <mergeCell ref="W26:X26"/>
    <mergeCell ref="Y26:AB26"/>
    <mergeCell ref="B25:I25"/>
    <mergeCell ref="J25:P25"/>
    <mergeCell ref="Q25:T25"/>
    <mergeCell ref="U25:V25"/>
    <mergeCell ref="W25:X25"/>
    <mergeCell ref="Y25:AB25"/>
    <mergeCell ref="B28:I28"/>
    <mergeCell ref="J28:P28"/>
    <mergeCell ref="Q28:T28"/>
    <mergeCell ref="U28:V28"/>
    <mergeCell ref="W28:X28"/>
    <mergeCell ref="Y28:AB28"/>
    <mergeCell ref="B27:I27"/>
    <mergeCell ref="J27:P27"/>
    <mergeCell ref="Q27:T27"/>
    <mergeCell ref="U27:V27"/>
    <mergeCell ref="W27:X27"/>
    <mergeCell ref="Y27:AB27"/>
    <mergeCell ref="B30:I30"/>
    <mergeCell ref="J30:P30"/>
    <mergeCell ref="Q30:T30"/>
    <mergeCell ref="U30:V30"/>
    <mergeCell ref="W30:X30"/>
    <mergeCell ref="Y30:AB30"/>
    <mergeCell ref="B29:I29"/>
    <mergeCell ref="J29:P29"/>
    <mergeCell ref="Q29:T29"/>
    <mergeCell ref="U29:V29"/>
    <mergeCell ref="W29:X29"/>
    <mergeCell ref="Y29:AB29"/>
    <mergeCell ref="B32:I32"/>
    <mergeCell ref="J32:P32"/>
    <mergeCell ref="Q32:T32"/>
    <mergeCell ref="U32:V32"/>
    <mergeCell ref="W32:X32"/>
    <mergeCell ref="Y32:AB32"/>
    <mergeCell ref="B31:I31"/>
    <mergeCell ref="J31:P31"/>
    <mergeCell ref="Q31:T31"/>
    <mergeCell ref="U31:V31"/>
    <mergeCell ref="W31:X31"/>
    <mergeCell ref="Y31:AB31"/>
    <mergeCell ref="Y35:AB35"/>
    <mergeCell ref="B34:I34"/>
    <mergeCell ref="J34:P34"/>
    <mergeCell ref="Q34:T34"/>
    <mergeCell ref="U34:V34"/>
    <mergeCell ref="W34:X34"/>
    <mergeCell ref="Y34:AB34"/>
    <mergeCell ref="B33:I33"/>
    <mergeCell ref="J33:P33"/>
    <mergeCell ref="Q33:T33"/>
    <mergeCell ref="U33:V33"/>
    <mergeCell ref="W33:X33"/>
    <mergeCell ref="Y33:AB33"/>
  </mergeCells>
  <conditionalFormatting sqref="Y1 Y10:AB35">
    <cfRule type="cellIs" dxfId="8" priority="1" stopIfTrue="1" operator="equal">
      <formula>0</formula>
    </cfRule>
  </conditionalFormatting>
  <dataValidations count="2">
    <dataValidation type="list" allowBlank="1" showErrorMessage="1" errorTitle="Neben- oder freiberuflich?" error="Bitte auswählen!" sqref="Q10:T34">
      <formula1>"nebenberuflich,freiberuflich"</formula1>
    </dataValidation>
    <dataValidation type="list" allowBlank="1" showErrorMessage="1" errorTitle="Haushaltsjahr" error="Bitte auswählen!" sqref="Y2:AB2">
      <formula1>$AC$1:$AC$4</formula1>
    </dataValidation>
  </dataValidations>
  <printOptions horizontalCentered="1"/>
  <pageMargins left="0.19685039370078741" right="0.19685039370078741" top="0.59055118110236227" bottom="0.19685039370078741" header="0.19685039370078741" footer="0.1968503937007874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U83"/>
  <sheetViews>
    <sheetView showGridLines="0" zoomScaleNormal="100" zoomScaleSheetLayoutView="100" workbookViewId="0">
      <selection activeCell="P2" sqref="P2:T2"/>
    </sheetView>
  </sheetViews>
  <sheetFormatPr baseColWidth="10" defaultRowHeight="12" x14ac:dyDescent="0.2"/>
  <cols>
    <col min="1" max="1" width="0.85546875" style="7" customWidth="1"/>
    <col min="2" max="7" width="5.140625" style="7" customWidth="1"/>
    <col min="8" max="19" width="5.140625" style="20" customWidth="1"/>
    <col min="20" max="20" width="0.85546875" style="20" customWidth="1"/>
    <col min="21" max="21" width="10.7109375" style="465" hidden="1" customWidth="1"/>
    <col min="22" max="16384" width="11.42578125" style="20"/>
  </cols>
  <sheetData>
    <row r="1" spans="1:21" s="7" customFormat="1" ht="15" customHeight="1" x14ac:dyDescent="0.2">
      <c r="A1" s="7" t="s">
        <v>631</v>
      </c>
      <c r="D1" s="143" t="s">
        <v>326</v>
      </c>
      <c r="O1" s="210" t="str">
        <f>'Seite 1'!$K$21</f>
        <v xml:space="preserve">ID/Aktenzeichen: </v>
      </c>
      <c r="P1" s="1082">
        <f>'Seite 1'!$O$21</f>
        <v>0</v>
      </c>
      <c r="Q1" s="1083"/>
      <c r="R1" s="1083"/>
      <c r="S1" s="1083"/>
      <c r="T1" s="1180"/>
      <c r="U1" s="582" t="str">
        <f>'Seite 6'!$O$5</f>
        <v/>
      </c>
    </row>
    <row r="2" spans="1:21" s="7" customFormat="1" ht="15" customHeight="1" x14ac:dyDescent="0.2">
      <c r="D2" s="7" t="s">
        <v>319</v>
      </c>
      <c r="O2" s="454" t="s">
        <v>318</v>
      </c>
      <c r="P2" s="1085"/>
      <c r="Q2" s="1086"/>
      <c r="R2" s="1086"/>
      <c r="S2" s="1086"/>
      <c r="T2" s="1087"/>
      <c r="U2" s="582" t="str">
        <f>'Seite 6'!$Q$5</f>
        <v/>
      </c>
    </row>
    <row r="3" spans="1:21" s="7" customFormat="1" ht="15" customHeight="1" x14ac:dyDescent="0.2">
      <c r="H3" s="157"/>
      <c r="I3" s="157"/>
      <c r="J3" s="207"/>
      <c r="T3" s="208" t="str">
        <f>'Seite 1'!$A$64</f>
        <v>Antrag Integration - Berufliche Integrationsprojekte</v>
      </c>
      <c r="U3" s="582" t="str">
        <f>'Seite 6'!$S$5</f>
        <v/>
      </c>
    </row>
    <row r="4" spans="1:21" s="7" customFormat="1" ht="15" customHeight="1" x14ac:dyDescent="0.2">
      <c r="B4" s="638" t="s">
        <v>327</v>
      </c>
      <c r="H4" s="157"/>
      <c r="I4" s="157"/>
      <c r="J4" s="207"/>
      <c r="T4" s="209" t="str">
        <f>'Seite 1'!$A$65</f>
        <v>Formularversion: V 1.9 vom 27.05.19</v>
      </c>
      <c r="U4" s="582" t="str">
        <f>'Seite 6'!$U$5</f>
        <v/>
      </c>
    </row>
    <row r="5" spans="1:21" s="35" customFormat="1" ht="15" customHeight="1" x14ac:dyDescent="0.2">
      <c r="A5" s="17" t="s">
        <v>774</v>
      </c>
      <c r="B5" s="18"/>
      <c r="C5" s="593"/>
      <c r="D5" s="593"/>
      <c r="E5" s="594"/>
      <c r="F5" s="594"/>
      <c r="G5" s="594"/>
      <c r="H5" s="594"/>
      <c r="I5" s="594"/>
      <c r="J5" s="594"/>
      <c r="K5" s="594"/>
      <c r="L5" s="594"/>
      <c r="M5" s="594"/>
      <c r="N5" s="594"/>
      <c r="O5" s="594"/>
      <c r="P5" s="594"/>
      <c r="Q5" s="594"/>
      <c r="R5" s="594"/>
      <c r="S5" s="594"/>
      <c r="T5" s="595"/>
      <c r="U5" s="584"/>
    </row>
    <row r="6" spans="1:21" s="7" customFormat="1" ht="3.95" customHeight="1" x14ac:dyDescent="0.2">
      <c r="A6" s="103"/>
      <c r="B6" s="35"/>
      <c r="C6" s="35"/>
      <c r="D6" s="35"/>
      <c r="E6" s="35"/>
      <c r="F6" s="35"/>
      <c r="G6" s="35"/>
      <c r="H6" s="35"/>
      <c r="I6" s="35"/>
      <c r="J6" s="35"/>
      <c r="K6" s="35"/>
      <c r="L6" s="35"/>
      <c r="M6" s="35"/>
      <c r="N6" s="35"/>
      <c r="O6" s="35"/>
      <c r="P6" s="35"/>
      <c r="Q6" s="35"/>
      <c r="R6" s="35"/>
      <c r="S6" s="35"/>
      <c r="T6" s="82"/>
      <c r="U6" s="583"/>
    </row>
    <row r="7" spans="1:21" ht="18" customHeight="1" x14ac:dyDescent="0.2">
      <c r="A7" s="50"/>
      <c r="B7" s="211" t="s">
        <v>775</v>
      </c>
      <c r="C7" s="212"/>
      <c r="D7" s="212"/>
      <c r="E7" s="212"/>
      <c r="F7" s="212"/>
      <c r="G7" s="213"/>
      <c r="H7" s="1181"/>
      <c r="I7" s="1182"/>
      <c r="J7" s="1182"/>
      <c r="K7" s="1182"/>
      <c r="L7" s="1182"/>
      <c r="M7" s="1182"/>
      <c r="N7" s="1182"/>
      <c r="O7" s="1182"/>
      <c r="P7" s="1182"/>
      <c r="Q7" s="1182"/>
      <c r="R7" s="1182"/>
      <c r="S7" s="1183"/>
      <c r="T7" s="596"/>
      <c r="U7" s="583"/>
    </row>
    <row r="8" spans="1:21" s="35" customFormat="1" ht="3.95" customHeight="1" x14ac:dyDescent="0.2">
      <c r="A8" s="103"/>
      <c r="B8" s="84"/>
      <c r="H8" s="214"/>
      <c r="I8" s="214"/>
      <c r="J8" s="214"/>
      <c r="T8" s="82"/>
      <c r="U8" s="584"/>
    </row>
    <row r="9" spans="1:21" ht="18" customHeight="1" x14ac:dyDescent="0.2">
      <c r="A9" s="50"/>
      <c r="B9" s="211" t="s">
        <v>289</v>
      </c>
      <c r="C9" s="212"/>
      <c r="D9" s="212"/>
      <c r="E9" s="212"/>
      <c r="F9" s="212"/>
      <c r="G9" s="213"/>
      <c r="H9" s="1181"/>
      <c r="I9" s="1182"/>
      <c r="J9" s="1182"/>
      <c r="K9" s="1182"/>
      <c r="L9" s="1182"/>
      <c r="M9" s="1182"/>
      <c r="N9" s="1182"/>
      <c r="O9" s="1182"/>
      <c r="P9" s="1182"/>
      <c r="Q9" s="1182"/>
      <c r="R9" s="1182"/>
      <c r="S9" s="1183"/>
      <c r="T9" s="596"/>
      <c r="U9" s="583"/>
    </row>
    <row r="10" spans="1:21" s="35" customFormat="1" ht="3.95" customHeight="1" x14ac:dyDescent="0.2">
      <c r="A10" s="103"/>
      <c r="B10" s="84"/>
      <c r="H10" s="214"/>
      <c r="I10" s="214"/>
      <c r="J10" s="214"/>
      <c r="T10" s="82"/>
      <c r="U10" s="584"/>
    </row>
    <row r="11" spans="1:21" ht="18" customHeight="1" x14ac:dyDescent="0.2">
      <c r="A11" s="50"/>
      <c r="B11" s="211" t="s">
        <v>776</v>
      </c>
      <c r="C11" s="212"/>
      <c r="D11" s="212"/>
      <c r="E11" s="212"/>
      <c r="F11" s="212"/>
      <c r="G11" s="213"/>
      <c r="H11" s="1181"/>
      <c r="I11" s="1182"/>
      <c r="J11" s="1182"/>
      <c r="K11" s="1182"/>
      <c r="L11" s="1182"/>
      <c r="M11" s="1182"/>
      <c r="N11" s="1182"/>
      <c r="O11" s="1182"/>
      <c r="P11" s="1182"/>
      <c r="Q11" s="1182"/>
      <c r="R11" s="1182"/>
      <c r="S11" s="1183"/>
      <c r="T11" s="596"/>
      <c r="U11" s="583"/>
    </row>
    <row r="12" spans="1:21" s="35" customFormat="1" ht="3.95" customHeight="1" x14ac:dyDescent="0.2">
      <c r="A12" s="103"/>
      <c r="B12" s="84"/>
      <c r="H12" s="215"/>
      <c r="I12" s="215"/>
      <c r="J12" s="215"/>
      <c r="T12" s="82"/>
      <c r="U12" s="584"/>
    </row>
    <row r="13" spans="1:21" ht="18" customHeight="1" x14ac:dyDescent="0.2">
      <c r="A13" s="50"/>
      <c r="B13" s="211" t="s">
        <v>777</v>
      </c>
      <c r="C13" s="212"/>
      <c r="D13" s="212"/>
      <c r="E13" s="212"/>
      <c r="F13" s="212"/>
      <c r="G13" s="212"/>
      <c r="H13" s="216"/>
      <c r="I13" s="216"/>
      <c r="J13" s="216"/>
      <c r="K13" s="216"/>
      <c r="L13" s="216"/>
      <c r="M13" s="216"/>
      <c r="N13" s="216"/>
      <c r="O13" s="216"/>
      <c r="P13" s="1184"/>
      <c r="Q13" s="1185"/>
      <c r="R13" s="1185"/>
      <c r="S13" s="1186"/>
      <c r="T13" s="597"/>
      <c r="U13" s="583"/>
    </row>
    <row r="14" spans="1:21" s="35" customFormat="1" ht="3.95" customHeight="1" x14ac:dyDescent="0.2">
      <c r="A14" s="103"/>
      <c r="B14" s="84"/>
      <c r="P14" s="215"/>
      <c r="Q14" s="215"/>
      <c r="R14" s="215"/>
      <c r="S14" s="214"/>
      <c r="T14" s="598"/>
      <c r="U14" s="584"/>
    </row>
    <row r="15" spans="1:21" ht="18" customHeight="1" x14ac:dyDescent="0.2">
      <c r="A15" s="50"/>
      <c r="B15" s="211" t="s">
        <v>778</v>
      </c>
      <c r="C15" s="212"/>
      <c r="D15" s="212"/>
      <c r="E15" s="212"/>
      <c r="F15" s="212"/>
      <c r="G15" s="212"/>
      <c r="H15" s="216"/>
      <c r="I15" s="216"/>
      <c r="J15" s="216"/>
      <c r="K15" s="216"/>
      <c r="L15" s="216"/>
      <c r="M15" s="216"/>
      <c r="N15" s="212"/>
      <c r="O15" s="216"/>
      <c r="P15" s="1184"/>
      <c r="Q15" s="1185"/>
      <c r="R15" s="1185"/>
      <c r="S15" s="1186"/>
      <c r="T15" s="597"/>
      <c r="U15" s="583"/>
    </row>
    <row r="16" spans="1:21" s="35" customFormat="1" ht="3.95" customHeight="1" x14ac:dyDescent="0.2">
      <c r="A16" s="103"/>
      <c r="B16" s="84"/>
      <c r="L16" s="215"/>
      <c r="M16" s="215"/>
      <c r="N16" s="215"/>
      <c r="T16" s="82"/>
      <c r="U16" s="584"/>
    </row>
    <row r="17" spans="1:21" s="35" customFormat="1" ht="18" customHeight="1" x14ac:dyDescent="0.2">
      <c r="A17" s="103"/>
      <c r="B17" s="211" t="s">
        <v>779</v>
      </c>
      <c r="C17" s="212"/>
      <c r="D17" s="212"/>
      <c r="E17" s="212"/>
      <c r="F17" s="212"/>
      <c r="G17" s="212"/>
      <c r="H17" s="213"/>
      <c r="I17" s="766" t="s">
        <v>3</v>
      </c>
      <c r="J17" s="767"/>
      <c r="K17" s="767"/>
      <c r="L17" s="768"/>
      <c r="M17" s="599"/>
      <c r="N17" s="212"/>
      <c r="O17" s="600" t="str">
        <f>IF(I17="ja","Befristung bis","")</f>
        <v/>
      </c>
      <c r="P17" s="1187"/>
      <c r="Q17" s="1187"/>
      <c r="R17" s="1187"/>
      <c r="S17" s="1187"/>
      <c r="T17" s="597"/>
      <c r="U17" s="584"/>
    </row>
    <row r="18" spans="1:21" s="35" customFormat="1" ht="3.95" customHeight="1" x14ac:dyDescent="0.2">
      <c r="A18" s="103"/>
      <c r="B18" s="84"/>
      <c r="L18" s="215"/>
      <c r="N18" s="215"/>
      <c r="O18" s="474"/>
      <c r="T18" s="82"/>
      <c r="U18" s="584"/>
    </row>
    <row r="19" spans="1:21" ht="18" customHeight="1" x14ac:dyDescent="0.2">
      <c r="A19" s="50"/>
      <c r="B19" s="211" t="s">
        <v>780</v>
      </c>
      <c r="C19" s="212"/>
      <c r="D19" s="212"/>
      <c r="E19" s="212"/>
      <c r="F19" s="218"/>
      <c r="G19" s="212"/>
      <c r="H19" s="216"/>
      <c r="I19" s="1184"/>
      <c r="J19" s="1185"/>
      <c r="K19" s="1185"/>
      <c r="L19" s="1186"/>
      <c r="M19" s="221"/>
      <c r="N19" s="216"/>
      <c r="O19" s="218" t="s">
        <v>328</v>
      </c>
      <c r="P19" s="1184"/>
      <c r="Q19" s="1185"/>
      <c r="R19" s="1185"/>
      <c r="S19" s="1186"/>
      <c r="T19" s="597"/>
      <c r="U19" s="583"/>
    </row>
    <row r="20" spans="1:21" s="35" customFormat="1" ht="3.95" customHeight="1" x14ac:dyDescent="0.2">
      <c r="A20" s="103"/>
      <c r="B20" s="84"/>
      <c r="H20" s="215"/>
      <c r="I20" s="215"/>
      <c r="J20" s="215"/>
      <c r="T20" s="82"/>
      <c r="U20" s="584"/>
    </row>
    <row r="21" spans="1:21" ht="18" customHeight="1" x14ac:dyDescent="0.2">
      <c r="A21" s="50"/>
      <c r="B21" s="211" t="s">
        <v>781</v>
      </c>
      <c r="C21" s="212"/>
      <c r="D21" s="212"/>
      <c r="E21" s="218"/>
      <c r="F21" s="218"/>
      <c r="G21" s="218"/>
      <c r="H21" s="212"/>
      <c r="I21" s="211"/>
      <c r="J21" s="212"/>
      <c r="K21" s="216"/>
      <c r="L21" s="216"/>
      <c r="M21" s="216"/>
      <c r="N21" s="216"/>
      <c r="O21" s="601" t="s">
        <v>782</v>
      </c>
      <c r="P21" s="1188"/>
      <c r="Q21" s="1189"/>
      <c r="R21" s="1189"/>
      <c r="S21" s="1190"/>
      <c r="T21" s="602"/>
      <c r="U21" s="583"/>
    </row>
    <row r="22" spans="1:21" s="35" customFormat="1" ht="3.95" customHeight="1" x14ac:dyDescent="0.2">
      <c r="A22" s="103"/>
      <c r="B22" s="84"/>
      <c r="H22" s="215"/>
      <c r="I22" s="215"/>
      <c r="J22" s="215"/>
      <c r="T22" s="82"/>
      <c r="U22" s="584"/>
    </row>
    <row r="23" spans="1:21" ht="18" customHeight="1" x14ac:dyDescent="0.2">
      <c r="A23" s="50"/>
      <c r="B23" s="211" t="s">
        <v>783</v>
      </c>
      <c r="C23" s="212"/>
      <c r="D23" s="212"/>
      <c r="E23" s="218"/>
      <c r="F23" s="218"/>
      <c r="G23" s="218"/>
      <c r="H23" s="212"/>
      <c r="I23" s="211"/>
      <c r="J23" s="212"/>
      <c r="K23" s="216"/>
      <c r="L23" s="216"/>
      <c r="M23" s="216"/>
      <c r="N23" s="216"/>
      <c r="O23" s="601" t="s">
        <v>782</v>
      </c>
      <c r="P23" s="1188"/>
      <c r="Q23" s="1189"/>
      <c r="R23" s="1189"/>
      <c r="S23" s="1190"/>
      <c r="T23" s="602"/>
      <c r="U23" s="583"/>
    </row>
    <row r="24" spans="1:21" s="35" customFormat="1" ht="3.95" customHeight="1" x14ac:dyDescent="0.2">
      <c r="A24" s="103"/>
      <c r="B24" s="603"/>
      <c r="C24" s="604"/>
      <c r="D24" s="604"/>
      <c r="E24" s="605"/>
      <c r="H24" s="215"/>
      <c r="I24" s="215"/>
      <c r="J24" s="215"/>
      <c r="T24" s="82"/>
      <c r="U24" s="584"/>
    </row>
    <row r="25" spans="1:21" ht="18" customHeight="1" x14ac:dyDescent="0.2">
      <c r="A25" s="50"/>
      <c r="B25" s="1191" t="s">
        <v>784</v>
      </c>
      <c r="C25" s="1191"/>
      <c r="D25" s="1191"/>
      <c r="E25" s="1192"/>
      <c r="F25" s="211" t="s">
        <v>785</v>
      </c>
      <c r="G25" s="216"/>
      <c r="H25" s="216"/>
      <c r="I25" s="216"/>
      <c r="J25" s="216"/>
      <c r="K25" s="216"/>
      <c r="L25" s="216"/>
      <c r="M25" s="216"/>
      <c r="N25" s="216"/>
      <c r="O25" s="216"/>
      <c r="P25" s="766" t="s">
        <v>3</v>
      </c>
      <c r="Q25" s="767"/>
      <c r="R25" s="767"/>
      <c r="S25" s="768"/>
      <c r="T25" s="606"/>
      <c r="U25" s="583"/>
    </row>
    <row r="26" spans="1:21" s="35" customFormat="1" ht="3.95" customHeight="1" x14ac:dyDescent="0.2">
      <c r="A26" s="103"/>
      <c r="B26" s="1191"/>
      <c r="C26" s="1191"/>
      <c r="D26" s="1191"/>
      <c r="E26" s="1192"/>
      <c r="F26" s="84"/>
      <c r="I26" s="215"/>
      <c r="J26" s="215"/>
      <c r="T26" s="82"/>
      <c r="U26" s="584"/>
    </row>
    <row r="27" spans="1:21" ht="18" customHeight="1" x14ac:dyDescent="0.2">
      <c r="A27" s="50"/>
      <c r="B27" s="1191"/>
      <c r="C27" s="1191"/>
      <c r="D27" s="1191"/>
      <c r="E27" s="1192"/>
      <c r="F27" s="211" t="s">
        <v>786</v>
      </c>
      <c r="G27" s="216"/>
      <c r="H27" s="216"/>
      <c r="I27" s="212"/>
      <c r="J27" s="212"/>
      <c r="K27" s="212"/>
      <c r="L27" s="216"/>
      <c r="M27" s="216"/>
      <c r="N27" s="216"/>
      <c r="O27" s="217"/>
      <c r="P27" s="1195"/>
      <c r="Q27" s="1196"/>
      <c r="R27" s="1196"/>
      <c r="S27" s="1197"/>
      <c r="T27" s="602"/>
      <c r="U27" s="583"/>
    </row>
    <row r="28" spans="1:21" s="35" customFormat="1" ht="3.95" customHeight="1" x14ac:dyDescent="0.2">
      <c r="A28" s="103"/>
      <c r="B28" s="1191"/>
      <c r="C28" s="1191"/>
      <c r="D28" s="1191"/>
      <c r="E28" s="1192"/>
      <c r="F28" s="84"/>
      <c r="M28" s="215"/>
      <c r="N28" s="215"/>
      <c r="O28" s="215"/>
      <c r="P28" s="215"/>
      <c r="Q28" s="215"/>
      <c r="R28" s="215"/>
      <c r="S28" s="214"/>
      <c r="T28" s="598"/>
      <c r="U28" s="584"/>
    </row>
    <row r="29" spans="1:21" ht="18" customHeight="1" x14ac:dyDescent="0.2">
      <c r="A29" s="50"/>
      <c r="B29" s="1191"/>
      <c r="C29" s="1191"/>
      <c r="D29" s="1191"/>
      <c r="E29" s="1192"/>
      <c r="F29" s="211" t="s">
        <v>787</v>
      </c>
      <c r="G29" s="216"/>
      <c r="H29" s="216"/>
      <c r="I29" s="212"/>
      <c r="J29" s="212"/>
      <c r="K29" s="212"/>
      <c r="L29" s="216"/>
      <c r="M29" s="216"/>
      <c r="N29" s="216"/>
      <c r="O29" s="217"/>
      <c r="P29" s="1184"/>
      <c r="Q29" s="1185"/>
      <c r="R29" s="1185"/>
      <c r="S29" s="1186"/>
      <c r="T29" s="597"/>
      <c r="U29" s="583"/>
    </row>
    <row r="30" spans="1:21" s="35" customFormat="1" ht="3.95" customHeight="1" x14ac:dyDescent="0.2">
      <c r="A30" s="103"/>
      <c r="B30" s="1191"/>
      <c r="C30" s="1191"/>
      <c r="D30" s="1191"/>
      <c r="E30" s="1192"/>
      <c r="F30" s="84"/>
      <c r="M30" s="215"/>
      <c r="N30" s="215"/>
      <c r="O30" s="215"/>
      <c r="P30" s="215"/>
      <c r="Q30" s="215"/>
      <c r="R30" s="215"/>
      <c r="S30" s="214"/>
      <c r="T30" s="598"/>
      <c r="U30" s="584"/>
    </row>
    <row r="31" spans="1:21" ht="18" customHeight="1" x14ac:dyDescent="0.2">
      <c r="A31" s="50"/>
      <c r="B31" s="1191"/>
      <c r="C31" s="1191"/>
      <c r="D31" s="1191"/>
      <c r="E31" s="1192"/>
      <c r="F31" s="211" t="s">
        <v>788</v>
      </c>
      <c r="G31" s="216"/>
      <c r="H31" s="216"/>
      <c r="I31" s="212"/>
      <c r="J31" s="212"/>
      <c r="K31" s="212"/>
      <c r="L31" s="216"/>
      <c r="M31" s="216"/>
      <c r="N31" s="216"/>
      <c r="O31" s="217"/>
      <c r="P31" s="766" t="s">
        <v>3</v>
      </c>
      <c r="Q31" s="767"/>
      <c r="R31" s="767"/>
      <c r="S31" s="768"/>
      <c r="T31" s="606"/>
      <c r="U31" s="583"/>
    </row>
    <row r="32" spans="1:21" s="35" customFormat="1" ht="3.95" customHeight="1" x14ac:dyDescent="0.2">
      <c r="A32" s="103"/>
      <c r="B32" s="1191"/>
      <c r="C32" s="1191"/>
      <c r="D32" s="1191"/>
      <c r="E32" s="1192"/>
      <c r="F32" s="84"/>
      <c r="I32" s="215"/>
      <c r="J32" s="215"/>
      <c r="T32" s="82"/>
      <c r="U32" s="584"/>
    </row>
    <row r="33" spans="1:21" ht="18" customHeight="1" x14ac:dyDescent="0.2">
      <c r="A33" s="50"/>
      <c r="B33" s="1193"/>
      <c r="C33" s="1193"/>
      <c r="D33" s="1193"/>
      <c r="E33" s="1194"/>
      <c r="F33" s="211" t="s">
        <v>329</v>
      </c>
      <c r="G33" s="216"/>
      <c r="H33" s="216"/>
      <c r="I33" s="219"/>
      <c r="J33" s="212"/>
      <c r="K33" s="212"/>
      <c r="L33" s="216"/>
      <c r="M33" s="216"/>
      <c r="N33" s="216"/>
      <c r="O33" s="217"/>
      <c r="P33" s="766" t="s">
        <v>3</v>
      </c>
      <c r="Q33" s="767"/>
      <c r="R33" s="767"/>
      <c r="S33" s="768"/>
      <c r="T33" s="606"/>
      <c r="U33" s="583"/>
    </row>
    <row r="34" spans="1:21" s="80" customFormat="1" ht="3.95" customHeight="1" x14ac:dyDescent="0.2">
      <c r="A34" s="50"/>
      <c r="B34" s="35"/>
      <c r="C34" s="35"/>
      <c r="D34" s="35"/>
      <c r="E34" s="609"/>
      <c r="F34" s="35"/>
      <c r="G34" s="35"/>
      <c r="H34" s="215"/>
      <c r="I34" s="83"/>
      <c r="J34" s="35"/>
      <c r="T34" s="82"/>
      <c r="U34" s="584"/>
    </row>
    <row r="35" spans="1:21" s="35" customFormat="1" ht="18" customHeight="1" x14ac:dyDescent="0.2">
      <c r="A35" s="103"/>
      <c r="B35" s="1191" t="s">
        <v>789</v>
      </c>
      <c r="C35" s="1191"/>
      <c r="D35" s="1191"/>
      <c r="E35" s="1192"/>
      <c r="F35" s="1198" t="s">
        <v>790</v>
      </c>
      <c r="G35" s="1198"/>
      <c r="H35" s="1198"/>
      <c r="I35" s="1198"/>
      <c r="J35" s="1198"/>
      <c r="K35" s="1198"/>
      <c r="L35" s="1198"/>
      <c r="M35" s="1198"/>
      <c r="N35" s="1198"/>
      <c r="O35" s="1198"/>
      <c r="P35" s="766" t="s">
        <v>3</v>
      </c>
      <c r="Q35" s="767"/>
      <c r="R35" s="767"/>
      <c r="S35" s="768"/>
      <c r="T35" s="82"/>
      <c r="U35" s="584"/>
    </row>
    <row r="36" spans="1:21" s="35" customFormat="1" ht="12" customHeight="1" x14ac:dyDescent="0.2">
      <c r="A36" s="103"/>
      <c r="B36" s="1191"/>
      <c r="C36" s="1191"/>
      <c r="D36" s="1191"/>
      <c r="E36" s="1192"/>
      <c r="F36" s="1198"/>
      <c r="G36" s="1198"/>
      <c r="H36" s="1198"/>
      <c r="I36" s="1198"/>
      <c r="J36" s="1198"/>
      <c r="K36" s="1198"/>
      <c r="L36" s="1198"/>
      <c r="M36" s="1198"/>
      <c r="N36" s="1198"/>
      <c r="O36" s="1198"/>
      <c r="P36" s="230"/>
      <c r="Q36" s="230"/>
      <c r="S36" s="215"/>
      <c r="T36" s="598"/>
      <c r="U36" s="584"/>
    </row>
    <row r="37" spans="1:21" s="35" customFormat="1" ht="12" customHeight="1" x14ac:dyDescent="0.2">
      <c r="A37" s="103"/>
      <c r="B37" s="1191"/>
      <c r="C37" s="1191"/>
      <c r="D37" s="1191"/>
      <c r="E37" s="1192"/>
      <c r="F37" s="1199" t="str">
        <f>IF(P35="Bitte auswählen!","wenn ja: Bitte geben Sie den Arbeitgeber, die Art und die Zeiten der Beschäftigung 
im Bemerkungsfeld (wenn nötig auf  einem gesonderten Blatt) an!",IF(P35="ja","Bitte geben Sie den Arbeitgeber, die Art und die Zeiten der Beschäftigung 
im Bemerkungsfeld (wenn nötig auf  einem gesonderten Blatt) an!",""))</f>
        <v>wenn ja: Bitte geben Sie den Arbeitgeber, die Art und die Zeiten der Beschäftigung 
im Bemerkungsfeld (wenn nötig auf  einem gesonderten Blatt) an!</v>
      </c>
      <c r="G37" s="1199"/>
      <c r="H37" s="1199"/>
      <c r="I37" s="1199"/>
      <c r="J37" s="1199"/>
      <c r="K37" s="1199"/>
      <c r="L37" s="1199"/>
      <c r="M37" s="1199"/>
      <c r="N37" s="1199"/>
      <c r="O37" s="1199"/>
      <c r="P37" s="1199"/>
      <c r="Q37" s="1199"/>
      <c r="R37" s="1199"/>
      <c r="S37" s="1199"/>
      <c r="T37" s="598"/>
      <c r="U37" s="584"/>
    </row>
    <row r="38" spans="1:21" s="35" customFormat="1" ht="12" customHeight="1" x14ac:dyDescent="0.2">
      <c r="A38" s="103"/>
      <c r="B38" s="1191"/>
      <c r="C38" s="1191"/>
      <c r="D38" s="1191"/>
      <c r="E38" s="1192"/>
      <c r="F38" s="1199"/>
      <c r="G38" s="1199"/>
      <c r="H38" s="1199"/>
      <c r="I38" s="1199"/>
      <c r="J38" s="1199"/>
      <c r="K38" s="1199"/>
      <c r="L38" s="1199"/>
      <c r="M38" s="1199"/>
      <c r="N38" s="1199"/>
      <c r="O38" s="1199"/>
      <c r="P38" s="1199"/>
      <c r="Q38" s="1199"/>
      <c r="R38" s="1199"/>
      <c r="S38" s="1199"/>
      <c r="T38" s="610"/>
      <c r="U38" s="584"/>
    </row>
    <row r="39" spans="1:21" s="35" customFormat="1" ht="3.95" customHeight="1" x14ac:dyDescent="0.2">
      <c r="A39" s="103"/>
      <c r="B39" s="607"/>
      <c r="C39" s="607"/>
      <c r="D39" s="607"/>
      <c r="E39" s="608"/>
      <c r="F39" s="611"/>
      <c r="G39" s="611"/>
      <c r="H39" s="611"/>
      <c r="I39" s="611"/>
      <c r="J39" s="611"/>
      <c r="K39" s="611"/>
      <c r="L39" s="611"/>
      <c r="M39" s="611"/>
      <c r="N39" s="611"/>
      <c r="O39" s="611"/>
      <c r="P39" s="611"/>
      <c r="Q39" s="611"/>
      <c r="R39" s="611"/>
      <c r="S39" s="611"/>
      <c r="T39" s="610"/>
      <c r="U39" s="584"/>
    </row>
    <row r="40" spans="1:21" s="35" customFormat="1" ht="3.95" customHeight="1" x14ac:dyDescent="0.2">
      <c r="A40" s="103"/>
      <c r="B40" s="230"/>
      <c r="C40" s="230"/>
      <c r="D40" s="230"/>
      <c r="E40" s="230"/>
      <c r="F40" s="230"/>
      <c r="G40" s="230"/>
      <c r="H40" s="230"/>
      <c r="I40" s="230"/>
      <c r="J40" s="230"/>
      <c r="K40" s="230"/>
      <c r="L40" s="230"/>
      <c r="M40" s="230"/>
      <c r="N40" s="230"/>
      <c r="O40" s="230"/>
      <c r="P40" s="230"/>
      <c r="Q40" s="230"/>
      <c r="R40" s="220"/>
      <c r="S40" s="220"/>
      <c r="T40" s="610"/>
      <c r="U40" s="584"/>
    </row>
    <row r="41" spans="1:21" ht="15" customHeight="1" x14ac:dyDescent="0.2">
      <c r="A41" s="50"/>
      <c r="B41" s="35" t="s">
        <v>791</v>
      </c>
      <c r="C41" s="35"/>
      <c r="D41" s="35"/>
      <c r="E41" s="35"/>
      <c r="F41" s="35"/>
      <c r="G41" s="35"/>
      <c r="H41" s="35"/>
      <c r="I41" s="35"/>
      <c r="J41" s="35"/>
      <c r="K41" s="80"/>
      <c r="L41" s="80"/>
      <c r="M41" s="80"/>
      <c r="N41" s="80"/>
      <c r="O41" s="80"/>
      <c r="P41" s="80"/>
      <c r="Q41" s="80"/>
      <c r="R41" s="80"/>
      <c r="S41" s="80"/>
      <c r="T41" s="82"/>
      <c r="U41" s="583"/>
    </row>
    <row r="42" spans="1:21" ht="3.95" customHeight="1" x14ac:dyDescent="0.2">
      <c r="A42" s="50"/>
      <c r="B42" s="35"/>
      <c r="C42" s="35"/>
      <c r="D42" s="35"/>
      <c r="E42" s="35"/>
      <c r="F42" s="35"/>
      <c r="G42" s="35"/>
      <c r="H42" s="35"/>
      <c r="I42" s="35"/>
      <c r="J42" s="35"/>
      <c r="K42" s="80"/>
      <c r="L42" s="80"/>
      <c r="M42" s="80"/>
      <c r="N42" s="80"/>
      <c r="O42" s="80"/>
      <c r="P42" s="80"/>
      <c r="Q42" s="80"/>
      <c r="R42" s="80"/>
      <c r="S42" s="80"/>
      <c r="T42" s="82"/>
      <c r="U42" s="583"/>
    </row>
    <row r="43" spans="1:21" ht="12" customHeight="1" x14ac:dyDescent="0.2">
      <c r="A43" s="50"/>
      <c r="B43" s="1200"/>
      <c r="C43" s="1201"/>
      <c r="D43" s="1201"/>
      <c r="E43" s="1201"/>
      <c r="F43" s="1201"/>
      <c r="G43" s="1201"/>
      <c r="H43" s="1201"/>
      <c r="I43" s="1201"/>
      <c r="J43" s="1201"/>
      <c r="K43" s="1201"/>
      <c r="L43" s="1201"/>
      <c r="M43" s="1201"/>
      <c r="N43" s="1201"/>
      <c r="O43" s="1201"/>
      <c r="P43" s="1201"/>
      <c r="Q43" s="1201"/>
      <c r="R43" s="1201"/>
      <c r="S43" s="1202"/>
      <c r="T43" s="82"/>
      <c r="U43" s="583"/>
    </row>
    <row r="44" spans="1:21" ht="12" customHeight="1" x14ac:dyDescent="0.2">
      <c r="A44" s="50"/>
      <c r="B44" s="1203"/>
      <c r="C44" s="1204"/>
      <c r="D44" s="1204"/>
      <c r="E44" s="1204"/>
      <c r="F44" s="1204"/>
      <c r="G44" s="1204"/>
      <c r="H44" s="1204"/>
      <c r="I44" s="1204"/>
      <c r="J44" s="1204"/>
      <c r="K44" s="1204"/>
      <c r="L44" s="1204"/>
      <c r="M44" s="1204"/>
      <c r="N44" s="1204"/>
      <c r="O44" s="1204"/>
      <c r="P44" s="1204"/>
      <c r="Q44" s="1204"/>
      <c r="R44" s="1204"/>
      <c r="S44" s="1205"/>
      <c r="T44" s="82"/>
      <c r="U44" s="583"/>
    </row>
    <row r="45" spans="1:21" ht="12" customHeight="1" x14ac:dyDescent="0.2">
      <c r="A45" s="50"/>
      <c r="B45" s="1206"/>
      <c r="C45" s="1207"/>
      <c r="D45" s="1207"/>
      <c r="E45" s="1207"/>
      <c r="F45" s="1207"/>
      <c r="G45" s="1207"/>
      <c r="H45" s="1207"/>
      <c r="I45" s="1207"/>
      <c r="J45" s="1207"/>
      <c r="K45" s="1207"/>
      <c r="L45" s="1207"/>
      <c r="M45" s="1207"/>
      <c r="N45" s="1207"/>
      <c r="O45" s="1207"/>
      <c r="P45" s="1207"/>
      <c r="Q45" s="1207"/>
      <c r="R45" s="1207"/>
      <c r="S45" s="1208"/>
      <c r="T45" s="82"/>
      <c r="U45" s="583"/>
    </row>
    <row r="46" spans="1:21" ht="3.95" customHeight="1" x14ac:dyDescent="0.2">
      <c r="A46" s="612"/>
      <c r="B46" s="62"/>
      <c r="C46" s="62"/>
      <c r="D46" s="62"/>
      <c r="E46" s="62"/>
      <c r="F46" s="62"/>
      <c r="G46" s="62"/>
      <c r="H46" s="613"/>
      <c r="I46" s="614"/>
      <c r="J46" s="62"/>
      <c r="K46" s="193"/>
      <c r="L46" s="193"/>
      <c r="M46" s="193"/>
      <c r="N46" s="193"/>
      <c r="O46" s="193"/>
      <c r="P46" s="193"/>
      <c r="Q46" s="193"/>
      <c r="R46" s="193"/>
      <c r="S46" s="193"/>
      <c r="T46" s="63"/>
      <c r="U46" s="583"/>
    </row>
    <row r="47" spans="1:21" ht="8.1" customHeight="1" x14ac:dyDescent="0.2">
      <c r="A47" s="20"/>
      <c r="E47" s="35"/>
      <c r="F47" s="35"/>
      <c r="G47" s="35"/>
      <c r="H47" s="215"/>
      <c r="I47" s="83"/>
      <c r="J47" s="7"/>
      <c r="T47" s="7"/>
      <c r="U47" s="583"/>
    </row>
    <row r="48" spans="1:21" ht="15" customHeight="1" x14ac:dyDescent="0.2">
      <c r="A48" s="17" t="s">
        <v>330</v>
      </c>
      <c r="B48" s="593"/>
      <c r="C48" s="593"/>
      <c r="D48" s="593"/>
      <c r="E48" s="594"/>
      <c r="F48" s="594"/>
      <c r="G48" s="594"/>
      <c r="H48" s="594"/>
      <c r="I48" s="594"/>
      <c r="J48" s="594"/>
      <c r="K48" s="594"/>
      <c r="L48" s="594"/>
      <c r="M48" s="594"/>
      <c r="N48" s="594"/>
      <c r="O48" s="594"/>
      <c r="P48" s="594"/>
      <c r="Q48" s="594"/>
      <c r="R48" s="594"/>
      <c r="S48" s="594"/>
      <c r="T48" s="595"/>
      <c r="U48" s="583"/>
    </row>
    <row r="49" spans="1:21" ht="3.95" customHeight="1" x14ac:dyDescent="0.2">
      <c r="A49" s="615"/>
      <c r="B49" s="52"/>
      <c r="C49" s="52"/>
      <c r="D49" s="52"/>
      <c r="E49" s="52"/>
      <c r="F49" s="52"/>
      <c r="G49" s="52"/>
      <c r="H49" s="52"/>
      <c r="I49" s="52"/>
      <c r="J49" s="52"/>
      <c r="K49" s="274"/>
      <c r="L49" s="274"/>
      <c r="M49" s="274"/>
      <c r="N49" s="274"/>
      <c r="O49" s="274"/>
      <c r="P49" s="274"/>
      <c r="Q49" s="274"/>
      <c r="R49" s="274"/>
      <c r="S49" s="274"/>
      <c r="T49" s="59"/>
      <c r="U49" s="583"/>
    </row>
    <row r="50" spans="1:21" ht="18" customHeight="1" x14ac:dyDescent="0.2">
      <c r="A50" s="50"/>
      <c r="B50" s="766" t="s">
        <v>3</v>
      </c>
      <c r="C50" s="767"/>
      <c r="D50" s="767"/>
      <c r="E50" s="767"/>
      <c r="F50" s="768"/>
      <c r="H50" s="616">
        <f>VLOOKUP(B50,$B$51:$J$57,4,FALSE)</f>
        <v>0</v>
      </c>
      <c r="I50" s="35"/>
      <c r="J50" s="35"/>
      <c r="L50" s="1209"/>
      <c r="M50" s="1210"/>
      <c r="N50" s="616">
        <f>VLOOKUP(B50,$B$51:$J$57,7,FALSE)</f>
        <v>0</v>
      </c>
      <c r="O50" s="80"/>
      <c r="P50" s="80"/>
      <c r="Q50" s="80"/>
      <c r="R50" s="1209"/>
      <c r="S50" s="1210"/>
      <c r="T50" s="82"/>
      <c r="U50" s="583"/>
    </row>
    <row r="51" spans="1:21" ht="12" hidden="1" customHeight="1" x14ac:dyDescent="0.2">
      <c r="A51" s="50"/>
      <c r="B51" s="617" t="s">
        <v>3</v>
      </c>
      <c r="C51" s="187"/>
      <c r="D51" s="187"/>
      <c r="E51" s="187"/>
      <c r="F51" s="187"/>
      <c r="G51" s="187"/>
      <c r="H51" s="187"/>
      <c r="I51" s="187"/>
      <c r="J51" s="187"/>
      <c r="K51" s="80"/>
      <c r="L51" s="80"/>
      <c r="M51" s="80"/>
      <c r="N51" s="80"/>
      <c r="O51" s="80"/>
      <c r="P51" s="80"/>
      <c r="Q51" s="80"/>
      <c r="R51" s="80"/>
      <c r="S51" s="80"/>
      <c r="T51" s="82"/>
      <c r="U51" s="583"/>
    </row>
    <row r="52" spans="1:21" ht="12" hidden="1" customHeight="1" x14ac:dyDescent="0.2">
      <c r="A52" s="50"/>
      <c r="B52" s="617" t="s">
        <v>337</v>
      </c>
      <c r="C52" s="187"/>
      <c r="D52" s="187"/>
      <c r="E52" s="187"/>
      <c r="F52" s="187"/>
      <c r="G52" s="187"/>
      <c r="H52" s="187"/>
      <c r="I52" s="187"/>
      <c r="J52" s="187"/>
      <c r="K52" s="80"/>
      <c r="L52" s="80"/>
      <c r="M52" s="80"/>
      <c r="N52" s="80"/>
      <c r="O52" s="80"/>
      <c r="P52" s="80"/>
      <c r="Q52" s="80"/>
      <c r="R52" s="80"/>
      <c r="S52" s="80"/>
      <c r="T52" s="82"/>
      <c r="U52" s="583"/>
    </row>
    <row r="53" spans="1:21" ht="12" hidden="1" customHeight="1" x14ac:dyDescent="0.2">
      <c r="A53" s="50"/>
      <c r="B53" s="617" t="s">
        <v>338</v>
      </c>
      <c r="C53" s="187"/>
      <c r="D53" s="187"/>
      <c r="E53" s="617" t="s">
        <v>331</v>
      </c>
      <c r="F53" s="187"/>
      <c r="G53" s="187"/>
      <c r="H53" s="187"/>
      <c r="I53" s="187"/>
      <c r="J53" s="187"/>
      <c r="K53" s="80"/>
      <c r="L53" s="80"/>
      <c r="M53" s="80"/>
      <c r="N53" s="80"/>
      <c r="O53" s="80"/>
      <c r="P53" s="80"/>
      <c r="Q53" s="80"/>
      <c r="R53" s="80"/>
      <c r="S53" s="80"/>
      <c r="T53" s="82"/>
      <c r="U53" s="583"/>
    </row>
    <row r="54" spans="1:21" ht="12" hidden="1" customHeight="1" x14ac:dyDescent="0.2">
      <c r="A54" s="50"/>
      <c r="B54" s="617" t="s">
        <v>339</v>
      </c>
      <c r="C54" s="187"/>
      <c r="D54" s="187"/>
      <c r="E54" s="617" t="s">
        <v>332</v>
      </c>
      <c r="F54" s="187"/>
      <c r="G54" s="187"/>
      <c r="H54" s="617" t="s">
        <v>333</v>
      </c>
      <c r="I54" s="187"/>
      <c r="J54" s="187"/>
      <c r="K54" s="80"/>
      <c r="L54" s="80"/>
      <c r="M54" s="80"/>
      <c r="N54" s="80"/>
      <c r="O54" s="80"/>
      <c r="P54" s="80"/>
      <c r="Q54" s="80"/>
      <c r="R54" s="80"/>
      <c r="S54" s="80"/>
      <c r="T54" s="82"/>
      <c r="U54" s="583"/>
    </row>
    <row r="55" spans="1:21" ht="12" hidden="1" customHeight="1" x14ac:dyDescent="0.2">
      <c r="A55" s="50"/>
      <c r="B55" s="617" t="s">
        <v>767</v>
      </c>
      <c r="C55" s="187"/>
      <c r="D55" s="187"/>
      <c r="E55" s="617" t="s">
        <v>332</v>
      </c>
      <c r="F55" s="187"/>
      <c r="G55" s="187"/>
      <c r="H55" s="617" t="s">
        <v>333</v>
      </c>
      <c r="I55" s="187"/>
      <c r="J55" s="187"/>
      <c r="K55" s="80"/>
      <c r="L55" s="80"/>
      <c r="O55" s="80"/>
      <c r="P55" s="80"/>
      <c r="Q55" s="80"/>
      <c r="R55" s="80"/>
      <c r="S55" s="80"/>
      <c r="T55" s="82"/>
      <c r="U55" s="583"/>
    </row>
    <row r="56" spans="1:21" ht="12" hidden="1" customHeight="1" x14ac:dyDescent="0.2">
      <c r="A56" s="50"/>
      <c r="B56" s="617" t="s">
        <v>449</v>
      </c>
      <c r="C56" s="187"/>
      <c r="D56" s="187"/>
      <c r="E56" s="617" t="s">
        <v>332</v>
      </c>
      <c r="F56" s="187"/>
      <c r="G56" s="187"/>
      <c r="H56" s="617" t="s">
        <v>333</v>
      </c>
      <c r="I56" s="187"/>
      <c r="J56" s="187"/>
      <c r="K56" s="80"/>
      <c r="L56" s="80"/>
      <c r="M56" s="80"/>
      <c r="N56" s="80"/>
      <c r="O56" s="80"/>
      <c r="P56" s="80"/>
      <c r="Q56" s="80"/>
      <c r="R56" s="80"/>
      <c r="S56" s="80"/>
      <c r="T56" s="82"/>
      <c r="U56" s="583"/>
    </row>
    <row r="57" spans="1:21" ht="12" hidden="1" customHeight="1" x14ac:dyDescent="0.2">
      <c r="A57" s="50"/>
      <c r="B57" s="617" t="s">
        <v>768</v>
      </c>
      <c r="C57" s="187"/>
      <c r="D57" s="187"/>
      <c r="E57" s="617" t="s">
        <v>792</v>
      </c>
      <c r="F57" s="187"/>
      <c r="G57" s="187"/>
      <c r="H57" s="187"/>
      <c r="I57" s="187"/>
      <c r="J57" s="187"/>
      <c r="K57" s="80"/>
      <c r="L57" s="80"/>
      <c r="M57" s="80"/>
      <c r="N57" s="80"/>
      <c r="O57" s="80"/>
      <c r="P57" s="80"/>
      <c r="Q57" s="80"/>
      <c r="R57" s="80"/>
      <c r="S57" s="80"/>
      <c r="T57" s="82"/>
      <c r="U57" s="583"/>
    </row>
    <row r="58" spans="1:21" ht="3.95" customHeight="1" x14ac:dyDescent="0.2">
      <c r="A58" s="50"/>
      <c r="B58" s="35"/>
      <c r="C58" s="35"/>
      <c r="D58" s="35"/>
      <c r="E58" s="35"/>
      <c r="F58" s="35"/>
      <c r="G58" s="35"/>
      <c r="H58" s="35"/>
      <c r="I58" s="35"/>
      <c r="J58" s="35"/>
      <c r="K58" s="80"/>
      <c r="L58" s="80"/>
      <c r="M58" s="80"/>
      <c r="N58" s="80"/>
      <c r="O58" s="80"/>
      <c r="P58" s="80"/>
      <c r="Q58" s="80"/>
      <c r="R58" s="80"/>
      <c r="S58" s="80"/>
      <c r="T58" s="82"/>
      <c r="U58" s="583"/>
    </row>
    <row r="59" spans="1:21" ht="15" customHeight="1" x14ac:dyDescent="0.2">
      <c r="A59" s="50"/>
      <c r="B59" s="35" t="s">
        <v>791</v>
      </c>
      <c r="C59" s="35"/>
      <c r="D59" s="35"/>
      <c r="E59" s="35"/>
      <c r="F59" s="35"/>
      <c r="G59" s="35"/>
      <c r="H59" s="35"/>
      <c r="I59" s="35"/>
      <c r="J59" s="35"/>
      <c r="K59" s="80"/>
      <c r="L59" s="80"/>
      <c r="M59" s="80"/>
      <c r="N59" s="80"/>
      <c r="O59" s="80"/>
      <c r="P59" s="80"/>
      <c r="Q59" s="80"/>
      <c r="R59" s="80"/>
      <c r="S59" s="80"/>
      <c r="T59" s="82"/>
      <c r="U59" s="583"/>
    </row>
    <row r="60" spans="1:21" ht="3.95" customHeight="1" x14ac:dyDescent="0.2">
      <c r="A60" s="50"/>
      <c r="B60" s="35"/>
      <c r="C60" s="35"/>
      <c r="D60" s="35"/>
      <c r="E60" s="35"/>
      <c r="F60" s="35"/>
      <c r="G60" s="35"/>
      <c r="H60" s="35"/>
      <c r="I60" s="35"/>
      <c r="J60" s="35"/>
      <c r="K60" s="80"/>
      <c r="L60" s="80"/>
      <c r="M60" s="80"/>
      <c r="N60" s="80"/>
      <c r="O60" s="80"/>
      <c r="P60" s="80"/>
      <c r="Q60" s="80"/>
      <c r="R60" s="80"/>
      <c r="S60" s="80"/>
      <c r="T60" s="82"/>
      <c r="U60" s="583"/>
    </row>
    <row r="61" spans="1:21" ht="12" customHeight="1" x14ac:dyDescent="0.2">
      <c r="A61" s="50"/>
      <c r="B61" s="1200"/>
      <c r="C61" s="1201"/>
      <c r="D61" s="1201"/>
      <c r="E61" s="1201"/>
      <c r="F61" s="1201"/>
      <c r="G61" s="1201"/>
      <c r="H61" s="1201"/>
      <c r="I61" s="1201"/>
      <c r="J61" s="1201"/>
      <c r="K61" s="1201"/>
      <c r="L61" s="1201"/>
      <c r="M61" s="1201"/>
      <c r="N61" s="1201"/>
      <c r="O61" s="1201"/>
      <c r="P61" s="1201"/>
      <c r="Q61" s="1201"/>
      <c r="R61" s="1201"/>
      <c r="S61" s="1202"/>
      <c r="T61" s="82"/>
      <c r="U61" s="583"/>
    </row>
    <row r="62" spans="1:21" ht="12" customHeight="1" x14ac:dyDescent="0.2">
      <c r="A62" s="50"/>
      <c r="B62" s="1203"/>
      <c r="C62" s="1204"/>
      <c r="D62" s="1204"/>
      <c r="E62" s="1204"/>
      <c r="F62" s="1204"/>
      <c r="G62" s="1204"/>
      <c r="H62" s="1204"/>
      <c r="I62" s="1204"/>
      <c r="J62" s="1204"/>
      <c r="K62" s="1204"/>
      <c r="L62" s="1204"/>
      <c r="M62" s="1204"/>
      <c r="N62" s="1204"/>
      <c r="O62" s="1204"/>
      <c r="P62" s="1204"/>
      <c r="Q62" s="1204"/>
      <c r="R62" s="1204"/>
      <c r="S62" s="1205"/>
      <c r="T62" s="82"/>
      <c r="U62" s="583"/>
    </row>
    <row r="63" spans="1:21" ht="12" customHeight="1" x14ac:dyDescent="0.2">
      <c r="A63" s="50"/>
      <c r="B63" s="1206"/>
      <c r="C63" s="1207"/>
      <c r="D63" s="1207"/>
      <c r="E63" s="1207"/>
      <c r="F63" s="1207"/>
      <c r="G63" s="1207"/>
      <c r="H63" s="1207"/>
      <c r="I63" s="1207"/>
      <c r="J63" s="1207"/>
      <c r="K63" s="1207"/>
      <c r="L63" s="1207"/>
      <c r="M63" s="1207"/>
      <c r="N63" s="1207"/>
      <c r="O63" s="1207"/>
      <c r="P63" s="1207"/>
      <c r="Q63" s="1207"/>
      <c r="R63" s="1207"/>
      <c r="S63" s="1208"/>
      <c r="T63" s="82"/>
      <c r="U63" s="583"/>
    </row>
    <row r="64" spans="1:21" ht="3.95" customHeight="1" x14ac:dyDescent="0.2">
      <c r="A64" s="612"/>
      <c r="B64" s="62"/>
      <c r="C64" s="62"/>
      <c r="D64" s="62"/>
      <c r="E64" s="62"/>
      <c r="F64" s="62"/>
      <c r="G64" s="62"/>
      <c r="H64" s="62"/>
      <c r="I64" s="62"/>
      <c r="J64" s="62"/>
      <c r="K64" s="193"/>
      <c r="L64" s="193"/>
      <c r="M64" s="193"/>
      <c r="N64" s="193"/>
      <c r="O64" s="193"/>
      <c r="P64" s="193"/>
      <c r="Q64" s="193"/>
      <c r="R64" s="193"/>
      <c r="S64" s="193"/>
      <c r="T64" s="63"/>
      <c r="U64" s="583"/>
    </row>
    <row r="65" spans="1:21" ht="8.1" customHeight="1" x14ac:dyDescent="0.2">
      <c r="A65" s="20"/>
      <c r="H65" s="7"/>
      <c r="I65" s="7"/>
      <c r="J65" s="7"/>
      <c r="T65" s="7"/>
      <c r="U65" s="583"/>
    </row>
    <row r="66" spans="1:21" ht="15" customHeight="1" x14ac:dyDescent="0.2">
      <c r="A66" s="17"/>
      <c r="B66" s="593" t="s">
        <v>793</v>
      </c>
      <c r="C66" s="593"/>
      <c r="D66" s="593"/>
      <c r="E66" s="594"/>
      <c r="F66" s="594"/>
      <c r="G66" s="594"/>
      <c r="H66" s="594"/>
      <c r="I66" s="594"/>
      <c r="J66" s="594"/>
      <c r="K66" s="594"/>
      <c r="L66" s="594"/>
      <c r="M66" s="594"/>
      <c r="N66" s="594"/>
      <c r="O66" s="594"/>
      <c r="P66" s="594"/>
      <c r="Q66" s="594"/>
      <c r="R66" s="594"/>
      <c r="S66" s="594"/>
      <c r="T66" s="595"/>
      <c r="U66" s="583"/>
    </row>
    <row r="67" spans="1:21" ht="3.95" customHeight="1" x14ac:dyDescent="0.2">
      <c r="A67" s="50"/>
      <c r="B67" s="35"/>
      <c r="C67" s="35"/>
      <c r="D67" s="35"/>
      <c r="E67" s="35"/>
      <c r="F67" s="35"/>
      <c r="G67" s="35"/>
      <c r="H67" s="35"/>
      <c r="I67" s="35"/>
      <c r="J67" s="35"/>
      <c r="K67" s="80"/>
      <c r="L67" s="80"/>
      <c r="M67" s="80"/>
      <c r="N67" s="80"/>
      <c r="O67" s="80"/>
      <c r="P67" s="80"/>
      <c r="Q67" s="80"/>
      <c r="R67" s="80"/>
      <c r="S67" s="80"/>
      <c r="T67" s="82"/>
      <c r="U67" s="583"/>
    </row>
    <row r="68" spans="1:21" ht="15" customHeight="1" x14ac:dyDescent="0.2">
      <c r="A68" s="50"/>
      <c r="B68" s="618"/>
      <c r="C68" s="594"/>
      <c r="D68" s="594"/>
      <c r="E68" s="594"/>
      <c r="F68" s="594"/>
      <c r="G68" s="594"/>
      <c r="H68" s="594"/>
      <c r="I68" s="594"/>
      <c r="J68" s="594"/>
      <c r="K68" s="594"/>
      <c r="L68" s="595"/>
      <c r="M68" s="1211" t="s">
        <v>794</v>
      </c>
      <c r="N68" s="1211"/>
      <c r="O68" s="1211"/>
      <c r="P68" s="1211" t="s">
        <v>795</v>
      </c>
      <c r="Q68" s="1211"/>
      <c r="R68" s="1211"/>
      <c r="S68" s="1211"/>
      <c r="T68" s="82"/>
      <c r="U68" s="583"/>
    </row>
    <row r="69" spans="1:21" ht="18" customHeight="1" x14ac:dyDescent="0.2">
      <c r="A69" s="50"/>
      <c r="B69" s="619" t="s">
        <v>334</v>
      </c>
      <c r="C69" s="620"/>
      <c r="D69" s="620"/>
      <c r="E69" s="139"/>
      <c r="F69" s="139"/>
      <c r="G69" s="139"/>
      <c r="H69" s="139"/>
      <c r="I69" s="139"/>
      <c r="J69" s="621"/>
      <c r="K69" s="622"/>
      <c r="L69" s="623"/>
      <c r="M69" s="1212"/>
      <c r="N69" s="1213"/>
      <c r="O69" s="1214"/>
      <c r="P69" s="1212"/>
      <c r="Q69" s="1213"/>
      <c r="R69" s="1213"/>
      <c r="S69" s="1214"/>
      <c r="T69" s="624"/>
      <c r="U69" s="583"/>
    </row>
    <row r="70" spans="1:21" ht="18" customHeight="1" x14ac:dyDescent="0.2">
      <c r="A70" s="50"/>
      <c r="B70" s="1215" t="s">
        <v>796</v>
      </c>
      <c r="C70" s="1216"/>
      <c r="D70" s="1216"/>
      <c r="E70" s="1216"/>
      <c r="F70" s="1216"/>
      <c r="G70" s="1216"/>
      <c r="H70" s="1216"/>
      <c r="I70" s="1216"/>
      <c r="J70" s="1216"/>
      <c r="K70" s="1216"/>
      <c r="L70" s="1217"/>
      <c r="M70" s="1221"/>
      <c r="N70" s="1222"/>
      <c r="O70" s="1223"/>
      <c r="P70" s="1221"/>
      <c r="Q70" s="1222"/>
      <c r="R70" s="1222"/>
      <c r="S70" s="1223"/>
      <c r="T70" s="624"/>
      <c r="U70" s="583"/>
    </row>
    <row r="71" spans="1:21" ht="18" customHeight="1" x14ac:dyDescent="0.2">
      <c r="A71" s="50"/>
      <c r="B71" s="1218"/>
      <c r="C71" s="1219"/>
      <c r="D71" s="1219"/>
      <c r="E71" s="1219"/>
      <c r="F71" s="1219"/>
      <c r="G71" s="1219"/>
      <c r="H71" s="1219"/>
      <c r="I71" s="1219"/>
      <c r="J71" s="1219"/>
      <c r="K71" s="1219"/>
      <c r="L71" s="1220"/>
      <c r="M71" s="1224"/>
      <c r="N71" s="1225"/>
      <c r="O71" s="1226"/>
      <c r="P71" s="1224"/>
      <c r="Q71" s="1225"/>
      <c r="R71" s="1225"/>
      <c r="S71" s="1226"/>
      <c r="T71" s="624"/>
      <c r="U71" s="583"/>
    </row>
    <row r="72" spans="1:21" s="35" customFormat="1" ht="3.95" customHeight="1" x14ac:dyDescent="0.2">
      <c r="A72" s="103"/>
      <c r="B72" s="34"/>
      <c r="C72" s="34"/>
      <c r="D72" s="34"/>
      <c r="P72" s="222"/>
      <c r="Q72" s="223"/>
      <c r="T72" s="82"/>
      <c r="U72" s="583"/>
    </row>
    <row r="73" spans="1:21" ht="18" customHeight="1" x14ac:dyDescent="0.2">
      <c r="A73" s="50"/>
      <c r="B73" s="625" t="s">
        <v>797</v>
      </c>
      <c r="C73" s="626"/>
      <c r="D73" s="626"/>
      <c r="E73" s="627"/>
      <c r="F73" s="627"/>
      <c r="G73" s="627"/>
      <c r="H73" s="627"/>
      <c r="I73" s="627"/>
      <c r="J73" s="628"/>
      <c r="K73" s="629"/>
      <c r="L73" s="630"/>
      <c r="M73" s="1227"/>
      <c r="N73" s="1228"/>
      <c r="O73" s="1229"/>
      <c r="P73" s="1227"/>
      <c r="Q73" s="1228"/>
      <c r="R73" s="1228"/>
      <c r="S73" s="1229"/>
      <c r="T73" s="624"/>
      <c r="U73" s="583"/>
    </row>
    <row r="74" spans="1:21" ht="3.95" customHeight="1" x14ac:dyDescent="0.2">
      <c r="A74" s="50"/>
      <c r="B74" s="35"/>
      <c r="C74" s="35"/>
      <c r="D74" s="35"/>
      <c r="E74" s="35"/>
      <c r="F74" s="35"/>
      <c r="G74" s="35"/>
      <c r="H74" s="35"/>
      <c r="I74" s="35"/>
      <c r="J74" s="80"/>
      <c r="K74" s="80"/>
      <c r="L74" s="80"/>
      <c r="M74" s="80"/>
      <c r="N74" s="80"/>
      <c r="O74" s="80"/>
      <c r="P74" s="631"/>
      <c r="Q74" s="631"/>
      <c r="R74" s="80"/>
      <c r="S74" s="80"/>
      <c r="T74" s="82"/>
      <c r="U74" s="583"/>
    </row>
    <row r="75" spans="1:21" ht="18" customHeight="1" x14ac:dyDescent="0.2">
      <c r="A75" s="50"/>
      <c r="B75" s="625" t="s">
        <v>323</v>
      </c>
      <c r="C75" s="626"/>
      <c r="D75" s="626"/>
      <c r="E75" s="627"/>
      <c r="F75" s="627"/>
      <c r="G75" s="627"/>
      <c r="H75" s="627"/>
      <c r="I75" s="627"/>
      <c r="J75" s="629"/>
      <c r="K75" s="629"/>
      <c r="L75" s="629"/>
      <c r="M75" s="629"/>
      <c r="N75" s="629"/>
      <c r="O75" s="630"/>
      <c r="P75" s="1227"/>
      <c r="Q75" s="1228"/>
      <c r="R75" s="1228"/>
      <c r="S75" s="1229"/>
      <c r="T75" s="624"/>
      <c r="U75" s="583"/>
    </row>
    <row r="76" spans="1:21" ht="3.95" customHeight="1" x14ac:dyDescent="0.2">
      <c r="A76" s="50"/>
      <c r="B76" s="35"/>
      <c r="C76" s="35"/>
      <c r="D76" s="35"/>
      <c r="E76" s="35"/>
      <c r="F76" s="35"/>
      <c r="G76" s="35"/>
      <c r="H76" s="35"/>
      <c r="I76" s="35"/>
      <c r="J76" s="80"/>
      <c r="K76" s="80"/>
      <c r="L76" s="80"/>
      <c r="M76" s="80"/>
      <c r="N76" s="80"/>
      <c r="O76" s="80"/>
      <c r="P76" s="631"/>
      <c r="Q76" s="631"/>
      <c r="R76" s="80"/>
      <c r="S76" s="80"/>
      <c r="T76" s="82"/>
      <c r="U76" s="583"/>
    </row>
    <row r="77" spans="1:21" ht="18" customHeight="1" thickBot="1" x14ac:dyDescent="0.25">
      <c r="A77" s="50"/>
      <c r="B77" s="632" t="s">
        <v>798</v>
      </c>
      <c r="C77" s="633"/>
      <c r="D77" s="633"/>
      <c r="E77" s="634"/>
      <c r="F77" s="634"/>
      <c r="G77" s="634"/>
      <c r="H77" s="634"/>
      <c r="I77" s="634"/>
      <c r="J77" s="635"/>
      <c r="K77" s="635"/>
      <c r="L77" s="635"/>
      <c r="M77" s="635"/>
      <c r="N77" s="635"/>
      <c r="O77" s="636"/>
      <c r="P77" s="1230">
        <f>ROUND(M69*P69,2)+ROUND(M70*P70,2)+ROUND(M71*P71,2)+ROUND(P73*M73,2)+ROUND(P75,2)</f>
        <v>0</v>
      </c>
      <c r="Q77" s="1231"/>
      <c r="R77" s="1231"/>
      <c r="S77" s="1232"/>
      <c r="T77" s="637"/>
      <c r="U77" s="583"/>
    </row>
    <row r="78" spans="1:21" ht="3.95" customHeight="1" thickTop="1" x14ac:dyDescent="0.2">
      <c r="A78" s="50"/>
      <c r="B78" s="35"/>
      <c r="C78" s="35"/>
      <c r="D78" s="35"/>
      <c r="E78" s="35"/>
      <c r="F78" s="35"/>
      <c r="G78" s="35"/>
      <c r="H78" s="80"/>
      <c r="I78" s="80"/>
      <c r="J78" s="80"/>
      <c r="K78" s="80"/>
      <c r="L78" s="80"/>
      <c r="M78" s="80"/>
      <c r="N78" s="80"/>
      <c r="O78" s="80"/>
      <c r="P78" s="80"/>
      <c r="Q78" s="80"/>
      <c r="R78" s="80"/>
      <c r="S78" s="80"/>
      <c r="T78" s="82"/>
      <c r="U78" s="583"/>
    </row>
    <row r="79" spans="1:21" ht="18" customHeight="1" x14ac:dyDescent="0.2">
      <c r="A79" s="50"/>
      <c r="B79" s="625" t="s">
        <v>799</v>
      </c>
      <c r="C79" s="627"/>
      <c r="D79" s="627"/>
      <c r="E79" s="627"/>
      <c r="F79" s="627"/>
      <c r="G79" s="627"/>
      <c r="H79" s="629"/>
      <c r="I79" s="629"/>
      <c r="J79" s="629"/>
      <c r="K79" s="629"/>
      <c r="L79" s="629"/>
      <c r="M79" s="629"/>
      <c r="N79" s="629"/>
      <c r="O79" s="629"/>
      <c r="P79" s="1227"/>
      <c r="Q79" s="1228"/>
      <c r="R79" s="1228"/>
      <c r="S79" s="1229"/>
      <c r="T79" s="82"/>
      <c r="U79" s="583"/>
    </row>
    <row r="80" spans="1:21" ht="3.95" customHeight="1" x14ac:dyDescent="0.2">
      <c r="A80" s="50"/>
      <c r="B80" s="35"/>
      <c r="C80" s="35"/>
      <c r="D80" s="35"/>
      <c r="E80" s="35"/>
      <c r="F80" s="35"/>
      <c r="G80" s="35"/>
      <c r="H80" s="35"/>
      <c r="I80" s="35"/>
      <c r="J80" s="35"/>
      <c r="K80" s="80"/>
      <c r="L80" s="80"/>
      <c r="M80" s="80"/>
      <c r="N80" s="80"/>
      <c r="O80" s="80"/>
      <c r="P80" s="80"/>
      <c r="Q80" s="80"/>
      <c r="R80" s="80"/>
      <c r="S80" s="80"/>
      <c r="T80" s="82"/>
      <c r="U80" s="583"/>
    </row>
    <row r="81" spans="1:21" ht="12" customHeight="1" x14ac:dyDescent="0.2">
      <c r="A81" s="50"/>
      <c r="B81" s="1200"/>
      <c r="C81" s="1201"/>
      <c r="D81" s="1201"/>
      <c r="E81" s="1201"/>
      <c r="F81" s="1201"/>
      <c r="G81" s="1201"/>
      <c r="H81" s="1201"/>
      <c r="I81" s="1201"/>
      <c r="J81" s="1201"/>
      <c r="K81" s="1201"/>
      <c r="L81" s="1201"/>
      <c r="M81" s="1201"/>
      <c r="N81" s="1201"/>
      <c r="O81" s="1201"/>
      <c r="P81" s="1201"/>
      <c r="Q81" s="1201"/>
      <c r="R81" s="1201"/>
      <c r="S81" s="1202"/>
      <c r="T81" s="82"/>
      <c r="U81" s="583"/>
    </row>
    <row r="82" spans="1:21" ht="12" customHeight="1" x14ac:dyDescent="0.2">
      <c r="A82" s="50"/>
      <c r="B82" s="1206"/>
      <c r="C82" s="1207"/>
      <c r="D82" s="1207"/>
      <c r="E82" s="1207"/>
      <c r="F82" s="1207"/>
      <c r="G82" s="1207"/>
      <c r="H82" s="1207"/>
      <c r="I82" s="1207"/>
      <c r="J82" s="1207"/>
      <c r="K82" s="1207"/>
      <c r="L82" s="1207"/>
      <c r="M82" s="1207"/>
      <c r="N82" s="1207"/>
      <c r="O82" s="1207"/>
      <c r="P82" s="1207"/>
      <c r="Q82" s="1207"/>
      <c r="R82" s="1207"/>
      <c r="S82" s="1208"/>
      <c r="T82" s="82"/>
      <c r="U82" s="583"/>
    </row>
    <row r="83" spans="1:21" ht="3.95" customHeight="1" x14ac:dyDescent="0.2">
      <c r="A83" s="612"/>
      <c r="B83" s="62"/>
      <c r="C83" s="62"/>
      <c r="D83" s="62"/>
      <c r="E83" s="62"/>
      <c r="F83" s="62"/>
      <c r="G83" s="62"/>
      <c r="H83" s="62"/>
      <c r="I83" s="62"/>
      <c r="J83" s="62"/>
      <c r="K83" s="193"/>
      <c r="L83" s="193"/>
      <c r="M83" s="193"/>
      <c r="N83" s="193"/>
      <c r="O83" s="193"/>
      <c r="P83" s="193"/>
      <c r="Q83" s="193"/>
      <c r="R83" s="193"/>
      <c r="S83" s="193"/>
      <c r="T83" s="63"/>
      <c r="U83" s="583"/>
    </row>
  </sheetData>
  <sheetProtection password="8067" sheet="1" objects="1" scenarios="1" selectLockedCells="1" autoFilter="0"/>
  <mergeCells count="43">
    <mergeCell ref="B81:S82"/>
    <mergeCell ref="M73:O73"/>
    <mergeCell ref="P73:S73"/>
    <mergeCell ref="P75:S75"/>
    <mergeCell ref="P77:S77"/>
    <mergeCell ref="P79:S79"/>
    <mergeCell ref="B70:L71"/>
    <mergeCell ref="M70:O70"/>
    <mergeCell ref="P70:S70"/>
    <mergeCell ref="M71:O71"/>
    <mergeCell ref="P71:S71"/>
    <mergeCell ref="B61:S63"/>
    <mergeCell ref="M68:O68"/>
    <mergeCell ref="P68:S68"/>
    <mergeCell ref="M69:O69"/>
    <mergeCell ref="P69:S69"/>
    <mergeCell ref="F35:O36"/>
    <mergeCell ref="P35:S35"/>
    <mergeCell ref="F37:S38"/>
    <mergeCell ref="B43:S45"/>
    <mergeCell ref="B50:F50"/>
    <mergeCell ref="L50:M50"/>
    <mergeCell ref="R50:S50"/>
    <mergeCell ref="B35:E38"/>
    <mergeCell ref="P21:S21"/>
    <mergeCell ref="P23:S23"/>
    <mergeCell ref="B25:E33"/>
    <mergeCell ref="P25:S25"/>
    <mergeCell ref="P27:S27"/>
    <mergeCell ref="P29:S29"/>
    <mergeCell ref="P31:S31"/>
    <mergeCell ref="P33:S33"/>
    <mergeCell ref="P13:S13"/>
    <mergeCell ref="P15:S15"/>
    <mergeCell ref="I17:L17"/>
    <mergeCell ref="P17:S17"/>
    <mergeCell ref="I19:L19"/>
    <mergeCell ref="P19:S19"/>
    <mergeCell ref="P1:T1"/>
    <mergeCell ref="P2:T2"/>
    <mergeCell ref="H7:S7"/>
    <mergeCell ref="H9:S9"/>
    <mergeCell ref="H11:S11"/>
  </mergeCells>
  <conditionalFormatting sqref="P1">
    <cfRule type="cellIs" dxfId="7" priority="5" stopIfTrue="1" operator="equal">
      <formula>0</formula>
    </cfRule>
  </conditionalFormatting>
  <conditionalFormatting sqref="P17:S17">
    <cfRule type="expression" dxfId="6" priority="4" stopIfTrue="1">
      <formula>$I$17="ja"</formula>
    </cfRule>
  </conditionalFormatting>
  <conditionalFormatting sqref="L50:M50">
    <cfRule type="expression" dxfId="5" priority="1" stopIfTrue="1">
      <formula>$H$50="Bitte erläutern!"</formula>
    </cfRule>
    <cfRule type="expression" dxfId="4" priority="3" stopIfTrue="1">
      <formula>$H$50=0</formula>
    </cfRule>
  </conditionalFormatting>
  <conditionalFormatting sqref="R50:S50">
    <cfRule type="expression" dxfId="3" priority="2" stopIfTrue="1">
      <formula>$N$50=0</formula>
    </cfRule>
  </conditionalFormatting>
  <dataValidations count="5">
    <dataValidation type="list" allowBlank="1" showErrorMessage="1" errorTitle="Haushaltsjahr" error="Bitte auswählen!" sqref="P2:T2">
      <formula1>$U$1:$U$4</formula1>
    </dataValidation>
    <dataValidation type="list" allowBlank="1" showErrorMessage="1" errorTitle="Ergebnis" error="Bitte auswählen!" sqref="B50:F50">
      <formula1>$B$51:$B$57</formula1>
    </dataValidation>
    <dataValidation type="list" allowBlank="1" showErrorMessage="1" errorTitle="Ergebnis" error="Bitte auswählen!" sqref="P25:S25">
      <formula1>"Bitte auswählen!,ledig,geschieden,verheiratet,verwitwet"</formula1>
    </dataValidation>
    <dataValidation type="list" allowBlank="1" showErrorMessage="1" errorTitle="Ergebnis" error="Bitte auswählen!" sqref="I17:L17 P35:S35 P31:S31 P33:S33">
      <formula1>"Bitte auswählen!,ja,nein"</formula1>
    </dataValidation>
    <dataValidation type="custom" allowBlank="1" showErrorMessage="1" errorTitle="Betrag" error="Bitte geben Sie max. 2 Nachkommastellen an!" sqref="P75:S75 M69:S71 M73:S73 P79:S79">
      <formula1>MOD(ROUND(M69*10^2,10),1)=0</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9"/>
  <sheetViews>
    <sheetView showGridLines="0" zoomScaleNormal="100" workbookViewId="0">
      <selection activeCell="B9" sqref="B9:E9"/>
    </sheetView>
  </sheetViews>
  <sheetFormatPr baseColWidth="10" defaultRowHeight="12" x14ac:dyDescent="0.2"/>
  <cols>
    <col min="1" max="5" width="5.140625" style="20" customWidth="1"/>
    <col min="6" max="8" width="5.140625" style="465" customWidth="1"/>
    <col min="9" max="12" width="5.140625" style="20" customWidth="1"/>
    <col min="13" max="15" width="5.140625" style="465" customWidth="1"/>
    <col min="16" max="19" width="5.140625" style="20" customWidth="1"/>
    <col min="20" max="21" width="8.7109375" style="20" hidden="1" customWidth="1"/>
    <col min="22" max="27" width="5.140625" style="20" customWidth="1"/>
    <col min="28" max="28" width="5.140625" style="498" customWidth="1"/>
    <col min="29" max="30" width="5.140625" style="20" customWidth="1"/>
    <col min="31" max="32" width="8.7109375" style="20" hidden="1" customWidth="1"/>
    <col min="33" max="38" width="5.140625" style="20" customWidth="1"/>
    <col min="39" max="39" width="5.140625" style="498" customWidth="1"/>
    <col min="40" max="41" width="5.140625" style="20" customWidth="1"/>
    <col min="42" max="43" width="8.7109375" style="20" hidden="1" customWidth="1"/>
    <col min="44" max="52" width="5.140625" style="20" customWidth="1"/>
    <col min="53" max="54" width="8.7109375" style="20" hidden="1" customWidth="1"/>
    <col min="55" max="63" width="5.140625" style="20" customWidth="1"/>
    <col min="64" max="16384" width="11.42578125" style="20"/>
  </cols>
  <sheetData>
    <row r="1" spans="1:63" ht="15" customHeight="1" x14ac:dyDescent="0.2">
      <c r="A1" s="80" t="s">
        <v>611</v>
      </c>
      <c r="C1" s="464" t="s">
        <v>465</v>
      </c>
      <c r="K1" s="466"/>
      <c r="L1" s="466"/>
      <c r="R1" s="467"/>
      <c r="Z1" s="468" t="str">
        <f>'Seite 1'!$K$21</f>
        <v xml:space="preserve">ID/Aktenzeichen: </v>
      </c>
      <c r="AA1" s="1147">
        <f>'Seite 1'!$O$21</f>
        <v>0</v>
      </c>
      <c r="AB1" s="1148"/>
      <c r="AC1" s="1148"/>
      <c r="AD1" s="1338"/>
      <c r="AK1" s="468" t="str">
        <f>'Seite 1'!$K$21</f>
        <v xml:space="preserve">ID/Aktenzeichen: </v>
      </c>
      <c r="AL1" s="1147">
        <f>'Seite 1'!$O$21</f>
        <v>0</v>
      </c>
      <c r="AM1" s="1148"/>
      <c r="AN1" s="1148"/>
      <c r="AO1" s="1338"/>
      <c r="AV1" s="468" t="str">
        <f>'Seite 1'!$K$21</f>
        <v xml:space="preserve">ID/Aktenzeichen: </v>
      </c>
      <c r="AW1" s="1147">
        <f>'Seite 1'!$O$21</f>
        <v>0</v>
      </c>
      <c r="AX1" s="1148"/>
      <c r="AY1" s="1148"/>
      <c r="AZ1" s="1338"/>
      <c r="BG1" s="468" t="str">
        <f>'Seite 1'!$K$21</f>
        <v xml:space="preserve">ID/Aktenzeichen: </v>
      </c>
      <c r="BH1" s="1147">
        <f>'Seite 1'!$O$21</f>
        <v>0</v>
      </c>
      <c r="BI1" s="1148"/>
      <c r="BJ1" s="1148"/>
      <c r="BK1" s="1338"/>
    </row>
    <row r="2" spans="1:63" ht="15" customHeight="1" x14ac:dyDescent="0.2">
      <c r="A2" s="469"/>
      <c r="B2" s="35"/>
      <c r="C2" s="80"/>
      <c r="D2" s="35"/>
      <c r="E2" s="35"/>
      <c r="F2" s="23"/>
      <c r="G2" s="23"/>
      <c r="H2" s="23"/>
      <c r="I2" s="470"/>
      <c r="J2" s="470"/>
      <c r="K2" s="471"/>
      <c r="L2" s="471"/>
      <c r="M2" s="472"/>
      <c r="N2" s="472"/>
      <c r="O2" s="472"/>
      <c r="P2" s="473"/>
      <c r="Q2" s="473"/>
      <c r="R2" s="474"/>
      <c r="S2" s="474"/>
      <c r="T2" s="474"/>
      <c r="U2" s="474"/>
      <c r="V2" s="474"/>
      <c r="W2" s="474"/>
      <c r="X2" s="474"/>
      <c r="Y2" s="474"/>
      <c r="Z2" s="474"/>
      <c r="AA2" s="474"/>
      <c r="AB2" s="475"/>
      <c r="AC2" s="7"/>
      <c r="AD2" s="208" t="str">
        <f>'Seite 1'!$A$64</f>
        <v>Antrag Integration - Berufliche Integrationsprojekte</v>
      </c>
      <c r="AE2" s="474"/>
      <c r="AF2" s="474"/>
      <c r="AG2" s="474"/>
      <c r="AH2" s="474"/>
      <c r="AI2" s="474"/>
      <c r="AJ2" s="474"/>
      <c r="AK2" s="474"/>
      <c r="AL2" s="474"/>
      <c r="AM2" s="475"/>
      <c r="AN2" s="7"/>
      <c r="AO2" s="208" t="str">
        <f>'Seite 1'!$A$64</f>
        <v>Antrag Integration - Berufliche Integrationsprojekte</v>
      </c>
      <c r="AP2" s="474"/>
      <c r="AQ2" s="474"/>
      <c r="AR2" s="474"/>
      <c r="AS2" s="474"/>
      <c r="AT2" s="474"/>
      <c r="AU2" s="474"/>
      <c r="AV2" s="474"/>
      <c r="AW2" s="474"/>
      <c r="AX2" s="475"/>
      <c r="AY2" s="7"/>
      <c r="AZ2" s="208" t="str">
        <f>'Seite 1'!$A$64</f>
        <v>Antrag Integration - Berufliche Integrationsprojekte</v>
      </c>
      <c r="BA2" s="474"/>
      <c r="BB2" s="474"/>
      <c r="BC2" s="474"/>
      <c r="BD2" s="474"/>
      <c r="BE2" s="474"/>
      <c r="BF2" s="474"/>
      <c r="BG2" s="474"/>
      <c r="BH2" s="474"/>
      <c r="BI2" s="475"/>
      <c r="BJ2" s="7"/>
      <c r="BK2" s="208" t="str">
        <f>'Seite 1'!$A$64</f>
        <v>Antrag Integration - Berufliche Integrationsprojekte</v>
      </c>
    </row>
    <row r="3" spans="1:63" ht="15" customHeight="1" x14ac:dyDescent="0.2">
      <c r="A3" s="469"/>
      <c r="B3" s="35"/>
      <c r="C3" s="35"/>
      <c r="D3" s="35"/>
      <c r="E3" s="35"/>
      <c r="F3" s="23"/>
      <c r="G3" s="23"/>
      <c r="H3" s="23"/>
      <c r="I3" s="470"/>
      <c r="J3" s="470"/>
      <c r="K3" s="471"/>
      <c r="L3" s="471"/>
      <c r="M3" s="472"/>
      <c r="N3" s="472"/>
      <c r="O3" s="472"/>
      <c r="P3" s="473"/>
      <c r="Q3" s="473"/>
      <c r="R3" s="474"/>
      <c r="S3" s="474"/>
      <c r="T3" s="474"/>
      <c r="U3" s="474"/>
      <c r="V3" s="474"/>
      <c r="W3" s="474"/>
      <c r="X3" s="474"/>
      <c r="Y3" s="474"/>
      <c r="Z3" s="474"/>
      <c r="AA3" s="474"/>
      <c r="AB3" s="475"/>
      <c r="AC3" s="7"/>
      <c r="AD3" s="209" t="str">
        <f>'Seite 1'!$A$65</f>
        <v>Formularversion: V 1.9 vom 27.05.19</v>
      </c>
      <c r="AE3" s="474"/>
      <c r="AF3" s="474"/>
      <c r="AG3" s="474"/>
      <c r="AH3" s="474"/>
      <c r="AI3" s="474"/>
      <c r="AJ3" s="474"/>
      <c r="AK3" s="474"/>
      <c r="AL3" s="474"/>
      <c r="AM3" s="475"/>
      <c r="AN3" s="7"/>
      <c r="AO3" s="209" t="str">
        <f>'Seite 1'!$A$65</f>
        <v>Formularversion: V 1.9 vom 27.05.19</v>
      </c>
      <c r="AP3" s="474"/>
      <c r="AQ3" s="474"/>
      <c r="AR3" s="474"/>
      <c r="AS3" s="474"/>
      <c r="AT3" s="474"/>
      <c r="AU3" s="474"/>
      <c r="AV3" s="474"/>
      <c r="AW3" s="474"/>
      <c r="AX3" s="475"/>
      <c r="AY3" s="7"/>
      <c r="AZ3" s="209" t="str">
        <f>'Seite 1'!$A$65</f>
        <v>Formularversion: V 1.9 vom 27.05.19</v>
      </c>
      <c r="BA3" s="474"/>
      <c r="BB3" s="474"/>
      <c r="BC3" s="474"/>
      <c r="BD3" s="474"/>
      <c r="BE3" s="474"/>
      <c r="BF3" s="474"/>
      <c r="BG3" s="474"/>
      <c r="BH3" s="474"/>
      <c r="BI3" s="475"/>
      <c r="BJ3" s="7"/>
      <c r="BK3" s="209" t="str">
        <f>'Seite 1'!$A$65</f>
        <v>Formularversion: V 1.9 vom 27.05.19</v>
      </c>
    </row>
    <row r="4" spans="1:63" ht="15" customHeight="1" x14ac:dyDescent="0.2">
      <c r="A4" s="1339" t="s">
        <v>612</v>
      </c>
      <c r="B4" s="1342" t="s">
        <v>613</v>
      </c>
      <c r="C4" s="1343"/>
      <c r="D4" s="1343"/>
      <c r="E4" s="1344"/>
      <c r="F4" s="1342" t="s">
        <v>614</v>
      </c>
      <c r="G4" s="1343"/>
      <c r="H4" s="1344"/>
      <c r="I4" s="1351" t="s">
        <v>615</v>
      </c>
      <c r="J4" s="1352"/>
      <c r="K4" s="1351" t="s">
        <v>616</v>
      </c>
      <c r="L4" s="1352"/>
      <c r="M4" s="1351" t="s">
        <v>617</v>
      </c>
      <c r="N4" s="1307"/>
      <c r="O4" s="1352"/>
      <c r="P4" s="1351" t="s">
        <v>618</v>
      </c>
      <c r="Q4" s="1352"/>
      <c r="R4" s="1351" t="s">
        <v>619</v>
      </c>
      <c r="S4" s="1352"/>
      <c r="T4" s="1337"/>
      <c r="U4" s="1331"/>
      <c r="V4" s="1327" t="s">
        <v>620</v>
      </c>
      <c r="W4" s="1328"/>
      <c r="X4" s="1328"/>
      <c r="Y4" s="1328"/>
      <c r="Z4" s="1328"/>
      <c r="AA4" s="1328"/>
      <c r="AB4" s="1329">
        <f>IF('Seite 6'!$O$5="",0,'Seite 6'!$O$5)</f>
        <v>0</v>
      </c>
      <c r="AC4" s="1329"/>
      <c r="AD4" s="1330"/>
      <c r="AE4" s="1331"/>
      <c r="AF4" s="1332"/>
      <c r="AG4" s="1327" t="s">
        <v>620</v>
      </c>
      <c r="AH4" s="1328"/>
      <c r="AI4" s="1328"/>
      <c r="AJ4" s="1328"/>
      <c r="AK4" s="1328"/>
      <c r="AL4" s="1328"/>
      <c r="AM4" s="1329">
        <f>IF('Seite 6'!$Q$5="",0,'Seite 6'!$Q$5)</f>
        <v>0</v>
      </c>
      <c r="AN4" s="1329"/>
      <c r="AO4" s="1330"/>
      <c r="AP4" s="1331"/>
      <c r="AQ4" s="1332"/>
      <c r="AR4" s="1327" t="s">
        <v>620</v>
      </c>
      <c r="AS4" s="1328"/>
      <c r="AT4" s="1328"/>
      <c r="AU4" s="1328"/>
      <c r="AV4" s="1328"/>
      <c r="AW4" s="1328"/>
      <c r="AX4" s="1329">
        <f>IF('Seite 6'!$S$5="",0,'Seite 6'!$S$5)</f>
        <v>0</v>
      </c>
      <c r="AY4" s="1329"/>
      <c r="AZ4" s="1330"/>
      <c r="BA4" s="1337"/>
      <c r="BB4" s="1332"/>
      <c r="BC4" s="1327" t="s">
        <v>620</v>
      </c>
      <c r="BD4" s="1328"/>
      <c r="BE4" s="1328"/>
      <c r="BF4" s="1328"/>
      <c r="BG4" s="1328"/>
      <c r="BH4" s="1328"/>
      <c r="BI4" s="1329">
        <f>IF('Seite 6'!$U$5="",0,'Seite 6'!$U$5)</f>
        <v>0</v>
      </c>
      <c r="BJ4" s="1329"/>
      <c r="BK4" s="1330"/>
    </row>
    <row r="5" spans="1:63" ht="12" customHeight="1" x14ac:dyDescent="0.2">
      <c r="A5" s="1340"/>
      <c r="B5" s="1345"/>
      <c r="C5" s="1346"/>
      <c r="D5" s="1346"/>
      <c r="E5" s="1347"/>
      <c r="F5" s="1345"/>
      <c r="G5" s="1346"/>
      <c r="H5" s="1347"/>
      <c r="I5" s="1294"/>
      <c r="J5" s="1296"/>
      <c r="K5" s="1294"/>
      <c r="L5" s="1296"/>
      <c r="M5" s="1294"/>
      <c r="N5" s="1295"/>
      <c r="O5" s="1296"/>
      <c r="P5" s="1294"/>
      <c r="Q5" s="1296"/>
      <c r="R5" s="1294"/>
      <c r="S5" s="1296"/>
      <c r="T5" s="1333"/>
      <c r="U5" s="1334"/>
      <c r="V5" s="1294" t="s">
        <v>621</v>
      </c>
      <c r="W5" s="1295"/>
      <c r="X5" s="1296"/>
      <c r="Y5" s="1300" t="s">
        <v>622</v>
      </c>
      <c r="Z5" s="1301"/>
      <c r="AA5" s="1302"/>
      <c r="AB5" s="1309" t="s">
        <v>623</v>
      </c>
      <c r="AC5" s="1295"/>
      <c r="AD5" s="1310"/>
      <c r="AE5" s="1333"/>
      <c r="AF5" s="1334"/>
      <c r="AG5" s="1294" t="s">
        <v>621</v>
      </c>
      <c r="AH5" s="1295"/>
      <c r="AI5" s="1296"/>
      <c r="AJ5" s="1300" t="s">
        <v>622</v>
      </c>
      <c r="AK5" s="1301"/>
      <c r="AL5" s="1302"/>
      <c r="AM5" s="1306" t="s">
        <v>623</v>
      </c>
      <c r="AN5" s="1307"/>
      <c r="AO5" s="1308"/>
      <c r="AP5" s="1333"/>
      <c r="AQ5" s="1334"/>
      <c r="AR5" s="1294" t="s">
        <v>621</v>
      </c>
      <c r="AS5" s="1295"/>
      <c r="AT5" s="1296"/>
      <c r="AU5" s="1300" t="s">
        <v>622</v>
      </c>
      <c r="AV5" s="1301"/>
      <c r="AW5" s="1302"/>
      <c r="AX5" s="1306" t="s">
        <v>623</v>
      </c>
      <c r="AY5" s="1307"/>
      <c r="AZ5" s="1308"/>
      <c r="BA5" s="1333"/>
      <c r="BB5" s="1334"/>
      <c r="BC5" s="1294" t="s">
        <v>621</v>
      </c>
      <c r="BD5" s="1295"/>
      <c r="BE5" s="1296"/>
      <c r="BF5" s="1300" t="s">
        <v>622</v>
      </c>
      <c r="BG5" s="1301"/>
      <c r="BH5" s="1302"/>
      <c r="BI5" s="1306" t="s">
        <v>623</v>
      </c>
      <c r="BJ5" s="1307"/>
      <c r="BK5" s="1308"/>
    </row>
    <row r="6" spans="1:63" ht="12" customHeight="1" x14ac:dyDescent="0.2">
      <c r="A6" s="1340"/>
      <c r="B6" s="1345"/>
      <c r="C6" s="1346"/>
      <c r="D6" s="1346"/>
      <c r="E6" s="1347"/>
      <c r="F6" s="1345"/>
      <c r="G6" s="1346"/>
      <c r="H6" s="1347"/>
      <c r="I6" s="1294"/>
      <c r="J6" s="1296"/>
      <c r="K6" s="1294"/>
      <c r="L6" s="1296"/>
      <c r="M6" s="1294"/>
      <c r="N6" s="1295"/>
      <c r="O6" s="1296"/>
      <c r="P6" s="1294"/>
      <c r="Q6" s="1296"/>
      <c r="R6" s="1294"/>
      <c r="S6" s="1296"/>
      <c r="T6" s="1333"/>
      <c r="U6" s="1334"/>
      <c r="V6" s="1294"/>
      <c r="W6" s="1295"/>
      <c r="X6" s="1296"/>
      <c r="Y6" s="1300"/>
      <c r="Z6" s="1301"/>
      <c r="AA6" s="1302"/>
      <c r="AB6" s="1309"/>
      <c r="AC6" s="1295"/>
      <c r="AD6" s="1310"/>
      <c r="AE6" s="1333"/>
      <c r="AF6" s="1334"/>
      <c r="AG6" s="1294"/>
      <c r="AH6" s="1295"/>
      <c r="AI6" s="1296"/>
      <c r="AJ6" s="1300"/>
      <c r="AK6" s="1301"/>
      <c r="AL6" s="1302"/>
      <c r="AM6" s="1309"/>
      <c r="AN6" s="1295"/>
      <c r="AO6" s="1310"/>
      <c r="AP6" s="1333"/>
      <c r="AQ6" s="1334"/>
      <c r="AR6" s="1294"/>
      <c r="AS6" s="1295"/>
      <c r="AT6" s="1296"/>
      <c r="AU6" s="1300"/>
      <c r="AV6" s="1301"/>
      <c r="AW6" s="1302"/>
      <c r="AX6" s="1309"/>
      <c r="AY6" s="1295"/>
      <c r="AZ6" s="1310"/>
      <c r="BA6" s="1333"/>
      <c r="BB6" s="1334"/>
      <c r="BC6" s="1294"/>
      <c r="BD6" s="1295"/>
      <c r="BE6" s="1296"/>
      <c r="BF6" s="1300"/>
      <c r="BG6" s="1301"/>
      <c r="BH6" s="1302"/>
      <c r="BI6" s="1309"/>
      <c r="BJ6" s="1295"/>
      <c r="BK6" s="1310"/>
    </row>
    <row r="7" spans="1:63" ht="12" customHeight="1" x14ac:dyDescent="0.2">
      <c r="A7" s="1340"/>
      <c r="B7" s="1345"/>
      <c r="C7" s="1346"/>
      <c r="D7" s="1346"/>
      <c r="E7" s="1347"/>
      <c r="F7" s="1345"/>
      <c r="G7" s="1346"/>
      <c r="H7" s="1347"/>
      <c r="I7" s="1294"/>
      <c r="J7" s="1296"/>
      <c r="K7" s="1294"/>
      <c r="L7" s="1296"/>
      <c r="M7" s="1294"/>
      <c r="N7" s="1295"/>
      <c r="O7" s="1296"/>
      <c r="P7" s="1294"/>
      <c r="Q7" s="1296"/>
      <c r="R7" s="1294"/>
      <c r="S7" s="1296"/>
      <c r="T7" s="1333"/>
      <c r="U7" s="1334"/>
      <c r="V7" s="1294"/>
      <c r="W7" s="1295"/>
      <c r="X7" s="1296"/>
      <c r="Y7" s="1300"/>
      <c r="Z7" s="1301"/>
      <c r="AA7" s="1302"/>
      <c r="AB7" s="1309"/>
      <c r="AC7" s="1295"/>
      <c r="AD7" s="1310"/>
      <c r="AE7" s="1333"/>
      <c r="AF7" s="1334"/>
      <c r="AG7" s="1294"/>
      <c r="AH7" s="1295"/>
      <c r="AI7" s="1296"/>
      <c r="AJ7" s="1300"/>
      <c r="AK7" s="1301"/>
      <c r="AL7" s="1302"/>
      <c r="AM7" s="1309"/>
      <c r="AN7" s="1295"/>
      <c r="AO7" s="1310"/>
      <c r="AP7" s="1333"/>
      <c r="AQ7" s="1334"/>
      <c r="AR7" s="1294"/>
      <c r="AS7" s="1295"/>
      <c r="AT7" s="1296"/>
      <c r="AU7" s="1300"/>
      <c r="AV7" s="1301"/>
      <c r="AW7" s="1302"/>
      <c r="AX7" s="1309"/>
      <c r="AY7" s="1295"/>
      <c r="AZ7" s="1310"/>
      <c r="BA7" s="1333"/>
      <c r="BB7" s="1334"/>
      <c r="BC7" s="1294"/>
      <c r="BD7" s="1295"/>
      <c r="BE7" s="1296"/>
      <c r="BF7" s="1300"/>
      <c r="BG7" s="1301"/>
      <c r="BH7" s="1302"/>
      <c r="BI7" s="1309"/>
      <c r="BJ7" s="1295"/>
      <c r="BK7" s="1310"/>
    </row>
    <row r="8" spans="1:63" ht="12" customHeight="1" x14ac:dyDescent="0.2">
      <c r="A8" s="1341"/>
      <c r="B8" s="1348"/>
      <c r="C8" s="1349"/>
      <c r="D8" s="1349"/>
      <c r="E8" s="1350"/>
      <c r="F8" s="1348"/>
      <c r="G8" s="1349"/>
      <c r="H8" s="1350"/>
      <c r="I8" s="1297"/>
      <c r="J8" s="1299"/>
      <c r="K8" s="1297"/>
      <c r="L8" s="1299"/>
      <c r="M8" s="1297"/>
      <c r="N8" s="1298"/>
      <c r="O8" s="1299"/>
      <c r="P8" s="1297"/>
      <c r="Q8" s="1299"/>
      <c r="R8" s="1297"/>
      <c r="S8" s="1299"/>
      <c r="T8" s="1335"/>
      <c r="U8" s="1336"/>
      <c r="V8" s="1297"/>
      <c r="W8" s="1298"/>
      <c r="X8" s="1299"/>
      <c r="Y8" s="1303"/>
      <c r="Z8" s="1304"/>
      <c r="AA8" s="1305"/>
      <c r="AB8" s="1311"/>
      <c r="AC8" s="1298"/>
      <c r="AD8" s="1312"/>
      <c r="AE8" s="1335"/>
      <c r="AF8" s="1336"/>
      <c r="AG8" s="1297"/>
      <c r="AH8" s="1298"/>
      <c r="AI8" s="1299"/>
      <c r="AJ8" s="1303"/>
      <c r="AK8" s="1304"/>
      <c r="AL8" s="1305"/>
      <c r="AM8" s="1311"/>
      <c r="AN8" s="1298"/>
      <c r="AO8" s="1312"/>
      <c r="AP8" s="1335"/>
      <c r="AQ8" s="1336"/>
      <c r="AR8" s="1297"/>
      <c r="AS8" s="1298"/>
      <c r="AT8" s="1299"/>
      <c r="AU8" s="1303"/>
      <c r="AV8" s="1304"/>
      <c r="AW8" s="1305"/>
      <c r="AX8" s="1311"/>
      <c r="AY8" s="1298"/>
      <c r="AZ8" s="1312"/>
      <c r="BA8" s="1335"/>
      <c r="BB8" s="1336"/>
      <c r="BC8" s="1297"/>
      <c r="BD8" s="1298"/>
      <c r="BE8" s="1299"/>
      <c r="BF8" s="1303"/>
      <c r="BG8" s="1304"/>
      <c r="BH8" s="1305"/>
      <c r="BI8" s="1311"/>
      <c r="BJ8" s="1298"/>
      <c r="BK8" s="1312"/>
    </row>
    <row r="9" spans="1:63" ht="15" customHeight="1" x14ac:dyDescent="0.2">
      <c r="A9" s="476">
        <v>1</v>
      </c>
      <c r="B9" s="1313"/>
      <c r="C9" s="1314"/>
      <c r="D9" s="1314"/>
      <c r="E9" s="1315"/>
      <c r="F9" s="1137"/>
      <c r="G9" s="1138"/>
      <c r="H9" s="1139"/>
      <c r="I9" s="1316"/>
      <c r="J9" s="1317"/>
      <c r="K9" s="1318"/>
      <c r="L9" s="1319"/>
      <c r="M9" s="1320"/>
      <c r="N9" s="1321"/>
      <c r="O9" s="1322"/>
      <c r="P9" s="1323">
        <f>IF(OR(I9=0,M9=0),0,IF(M9="Sofortabschreib.",0,EDATE(I9,M9*12)-1))</f>
        <v>0</v>
      </c>
      <c r="Q9" s="1324"/>
      <c r="R9" s="1325">
        <f>IF(M9=0,0,IF(M9="Sofortabschreib.",K9,ROUND(K9/M9/12,2)))</f>
        <v>0</v>
      </c>
      <c r="S9" s="1326"/>
      <c r="T9" s="477">
        <f>IF('Seite 1'!$E$48=0,0,MAX('Seite 1'!$E$48,DATE(AB$4,1,1),$I9))</f>
        <v>0</v>
      </c>
      <c r="U9" s="478">
        <f>IF('Seite 1'!$M$48=0,0,MIN('Seite 1'!$M$48,DATE(AB$4,12,31),$P9))</f>
        <v>0</v>
      </c>
      <c r="V9" s="1286">
        <f>IF(T9=0,0,IF(U9&lt;T9,0,ROUND(DAYS360(T9,U9+1,TRUE)/30,1)))</f>
        <v>0</v>
      </c>
      <c r="W9" s="1287"/>
      <c r="X9" s="1288"/>
      <c r="Y9" s="1292"/>
      <c r="Z9" s="1290"/>
      <c r="AA9" s="1293"/>
      <c r="AB9" s="1233">
        <f>IF(AND($M9="Sofortabschreib.",YEAR($I9)=AB$4),ROUND($R9*Y9,2),ROUND($R9*V9*Y9,2))</f>
        <v>0</v>
      </c>
      <c r="AC9" s="1234"/>
      <c r="AD9" s="1235"/>
      <c r="AE9" s="477">
        <f>IF('Seite 1'!$E$48=0,0,MAX('Seite 1'!$E$48,DATE(AM$4,1,1),$I9))</f>
        <v>0</v>
      </c>
      <c r="AF9" s="478">
        <f>IF('Seite 1'!$M$48=0,0,MIN('Seite 1'!$M$48,DATE(AM$4,12,31),$P9))</f>
        <v>0</v>
      </c>
      <c r="AG9" s="1286">
        <f>IF(AE9=0,0,IF(AF9&lt;AE9,0,ROUND(DAYS360(AE9,AF9+1,TRUE)/30,1)))</f>
        <v>0</v>
      </c>
      <c r="AH9" s="1287"/>
      <c r="AI9" s="1288"/>
      <c r="AJ9" s="1292"/>
      <c r="AK9" s="1290"/>
      <c r="AL9" s="1293"/>
      <c r="AM9" s="1233">
        <f>IF(AND($M9="Sofortabschreib.",YEAR($I9)=AM$4),ROUND($R9*AJ9,2),ROUND($R9*AG9*AJ9,2))</f>
        <v>0</v>
      </c>
      <c r="AN9" s="1234"/>
      <c r="AO9" s="1235"/>
      <c r="AP9" s="477">
        <f>IF('Seite 1'!$E$48=0,0,MAX('Seite 1'!$E$48,DATE(AX$4,1,1),$I9))</f>
        <v>0</v>
      </c>
      <c r="AQ9" s="478">
        <f>IF('Seite 1'!$M$48=0,0,MIN('Seite 1'!$M$48,DATE(AX$4,12,31),$P9))</f>
        <v>0</v>
      </c>
      <c r="AR9" s="1286">
        <f>IF(AP9=0,0,IF(AQ9&lt;AP9,0,ROUND(DAYS360(AP9,AQ9+1,TRUE)/30,1)))</f>
        <v>0</v>
      </c>
      <c r="AS9" s="1287"/>
      <c r="AT9" s="1288"/>
      <c r="AU9" s="1289"/>
      <c r="AV9" s="1290"/>
      <c r="AW9" s="1291"/>
      <c r="AX9" s="1233">
        <f>IF(AND($M9="Sofortabschreib.",YEAR($I9)=AX$4),ROUND($R9*AU9,2),ROUND($R9*AR9*AU9,2))</f>
        <v>0</v>
      </c>
      <c r="AY9" s="1234"/>
      <c r="AZ9" s="1235"/>
      <c r="BA9" s="477">
        <f>IF('Seite 1'!$E$48=0,0,MAX('Seite 1'!$E$48,DATE(BI$4,1,1),$I9))</f>
        <v>0</v>
      </c>
      <c r="BB9" s="478">
        <f>IF('Seite 1'!$M$48=0,0,MIN('Seite 1'!$M$48,DATE(BI$4,12,31),$P9))</f>
        <v>0</v>
      </c>
      <c r="BC9" s="1286">
        <f>IF(BA9=0,0,IF(BB9&lt;BA9,0,ROUND(DAYS360(BA9,BB9+1,TRUE)/30,1)))</f>
        <v>0</v>
      </c>
      <c r="BD9" s="1287"/>
      <c r="BE9" s="1288"/>
      <c r="BF9" s="1289"/>
      <c r="BG9" s="1290"/>
      <c r="BH9" s="1291"/>
      <c r="BI9" s="1233">
        <f>IF(AND($M9="Sofortabschreib.",YEAR($I9)=BI$4),ROUND($R9*BF9,2),ROUND($R9*BC9*BF9,2))</f>
        <v>0</v>
      </c>
      <c r="BJ9" s="1234"/>
      <c r="BK9" s="1235"/>
    </row>
    <row r="10" spans="1:63" ht="15" customHeight="1" x14ac:dyDescent="0.2">
      <c r="A10" s="479">
        <v>2</v>
      </c>
      <c r="B10" s="1272"/>
      <c r="C10" s="1273"/>
      <c r="D10" s="1273"/>
      <c r="E10" s="1274"/>
      <c r="F10" s="1117"/>
      <c r="G10" s="1118"/>
      <c r="H10" s="1119"/>
      <c r="I10" s="1275"/>
      <c r="J10" s="1276"/>
      <c r="K10" s="1277"/>
      <c r="L10" s="1278"/>
      <c r="M10" s="1279"/>
      <c r="N10" s="1280"/>
      <c r="O10" s="1281"/>
      <c r="P10" s="1282">
        <f t="shared" ref="P10:P33" si="0">IF(OR(I10=0,M10=0),0,IF(M10="Sofortabschreib.",0,EDATE(I10,M10*12)-1))</f>
        <v>0</v>
      </c>
      <c r="Q10" s="1283"/>
      <c r="R10" s="1284">
        <f t="shared" ref="R10:R33" si="1">IF(M10=0,0,IF(M10="Sofortabschreib.",K10,ROUND(K10/M10/12,2)))</f>
        <v>0</v>
      </c>
      <c r="S10" s="1285"/>
      <c r="T10" s="480">
        <f>IF('Seite 1'!$E$48=0,0,MAX('Seite 1'!$E$48,DATE(AB$4,1,1),$I10))</f>
        <v>0</v>
      </c>
      <c r="U10" s="481">
        <f>IF('Seite 1'!$M$48=0,0,MIN('Seite 1'!$M$48,DATE(AB$4,12,31),$P10))</f>
        <v>0</v>
      </c>
      <c r="V10" s="1236">
        <f t="shared" ref="V10:V33" si="2">IF(T10=0,0,IF(U10&lt;T10,0,ROUND(DAYS360(T10,U10+1,TRUE)/30,1)))</f>
        <v>0</v>
      </c>
      <c r="W10" s="1237"/>
      <c r="X10" s="1238"/>
      <c r="Y10" s="1251"/>
      <c r="Z10" s="1240"/>
      <c r="AA10" s="1252"/>
      <c r="AB10" s="1233">
        <f t="shared" ref="AB10:AB33" si="3">IF(AND($M10="Sofortabschreib.",YEAR($I10)=AB$4),ROUND($R10*Y10,2),ROUND($R10*V10*Y10,2))</f>
        <v>0</v>
      </c>
      <c r="AC10" s="1234"/>
      <c r="AD10" s="1235"/>
      <c r="AE10" s="480">
        <f>IF('Seite 1'!$E$48=0,0,MAX('Seite 1'!$E$48,DATE(AM$4,1,1),$I10))</f>
        <v>0</v>
      </c>
      <c r="AF10" s="481">
        <f>IF('Seite 1'!$M$48=0,0,MIN('Seite 1'!$M$48,DATE(AM$4,12,31),$P10))</f>
        <v>0</v>
      </c>
      <c r="AG10" s="1236">
        <f t="shared" ref="AG10:AG33" si="4">IF(AE10=0,0,IF(AF10&lt;AE10,0,ROUND(DAYS360(AE10,AF10+1,TRUE)/30,1)))</f>
        <v>0</v>
      </c>
      <c r="AH10" s="1237"/>
      <c r="AI10" s="1238"/>
      <c r="AJ10" s="1251"/>
      <c r="AK10" s="1240"/>
      <c r="AL10" s="1252"/>
      <c r="AM10" s="1233">
        <f t="shared" ref="AM10:AM33" si="5">IF(AND($M10="Sofortabschreib.",YEAR($I10)=AM$4),ROUND($R10*AJ10,2),ROUND($R10*AG10*AJ10,2))</f>
        <v>0</v>
      </c>
      <c r="AN10" s="1234"/>
      <c r="AO10" s="1235"/>
      <c r="AP10" s="480">
        <f>IF('Seite 1'!$E$48=0,0,MAX('Seite 1'!$E$48,DATE(AX$4,1,1),$I10))</f>
        <v>0</v>
      </c>
      <c r="AQ10" s="481">
        <f>IF('Seite 1'!$M$48=0,0,MIN('Seite 1'!$M$48,DATE(AX$4,12,31),$P10))</f>
        <v>0</v>
      </c>
      <c r="AR10" s="1236">
        <f t="shared" ref="AR10:AR33" si="6">IF(AP10=0,0,IF(AQ10&lt;AP10,0,ROUND(DAYS360(AP10,AQ10+1,TRUE)/30,1)))</f>
        <v>0</v>
      </c>
      <c r="AS10" s="1237"/>
      <c r="AT10" s="1238"/>
      <c r="AU10" s="1239"/>
      <c r="AV10" s="1240"/>
      <c r="AW10" s="1241"/>
      <c r="AX10" s="1233">
        <f t="shared" ref="AX10:AX33" si="7">IF(AND($M10="Sofortabschreib.",YEAR($I10)=AX$4),ROUND($R10*AU10,2),ROUND($R10*AR10*AU10,2))</f>
        <v>0</v>
      </c>
      <c r="AY10" s="1234"/>
      <c r="AZ10" s="1235"/>
      <c r="BA10" s="480">
        <f>IF('Seite 1'!$E$48=0,0,MAX('Seite 1'!$E$48,DATE(BI$4,1,1),$I10))</f>
        <v>0</v>
      </c>
      <c r="BB10" s="481">
        <f>IF('Seite 1'!$M$48=0,0,MIN('Seite 1'!$M$48,DATE(BI$4,12,31),$P10))</f>
        <v>0</v>
      </c>
      <c r="BC10" s="1236">
        <f t="shared" ref="BC10:BC33" si="8">IF(BA10=0,0,IF(BB10&lt;BA10,0,ROUND(DAYS360(BA10,BB10+1,TRUE)/30,1)))</f>
        <v>0</v>
      </c>
      <c r="BD10" s="1237"/>
      <c r="BE10" s="1238"/>
      <c r="BF10" s="1239"/>
      <c r="BG10" s="1240"/>
      <c r="BH10" s="1241"/>
      <c r="BI10" s="1233">
        <f t="shared" ref="BI10:BI33" si="9">IF(AND($M10="Sofortabschreib.",YEAR($I10)=BI$4),ROUND($R10*BF10,2),ROUND($R10*BC10*BF10,2))</f>
        <v>0</v>
      </c>
      <c r="BJ10" s="1234"/>
      <c r="BK10" s="1235"/>
    </row>
    <row r="11" spans="1:63" ht="15" customHeight="1" x14ac:dyDescent="0.2">
      <c r="A11" s="482">
        <v>3</v>
      </c>
      <c r="B11" s="1272"/>
      <c r="C11" s="1273"/>
      <c r="D11" s="1273"/>
      <c r="E11" s="1274"/>
      <c r="F11" s="1117"/>
      <c r="G11" s="1118"/>
      <c r="H11" s="1119"/>
      <c r="I11" s="1275"/>
      <c r="J11" s="1276"/>
      <c r="K11" s="1277"/>
      <c r="L11" s="1278"/>
      <c r="M11" s="1279"/>
      <c r="N11" s="1280"/>
      <c r="O11" s="1281"/>
      <c r="P11" s="1282">
        <f t="shared" si="0"/>
        <v>0</v>
      </c>
      <c r="Q11" s="1283"/>
      <c r="R11" s="1284">
        <f t="shared" si="1"/>
        <v>0</v>
      </c>
      <c r="S11" s="1285"/>
      <c r="T11" s="480">
        <f>IF('Seite 1'!$E$48=0,0,MAX('Seite 1'!$E$48,DATE(AB$4,1,1),$I11))</f>
        <v>0</v>
      </c>
      <c r="U11" s="481">
        <f>IF('Seite 1'!$M$48=0,0,MIN('Seite 1'!$M$48,DATE(AB$4,12,31),$P11))</f>
        <v>0</v>
      </c>
      <c r="V11" s="1236">
        <f t="shared" si="2"/>
        <v>0</v>
      </c>
      <c r="W11" s="1237"/>
      <c r="X11" s="1238"/>
      <c r="Y11" s="1251"/>
      <c r="Z11" s="1240"/>
      <c r="AA11" s="1252"/>
      <c r="AB11" s="1233">
        <f t="shared" si="3"/>
        <v>0</v>
      </c>
      <c r="AC11" s="1234"/>
      <c r="AD11" s="1235"/>
      <c r="AE11" s="480">
        <f>IF('Seite 1'!$E$48=0,0,MAX('Seite 1'!$E$48,DATE(AM$4,1,1),$I11))</f>
        <v>0</v>
      </c>
      <c r="AF11" s="481">
        <f>IF('Seite 1'!$M$48=0,0,MIN('Seite 1'!$M$48,DATE(AM$4,12,31),$P11))</f>
        <v>0</v>
      </c>
      <c r="AG11" s="1236">
        <f t="shared" si="4"/>
        <v>0</v>
      </c>
      <c r="AH11" s="1237"/>
      <c r="AI11" s="1238"/>
      <c r="AJ11" s="1251"/>
      <c r="AK11" s="1240"/>
      <c r="AL11" s="1252"/>
      <c r="AM11" s="1233">
        <f t="shared" si="5"/>
        <v>0</v>
      </c>
      <c r="AN11" s="1234"/>
      <c r="AO11" s="1235"/>
      <c r="AP11" s="480">
        <f>IF('Seite 1'!$E$48=0,0,MAX('Seite 1'!$E$48,DATE(AX$4,1,1),$I11))</f>
        <v>0</v>
      </c>
      <c r="AQ11" s="481">
        <f>IF('Seite 1'!$M$48=0,0,MIN('Seite 1'!$M$48,DATE(AX$4,12,31),$P11))</f>
        <v>0</v>
      </c>
      <c r="AR11" s="1236">
        <f t="shared" si="6"/>
        <v>0</v>
      </c>
      <c r="AS11" s="1237"/>
      <c r="AT11" s="1238"/>
      <c r="AU11" s="1239"/>
      <c r="AV11" s="1240"/>
      <c r="AW11" s="1241"/>
      <c r="AX11" s="1233">
        <f t="shared" si="7"/>
        <v>0</v>
      </c>
      <c r="AY11" s="1234"/>
      <c r="AZ11" s="1235"/>
      <c r="BA11" s="480">
        <f>IF('Seite 1'!$E$48=0,0,MAX('Seite 1'!$E$48,DATE(BI$4,1,1),$I11))</f>
        <v>0</v>
      </c>
      <c r="BB11" s="481">
        <f>IF('Seite 1'!$M$48=0,0,MIN('Seite 1'!$M$48,DATE(BI$4,12,31),$P11))</f>
        <v>0</v>
      </c>
      <c r="BC11" s="1236">
        <f t="shared" si="8"/>
        <v>0</v>
      </c>
      <c r="BD11" s="1237"/>
      <c r="BE11" s="1238"/>
      <c r="BF11" s="1239"/>
      <c r="BG11" s="1240"/>
      <c r="BH11" s="1241"/>
      <c r="BI11" s="1233">
        <f t="shared" si="9"/>
        <v>0</v>
      </c>
      <c r="BJ11" s="1234"/>
      <c r="BK11" s="1235"/>
    </row>
    <row r="12" spans="1:63" ht="15" customHeight="1" x14ac:dyDescent="0.2">
      <c r="A12" s="482">
        <v>4</v>
      </c>
      <c r="B12" s="1272"/>
      <c r="C12" s="1273"/>
      <c r="D12" s="1273"/>
      <c r="E12" s="1274"/>
      <c r="F12" s="1117"/>
      <c r="G12" s="1118"/>
      <c r="H12" s="1119"/>
      <c r="I12" s="1275"/>
      <c r="J12" s="1276"/>
      <c r="K12" s="1277"/>
      <c r="L12" s="1278"/>
      <c r="M12" s="1279"/>
      <c r="N12" s="1280"/>
      <c r="O12" s="1281"/>
      <c r="P12" s="1282">
        <f t="shared" si="0"/>
        <v>0</v>
      </c>
      <c r="Q12" s="1283"/>
      <c r="R12" s="1284">
        <f t="shared" si="1"/>
        <v>0</v>
      </c>
      <c r="S12" s="1285"/>
      <c r="T12" s="480">
        <f>IF('Seite 1'!$E$48=0,0,MAX('Seite 1'!$E$48,DATE(AB$4,1,1),$I12))</f>
        <v>0</v>
      </c>
      <c r="U12" s="481">
        <f>IF('Seite 1'!$M$48=0,0,MIN('Seite 1'!$M$48,DATE(AB$4,12,31),$P12))</f>
        <v>0</v>
      </c>
      <c r="V12" s="1236">
        <f t="shared" si="2"/>
        <v>0</v>
      </c>
      <c r="W12" s="1237"/>
      <c r="X12" s="1238"/>
      <c r="Y12" s="1251"/>
      <c r="Z12" s="1240"/>
      <c r="AA12" s="1252"/>
      <c r="AB12" s="1233">
        <f t="shared" si="3"/>
        <v>0</v>
      </c>
      <c r="AC12" s="1234"/>
      <c r="AD12" s="1235"/>
      <c r="AE12" s="480">
        <f>IF('Seite 1'!$E$48=0,0,MAX('Seite 1'!$E$48,DATE(AM$4,1,1),$I12))</f>
        <v>0</v>
      </c>
      <c r="AF12" s="481">
        <f>IF('Seite 1'!$M$48=0,0,MIN('Seite 1'!$M$48,DATE(AM$4,12,31),$P12))</f>
        <v>0</v>
      </c>
      <c r="AG12" s="1236">
        <f t="shared" si="4"/>
        <v>0</v>
      </c>
      <c r="AH12" s="1237"/>
      <c r="AI12" s="1238"/>
      <c r="AJ12" s="1251"/>
      <c r="AK12" s="1240"/>
      <c r="AL12" s="1252"/>
      <c r="AM12" s="1233">
        <f t="shared" si="5"/>
        <v>0</v>
      </c>
      <c r="AN12" s="1234"/>
      <c r="AO12" s="1235"/>
      <c r="AP12" s="480">
        <f>IF('Seite 1'!$E$48=0,0,MAX('Seite 1'!$E$48,DATE(AX$4,1,1),$I12))</f>
        <v>0</v>
      </c>
      <c r="AQ12" s="481">
        <f>IF('Seite 1'!$M$48=0,0,MIN('Seite 1'!$M$48,DATE(AX$4,12,31),$P12))</f>
        <v>0</v>
      </c>
      <c r="AR12" s="1236">
        <f t="shared" si="6"/>
        <v>0</v>
      </c>
      <c r="AS12" s="1237"/>
      <c r="AT12" s="1238"/>
      <c r="AU12" s="1239"/>
      <c r="AV12" s="1240"/>
      <c r="AW12" s="1241"/>
      <c r="AX12" s="1233">
        <f t="shared" si="7"/>
        <v>0</v>
      </c>
      <c r="AY12" s="1234"/>
      <c r="AZ12" s="1235"/>
      <c r="BA12" s="480">
        <f>IF('Seite 1'!$E$48=0,0,MAX('Seite 1'!$E$48,DATE(BI$4,1,1),$I12))</f>
        <v>0</v>
      </c>
      <c r="BB12" s="481">
        <f>IF('Seite 1'!$M$48=0,0,MIN('Seite 1'!$M$48,DATE(BI$4,12,31),$P12))</f>
        <v>0</v>
      </c>
      <c r="BC12" s="1236">
        <f t="shared" si="8"/>
        <v>0</v>
      </c>
      <c r="BD12" s="1237"/>
      <c r="BE12" s="1238"/>
      <c r="BF12" s="1239"/>
      <c r="BG12" s="1240"/>
      <c r="BH12" s="1241"/>
      <c r="BI12" s="1233">
        <f t="shared" si="9"/>
        <v>0</v>
      </c>
      <c r="BJ12" s="1234"/>
      <c r="BK12" s="1235"/>
    </row>
    <row r="13" spans="1:63" ht="15" customHeight="1" x14ac:dyDescent="0.2">
      <c r="A13" s="482">
        <v>5</v>
      </c>
      <c r="B13" s="1272"/>
      <c r="C13" s="1273"/>
      <c r="D13" s="1273"/>
      <c r="E13" s="1274"/>
      <c r="F13" s="1117"/>
      <c r="G13" s="1118"/>
      <c r="H13" s="1119"/>
      <c r="I13" s="1275"/>
      <c r="J13" s="1276"/>
      <c r="K13" s="1277"/>
      <c r="L13" s="1278"/>
      <c r="M13" s="1279"/>
      <c r="N13" s="1280"/>
      <c r="O13" s="1281"/>
      <c r="P13" s="1282">
        <f t="shared" si="0"/>
        <v>0</v>
      </c>
      <c r="Q13" s="1283"/>
      <c r="R13" s="1284">
        <f t="shared" si="1"/>
        <v>0</v>
      </c>
      <c r="S13" s="1285"/>
      <c r="T13" s="480">
        <f>IF('Seite 1'!$E$48=0,0,MAX('Seite 1'!$E$48,DATE(AB$4,1,1),$I13))</f>
        <v>0</v>
      </c>
      <c r="U13" s="481">
        <f>IF('Seite 1'!$M$48=0,0,MIN('Seite 1'!$M$48,DATE(AB$4,12,31),$P13))</f>
        <v>0</v>
      </c>
      <c r="V13" s="1236">
        <f t="shared" si="2"/>
        <v>0</v>
      </c>
      <c r="W13" s="1237"/>
      <c r="X13" s="1238"/>
      <c r="Y13" s="1251"/>
      <c r="Z13" s="1240"/>
      <c r="AA13" s="1252"/>
      <c r="AB13" s="1233">
        <f t="shared" si="3"/>
        <v>0</v>
      </c>
      <c r="AC13" s="1234"/>
      <c r="AD13" s="1235"/>
      <c r="AE13" s="480">
        <f>IF('Seite 1'!$E$48=0,0,MAX('Seite 1'!$E$48,DATE(AM$4,1,1),$I13))</f>
        <v>0</v>
      </c>
      <c r="AF13" s="481">
        <f>IF('Seite 1'!$M$48=0,0,MIN('Seite 1'!$M$48,DATE(AM$4,12,31),$P13))</f>
        <v>0</v>
      </c>
      <c r="AG13" s="1236">
        <f t="shared" si="4"/>
        <v>0</v>
      </c>
      <c r="AH13" s="1237"/>
      <c r="AI13" s="1238"/>
      <c r="AJ13" s="1251"/>
      <c r="AK13" s="1240"/>
      <c r="AL13" s="1252"/>
      <c r="AM13" s="1233">
        <f t="shared" si="5"/>
        <v>0</v>
      </c>
      <c r="AN13" s="1234"/>
      <c r="AO13" s="1235"/>
      <c r="AP13" s="480">
        <f>IF('Seite 1'!$E$48=0,0,MAX('Seite 1'!$E$48,DATE(AX$4,1,1),$I13))</f>
        <v>0</v>
      </c>
      <c r="AQ13" s="481">
        <f>IF('Seite 1'!$M$48=0,0,MIN('Seite 1'!$M$48,DATE(AX$4,12,31),$P13))</f>
        <v>0</v>
      </c>
      <c r="AR13" s="1236">
        <f t="shared" si="6"/>
        <v>0</v>
      </c>
      <c r="AS13" s="1237"/>
      <c r="AT13" s="1238"/>
      <c r="AU13" s="1239"/>
      <c r="AV13" s="1240"/>
      <c r="AW13" s="1241"/>
      <c r="AX13" s="1233">
        <f t="shared" si="7"/>
        <v>0</v>
      </c>
      <c r="AY13" s="1234"/>
      <c r="AZ13" s="1235"/>
      <c r="BA13" s="480">
        <f>IF('Seite 1'!$E$48=0,0,MAX('Seite 1'!$E$48,DATE(BI$4,1,1),$I13))</f>
        <v>0</v>
      </c>
      <c r="BB13" s="481">
        <f>IF('Seite 1'!$M$48=0,0,MIN('Seite 1'!$M$48,DATE(BI$4,12,31),$P13))</f>
        <v>0</v>
      </c>
      <c r="BC13" s="1236">
        <f t="shared" si="8"/>
        <v>0</v>
      </c>
      <c r="BD13" s="1237"/>
      <c r="BE13" s="1238"/>
      <c r="BF13" s="1239"/>
      <c r="BG13" s="1240"/>
      <c r="BH13" s="1241"/>
      <c r="BI13" s="1233">
        <f t="shared" si="9"/>
        <v>0</v>
      </c>
      <c r="BJ13" s="1234"/>
      <c r="BK13" s="1235"/>
    </row>
    <row r="14" spans="1:63" ht="15" customHeight="1" x14ac:dyDescent="0.2">
      <c r="A14" s="482">
        <v>6</v>
      </c>
      <c r="B14" s="1272"/>
      <c r="C14" s="1273"/>
      <c r="D14" s="1273"/>
      <c r="E14" s="1274"/>
      <c r="F14" s="1117"/>
      <c r="G14" s="1118"/>
      <c r="H14" s="1119"/>
      <c r="I14" s="1275"/>
      <c r="J14" s="1276"/>
      <c r="K14" s="1277"/>
      <c r="L14" s="1278"/>
      <c r="M14" s="1279"/>
      <c r="N14" s="1280"/>
      <c r="O14" s="1281"/>
      <c r="P14" s="1282">
        <f t="shared" si="0"/>
        <v>0</v>
      </c>
      <c r="Q14" s="1283"/>
      <c r="R14" s="1284">
        <f t="shared" si="1"/>
        <v>0</v>
      </c>
      <c r="S14" s="1285"/>
      <c r="T14" s="480">
        <f>IF('Seite 1'!$E$48=0,0,MAX('Seite 1'!$E$48,DATE(AB$4,1,1),$I14))</f>
        <v>0</v>
      </c>
      <c r="U14" s="481">
        <f>IF('Seite 1'!$M$48=0,0,MIN('Seite 1'!$M$48,DATE(AB$4,12,31),$P14))</f>
        <v>0</v>
      </c>
      <c r="V14" s="1236">
        <f t="shared" si="2"/>
        <v>0</v>
      </c>
      <c r="W14" s="1237"/>
      <c r="X14" s="1238"/>
      <c r="Y14" s="1251"/>
      <c r="Z14" s="1240"/>
      <c r="AA14" s="1252"/>
      <c r="AB14" s="1233">
        <f t="shared" si="3"/>
        <v>0</v>
      </c>
      <c r="AC14" s="1234"/>
      <c r="AD14" s="1235"/>
      <c r="AE14" s="480">
        <f>IF('Seite 1'!$E$48=0,0,MAX('Seite 1'!$E$48,DATE(AM$4,1,1),$I14))</f>
        <v>0</v>
      </c>
      <c r="AF14" s="481">
        <f>IF('Seite 1'!$M$48=0,0,MIN('Seite 1'!$M$48,DATE(AM$4,12,31),$P14))</f>
        <v>0</v>
      </c>
      <c r="AG14" s="1236">
        <f t="shared" si="4"/>
        <v>0</v>
      </c>
      <c r="AH14" s="1237"/>
      <c r="AI14" s="1238"/>
      <c r="AJ14" s="1251"/>
      <c r="AK14" s="1240"/>
      <c r="AL14" s="1252"/>
      <c r="AM14" s="1233">
        <f t="shared" si="5"/>
        <v>0</v>
      </c>
      <c r="AN14" s="1234"/>
      <c r="AO14" s="1235"/>
      <c r="AP14" s="480">
        <f>IF('Seite 1'!$E$48=0,0,MAX('Seite 1'!$E$48,DATE(AX$4,1,1),$I14))</f>
        <v>0</v>
      </c>
      <c r="AQ14" s="481">
        <f>IF('Seite 1'!$M$48=0,0,MIN('Seite 1'!$M$48,DATE(AX$4,12,31),$P14))</f>
        <v>0</v>
      </c>
      <c r="AR14" s="1236">
        <f t="shared" si="6"/>
        <v>0</v>
      </c>
      <c r="AS14" s="1237"/>
      <c r="AT14" s="1238"/>
      <c r="AU14" s="1239"/>
      <c r="AV14" s="1240"/>
      <c r="AW14" s="1241"/>
      <c r="AX14" s="1233">
        <f t="shared" si="7"/>
        <v>0</v>
      </c>
      <c r="AY14" s="1234"/>
      <c r="AZ14" s="1235"/>
      <c r="BA14" s="480">
        <f>IF('Seite 1'!$E$48=0,0,MAX('Seite 1'!$E$48,DATE(BI$4,1,1),$I14))</f>
        <v>0</v>
      </c>
      <c r="BB14" s="481">
        <f>IF('Seite 1'!$M$48=0,0,MIN('Seite 1'!$M$48,DATE(BI$4,12,31),$P14))</f>
        <v>0</v>
      </c>
      <c r="BC14" s="1236">
        <f t="shared" si="8"/>
        <v>0</v>
      </c>
      <c r="BD14" s="1237"/>
      <c r="BE14" s="1238"/>
      <c r="BF14" s="1239"/>
      <c r="BG14" s="1240"/>
      <c r="BH14" s="1241"/>
      <c r="BI14" s="1233">
        <f t="shared" si="9"/>
        <v>0</v>
      </c>
      <c r="BJ14" s="1234"/>
      <c r="BK14" s="1235"/>
    </row>
    <row r="15" spans="1:63" ht="15" customHeight="1" x14ac:dyDescent="0.2">
      <c r="A15" s="482">
        <v>7</v>
      </c>
      <c r="B15" s="1272"/>
      <c r="C15" s="1273"/>
      <c r="D15" s="1273"/>
      <c r="E15" s="1274"/>
      <c r="F15" s="1117"/>
      <c r="G15" s="1118"/>
      <c r="H15" s="1119"/>
      <c r="I15" s="1275"/>
      <c r="J15" s="1276"/>
      <c r="K15" s="1277"/>
      <c r="L15" s="1278"/>
      <c r="M15" s="1279"/>
      <c r="N15" s="1280"/>
      <c r="O15" s="1281"/>
      <c r="P15" s="1282">
        <f t="shared" si="0"/>
        <v>0</v>
      </c>
      <c r="Q15" s="1283"/>
      <c r="R15" s="1284">
        <f t="shared" si="1"/>
        <v>0</v>
      </c>
      <c r="S15" s="1285"/>
      <c r="T15" s="480">
        <f>IF('Seite 1'!$E$48=0,0,MAX('Seite 1'!$E$48,DATE(AB$4,1,1),$I15))</f>
        <v>0</v>
      </c>
      <c r="U15" s="481">
        <f>IF('Seite 1'!$M$48=0,0,MIN('Seite 1'!$M$48,DATE(AB$4,12,31),$P15))</f>
        <v>0</v>
      </c>
      <c r="V15" s="1236">
        <f t="shared" si="2"/>
        <v>0</v>
      </c>
      <c r="W15" s="1237"/>
      <c r="X15" s="1238"/>
      <c r="Y15" s="1251"/>
      <c r="Z15" s="1240"/>
      <c r="AA15" s="1252"/>
      <c r="AB15" s="1233">
        <f t="shared" si="3"/>
        <v>0</v>
      </c>
      <c r="AC15" s="1234"/>
      <c r="AD15" s="1235"/>
      <c r="AE15" s="480">
        <f>IF('Seite 1'!$E$48=0,0,MAX('Seite 1'!$E$48,DATE(AM$4,1,1),$I15))</f>
        <v>0</v>
      </c>
      <c r="AF15" s="481">
        <f>IF('Seite 1'!$M$48=0,0,MIN('Seite 1'!$M$48,DATE(AM$4,12,31),$P15))</f>
        <v>0</v>
      </c>
      <c r="AG15" s="1236">
        <f t="shared" si="4"/>
        <v>0</v>
      </c>
      <c r="AH15" s="1237"/>
      <c r="AI15" s="1238"/>
      <c r="AJ15" s="1251"/>
      <c r="AK15" s="1240"/>
      <c r="AL15" s="1252"/>
      <c r="AM15" s="1233">
        <f t="shared" si="5"/>
        <v>0</v>
      </c>
      <c r="AN15" s="1234"/>
      <c r="AO15" s="1235"/>
      <c r="AP15" s="480">
        <f>IF('Seite 1'!$E$48=0,0,MAX('Seite 1'!$E$48,DATE(AX$4,1,1),$I15))</f>
        <v>0</v>
      </c>
      <c r="AQ15" s="481">
        <f>IF('Seite 1'!$M$48=0,0,MIN('Seite 1'!$M$48,DATE(AX$4,12,31),$P15))</f>
        <v>0</v>
      </c>
      <c r="AR15" s="1236">
        <f t="shared" si="6"/>
        <v>0</v>
      </c>
      <c r="AS15" s="1237"/>
      <c r="AT15" s="1238"/>
      <c r="AU15" s="1239"/>
      <c r="AV15" s="1240"/>
      <c r="AW15" s="1241"/>
      <c r="AX15" s="1233">
        <f t="shared" si="7"/>
        <v>0</v>
      </c>
      <c r="AY15" s="1234"/>
      <c r="AZ15" s="1235"/>
      <c r="BA15" s="480">
        <f>IF('Seite 1'!$E$48=0,0,MAX('Seite 1'!$E$48,DATE(BI$4,1,1),$I15))</f>
        <v>0</v>
      </c>
      <c r="BB15" s="481">
        <f>IF('Seite 1'!$M$48=0,0,MIN('Seite 1'!$M$48,DATE(BI$4,12,31),$P15))</f>
        <v>0</v>
      </c>
      <c r="BC15" s="1236">
        <f t="shared" si="8"/>
        <v>0</v>
      </c>
      <c r="BD15" s="1237"/>
      <c r="BE15" s="1238"/>
      <c r="BF15" s="1239"/>
      <c r="BG15" s="1240"/>
      <c r="BH15" s="1241"/>
      <c r="BI15" s="1233">
        <f t="shared" si="9"/>
        <v>0</v>
      </c>
      <c r="BJ15" s="1234"/>
      <c r="BK15" s="1235"/>
    </row>
    <row r="16" spans="1:63" ht="15" customHeight="1" x14ac:dyDescent="0.2">
      <c r="A16" s="482">
        <v>8</v>
      </c>
      <c r="B16" s="1272"/>
      <c r="C16" s="1273"/>
      <c r="D16" s="1273"/>
      <c r="E16" s="1274"/>
      <c r="F16" s="1117"/>
      <c r="G16" s="1118"/>
      <c r="H16" s="1119"/>
      <c r="I16" s="1275"/>
      <c r="J16" s="1276"/>
      <c r="K16" s="1277"/>
      <c r="L16" s="1278"/>
      <c r="M16" s="1279"/>
      <c r="N16" s="1280"/>
      <c r="O16" s="1281"/>
      <c r="P16" s="1282">
        <f t="shared" si="0"/>
        <v>0</v>
      </c>
      <c r="Q16" s="1283"/>
      <c r="R16" s="1284">
        <f t="shared" si="1"/>
        <v>0</v>
      </c>
      <c r="S16" s="1285"/>
      <c r="T16" s="480">
        <f>IF('Seite 1'!$E$48=0,0,MAX('Seite 1'!$E$48,DATE(AB$4,1,1),$I16))</f>
        <v>0</v>
      </c>
      <c r="U16" s="481">
        <f>IF('Seite 1'!$M$48=0,0,MIN('Seite 1'!$M$48,DATE(AB$4,12,31),$P16))</f>
        <v>0</v>
      </c>
      <c r="V16" s="1236">
        <f t="shared" si="2"/>
        <v>0</v>
      </c>
      <c r="W16" s="1237"/>
      <c r="X16" s="1238"/>
      <c r="Y16" s="1251"/>
      <c r="Z16" s="1240"/>
      <c r="AA16" s="1252"/>
      <c r="AB16" s="1233">
        <f t="shared" si="3"/>
        <v>0</v>
      </c>
      <c r="AC16" s="1234"/>
      <c r="AD16" s="1235"/>
      <c r="AE16" s="480">
        <f>IF('Seite 1'!$E$48=0,0,MAX('Seite 1'!$E$48,DATE(AM$4,1,1),$I16))</f>
        <v>0</v>
      </c>
      <c r="AF16" s="481">
        <f>IF('Seite 1'!$M$48=0,0,MIN('Seite 1'!$M$48,DATE(AM$4,12,31),$P16))</f>
        <v>0</v>
      </c>
      <c r="AG16" s="1236">
        <f t="shared" si="4"/>
        <v>0</v>
      </c>
      <c r="AH16" s="1237"/>
      <c r="AI16" s="1238"/>
      <c r="AJ16" s="1251"/>
      <c r="AK16" s="1240"/>
      <c r="AL16" s="1252"/>
      <c r="AM16" s="1233">
        <f t="shared" si="5"/>
        <v>0</v>
      </c>
      <c r="AN16" s="1234"/>
      <c r="AO16" s="1235"/>
      <c r="AP16" s="480">
        <f>IF('Seite 1'!$E$48=0,0,MAX('Seite 1'!$E$48,DATE(AX$4,1,1),$I16))</f>
        <v>0</v>
      </c>
      <c r="AQ16" s="481">
        <f>IF('Seite 1'!$M$48=0,0,MIN('Seite 1'!$M$48,DATE(AX$4,12,31),$P16))</f>
        <v>0</v>
      </c>
      <c r="AR16" s="1236">
        <f t="shared" si="6"/>
        <v>0</v>
      </c>
      <c r="AS16" s="1237"/>
      <c r="AT16" s="1238"/>
      <c r="AU16" s="1239"/>
      <c r="AV16" s="1240"/>
      <c r="AW16" s="1241"/>
      <c r="AX16" s="1233">
        <f t="shared" si="7"/>
        <v>0</v>
      </c>
      <c r="AY16" s="1234"/>
      <c r="AZ16" s="1235"/>
      <c r="BA16" s="480">
        <f>IF('Seite 1'!$E$48=0,0,MAX('Seite 1'!$E$48,DATE(BI$4,1,1),$I16))</f>
        <v>0</v>
      </c>
      <c r="BB16" s="481">
        <f>IF('Seite 1'!$M$48=0,0,MIN('Seite 1'!$M$48,DATE(BI$4,12,31),$P16))</f>
        <v>0</v>
      </c>
      <c r="BC16" s="1236">
        <f t="shared" si="8"/>
        <v>0</v>
      </c>
      <c r="BD16" s="1237"/>
      <c r="BE16" s="1238"/>
      <c r="BF16" s="1239"/>
      <c r="BG16" s="1240"/>
      <c r="BH16" s="1241"/>
      <c r="BI16" s="1233">
        <f t="shared" si="9"/>
        <v>0</v>
      </c>
      <c r="BJ16" s="1234"/>
      <c r="BK16" s="1235"/>
    </row>
    <row r="17" spans="1:63" ht="15" customHeight="1" x14ac:dyDescent="0.2">
      <c r="A17" s="482">
        <v>9</v>
      </c>
      <c r="B17" s="1272"/>
      <c r="C17" s="1273"/>
      <c r="D17" s="1273"/>
      <c r="E17" s="1274"/>
      <c r="F17" s="1117"/>
      <c r="G17" s="1118"/>
      <c r="H17" s="1119"/>
      <c r="I17" s="1275"/>
      <c r="J17" s="1276"/>
      <c r="K17" s="1277"/>
      <c r="L17" s="1278"/>
      <c r="M17" s="1279"/>
      <c r="N17" s="1280"/>
      <c r="O17" s="1281"/>
      <c r="P17" s="1282">
        <f t="shared" si="0"/>
        <v>0</v>
      </c>
      <c r="Q17" s="1283"/>
      <c r="R17" s="1284">
        <f t="shared" si="1"/>
        <v>0</v>
      </c>
      <c r="S17" s="1285"/>
      <c r="T17" s="480">
        <f>IF('Seite 1'!$E$48=0,0,MAX('Seite 1'!$E$48,DATE(AB$4,1,1),$I17))</f>
        <v>0</v>
      </c>
      <c r="U17" s="481">
        <f>IF('Seite 1'!$M$48=0,0,MIN('Seite 1'!$M$48,DATE(AB$4,12,31),$P17))</f>
        <v>0</v>
      </c>
      <c r="V17" s="1236">
        <f t="shared" si="2"/>
        <v>0</v>
      </c>
      <c r="W17" s="1237"/>
      <c r="X17" s="1238"/>
      <c r="Y17" s="1251"/>
      <c r="Z17" s="1240"/>
      <c r="AA17" s="1252"/>
      <c r="AB17" s="1233">
        <f t="shared" si="3"/>
        <v>0</v>
      </c>
      <c r="AC17" s="1234"/>
      <c r="AD17" s="1235"/>
      <c r="AE17" s="480">
        <f>IF('Seite 1'!$E$48=0,0,MAX('Seite 1'!$E$48,DATE(AM$4,1,1),$I17))</f>
        <v>0</v>
      </c>
      <c r="AF17" s="481">
        <f>IF('Seite 1'!$M$48=0,0,MIN('Seite 1'!$M$48,DATE(AM$4,12,31),$P17))</f>
        <v>0</v>
      </c>
      <c r="AG17" s="1236">
        <f t="shared" si="4"/>
        <v>0</v>
      </c>
      <c r="AH17" s="1237"/>
      <c r="AI17" s="1238"/>
      <c r="AJ17" s="1251"/>
      <c r="AK17" s="1240"/>
      <c r="AL17" s="1252"/>
      <c r="AM17" s="1233">
        <f t="shared" si="5"/>
        <v>0</v>
      </c>
      <c r="AN17" s="1234"/>
      <c r="AO17" s="1235"/>
      <c r="AP17" s="480">
        <f>IF('Seite 1'!$E$48=0,0,MAX('Seite 1'!$E$48,DATE(AX$4,1,1),$I17))</f>
        <v>0</v>
      </c>
      <c r="AQ17" s="481">
        <f>IF('Seite 1'!$M$48=0,0,MIN('Seite 1'!$M$48,DATE(AX$4,12,31),$P17))</f>
        <v>0</v>
      </c>
      <c r="AR17" s="1236">
        <f t="shared" si="6"/>
        <v>0</v>
      </c>
      <c r="AS17" s="1237"/>
      <c r="AT17" s="1238"/>
      <c r="AU17" s="1239"/>
      <c r="AV17" s="1240"/>
      <c r="AW17" s="1241"/>
      <c r="AX17" s="1233">
        <f t="shared" si="7"/>
        <v>0</v>
      </c>
      <c r="AY17" s="1234"/>
      <c r="AZ17" s="1235"/>
      <c r="BA17" s="480">
        <f>IF('Seite 1'!$E$48=0,0,MAX('Seite 1'!$E$48,DATE(BI$4,1,1),$I17))</f>
        <v>0</v>
      </c>
      <c r="BB17" s="481">
        <f>IF('Seite 1'!$M$48=0,0,MIN('Seite 1'!$M$48,DATE(BI$4,12,31),$P17))</f>
        <v>0</v>
      </c>
      <c r="BC17" s="1236">
        <f t="shared" si="8"/>
        <v>0</v>
      </c>
      <c r="BD17" s="1237"/>
      <c r="BE17" s="1238"/>
      <c r="BF17" s="1239"/>
      <c r="BG17" s="1240"/>
      <c r="BH17" s="1241"/>
      <c r="BI17" s="1233">
        <f t="shared" si="9"/>
        <v>0</v>
      </c>
      <c r="BJ17" s="1234"/>
      <c r="BK17" s="1235"/>
    </row>
    <row r="18" spans="1:63" ht="15" customHeight="1" x14ac:dyDescent="0.2">
      <c r="A18" s="482">
        <v>10</v>
      </c>
      <c r="B18" s="1272"/>
      <c r="C18" s="1273"/>
      <c r="D18" s="1273"/>
      <c r="E18" s="1274"/>
      <c r="F18" s="1117"/>
      <c r="G18" s="1118"/>
      <c r="H18" s="1119"/>
      <c r="I18" s="1275"/>
      <c r="J18" s="1276"/>
      <c r="K18" s="1277"/>
      <c r="L18" s="1278"/>
      <c r="M18" s="1279"/>
      <c r="N18" s="1280"/>
      <c r="O18" s="1281"/>
      <c r="P18" s="1282">
        <f t="shared" si="0"/>
        <v>0</v>
      </c>
      <c r="Q18" s="1283"/>
      <c r="R18" s="1284">
        <f t="shared" si="1"/>
        <v>0</v>
      </c>
      <c r="S18" s="1285"/>
      <c r="T18" s="480">
        <f>IF('Seite 1'!$E$48=0,0,MAX('Seite 1'!$E$48,DATE(AB$4,1,1),$I18))</f>
        <v>0</v>
      </c>
      <c r="U18" s="481">
        <f>IF('Seite 1'!$M$48=0,0,MIN('Seite 1'!$M$48,DATE(AB$4,12,31),$P18))</f>
        <v>0</v>
      </c>
      <c r="V18" s="1236">
        <f t="shared" si="2"/>
        <v>0</v>
      </c>
      <c r="W18" s="1237"/>
      <c r="X18" s="1238"/>
      <c r="Y18" s="1251"/>
      <c r="Z18" s="1240"/>
      <c r="AA18" s="1252"/>
      <c r="AB18" s="1233">
        <f t="shared" si="3"/>
        <v>0</v>
      </c>
      <c r="AC18" s="1234"/>
      <c r="AD18" s="1235"/>
      <c r="AE18" s="480">
        <f>IF('Seite 1'!$E$48=0,0,MAX('Seite 1'!$E$48,DATE(AM$4,1,1),$I18))</f>
        <v>0</v>
      </c>
      <c r="AF18" s="481">
        <f>IF('Seite 1'!$M$48=0,0,MIN('Seite 1'!$M$48,DATE(AM$4,12,31),$P18))</f>
        <v>0</v>
      </c>
      <c r="AG18" s="1236">
        <f t="shared" si="4"/>
        <v>0</v>
      </c>
      <c r="AH18" s="1237"/>
      <c r="AI18" s="1238"/>
      <c r="AJ18" s="1251"/>
      <c r="AK18" s="1240"/>
      <c r="AL18" s="1252"/>
      <c r="AM18" s="1233">
        <f t="shared" si="5"/>
        <v>0</v>
      </c>
      <c r="AN18" s="1234"/>
      <c r="AO18" s="1235"/>
      <c r="AP18" s="480">
        <f>IF('Seite 1'!$E$48=0,0,MAX('Seite 1'!$E$48,DATE(AX$4,1,1),$I18))</f>
        <v>0</v>
      </c>
      <c r="AQ18" s="481">
        <f>IF('Seite 1'!$M$48=0,0,MIN('Seite 1'!$M$48,DATE(AX$4,12,31),$P18))</f>
        <v>0</v>
      </c>
      <c r="AR18" s="1236">
        <f t="shared" si="6"/>
        <v>0</v>
      </c>
      <c r="AS18" s="1237"/>
      <c r="AT18" s="1238"/>
      <c r="AU18" s="1239"/>
      <c r="AV18" s="1240"/>
      <c r="AW18" s="1241"/>
      <c r="AX18" s="1233">
        <f t="shared" si="7"/>
        <v>0</v>
      </c>
      <c r="AY18" s="1234"/>
      <c r="AZ18" s="1235"/>
      <c r="BA18" s="480">
        <f>IF('Seite 1'!$E$48=0,0,MAX('Seite 1'!$E$48,DATE(BI$4,1,1),$I18))</f>
        <v>0</v>
      </c>
      <c r="BB18" s="481">
        <f>IF('Seite 1'!$M$48=0,0,MIN('Seite 1'!$M$48,DATE(BI$4,12,31),$P18))</f>
        <v>0</v>
      </c>
      <c r="BC18" s="1236">
        <f t="shared" si="8"/>
        <v>0</v>
      </c>
      <c r="BD18" s="1237"/>
      <c r="BE18" s="1238"/>
      <c r="BF18" s="1239"/>
      <c r="BG18" s="1240"/>
      <c r="BH18" s="1241"/>
      <c r="BI18" s="1233">
        <f t="shared" si="9"/>
        <v>0</v>
      </c>
      <c r="BJ18" s="1234"/>
      <c r="BK18" s="1235"/>
    </row>
    <row r="19" spans="1:63" ht="15" customHeight="1" x14ac:dyDescent="0.2">
      <c r="A19" s="482">
        <v>11</v>
      </c>
      <c r="B19" s="1272"/>
      <c r="C19" s="1273"/>
      <c r="D19" s="1273"/>
      <c r="E19" s="1274"/>
      <c r="F19" s="1117"/>
      <c r="G19" s="1118"/>
      <c r="H19" s="1119"/>
      <c r="I19" s="1275"/>
      <c r="J19" s="1276"/>
      <c r="K19" s="1277"/>
      <c r="L19" s="1278"/>
      <c r="M19" s="1279"/>
      <c r="N19" s="1280"/>
      <c r="O19" s="1281"/>
      <c r="P19" s="1282">
        <f t="shared" si="0"/>
        <v>0</v>
      </c>
      <c r="Q19" s="1283"/>
      <c r="R19" s="1284">
        <f t="shared" si="1"/>
        <v>0</v>
      </c>
      <c r="S19" s="1285"/>
      <c r="T19" s="480">
        <f>IF('Seite 1'!$E$48=0,0,MAX('Seite 1'!$E$48,DATE(AB$4,1,1),$I19))</f>
        <v>0</v>
      </c>
      <c r="U19" s="481">
        <f>IF('Seite 1'!$M$48=0,0,MIN('Seite 1'!$M$48,DATE(AB$4,12,31),$P19))</f>
        <v>0</v>
      </c>
      <c r="V19" s="1236">
        <f t="shared" si="2"/>
        <v>0</v>
      </c>
      <c r="W19" s="1237"/>
      <c r="X19" s="1238"/>
      <c r="Y19" s="1251"/>
      <c r="Z19" s="1240"/>
      <c r="AA19" s="1252"/>
      <c r="AB19" s="1233">
        <f t="shared" si="3"/>
        <v>0</v>
      </c>
      <c r="AC19" s="1234"/>
      <c r="AD19" s="1235"/>
      <c r="AE19" s="480">
        <f>IF('Seite 1'!$E$48=0,0,MAX('Seite 1'!$E$48,DATE(AM$4,1,1),$I19))</f>
        <v>0</v>
      </c>
      <c r="AF19" s="481">
        <f>IF('Seite 1'!$M$48=0,0,MIN('Seite 1'!$M$48,DATE(AM$4,12,31),$P19))</f>
        <v>0</v>
      </c>
      <c r="AG19" s="1236">
        <f t="shared" si="4"/>
        <v>0</v>
      </c>
      <c r="AH19" s="1237"/>
      <c r="AI19" s="1238"/>
      <c r="AJ19" s="1251"/>
      <c r="AK19" s="1240"/>
      <c r="AL19" s="1252"/>
      <c r="AM19" s="1233">
        <f t="shared" si="5"/>
        <v>0</v>
      </c>
      <c r="AN19" s="1234"/>
      <c r="AO19" s="1235"/>
      <c r="AP19" s="480">
        <f>IF('Seite 1'!$E$48=0,0,MAX('Seite 1'!$E$48,DATE(AX$4,1,1),$I19))</f>
        <v>0</v>
      </c>
      <c r="AQ19" s="481">
        <f>IF('Seite 1'!$M$48=0,0,MIN('Seite 1'!$M$48,DATE(AX$4,12,31),$P19))</f>
        <v>0</v>
      </c>
      <c r="AR19" s="1236">
        <f t="shared" si="6"/>
        <v>0</v>
      </c>
      <c r="AS19" s="1237"/>
      <c r="AT19" s="1238"/>
      <c r="AU19" s="1239"/>
      <c r="AV19" s="1240"/>
      <c r="AW19" s="1241"/>
      <c r="AX19" s="1233">
        <f t="shared" si="7"/>
        <v>0</v>
      </c>
      <c r="AY19" s="1234"/>
      <c r="AZ19" s="1235"/>
      <c r="BA19" s="480">
        <f>IF('Seite 1'!$E$48=0,0,MAX('Seite 1'!$E$48,DATE(BI$4,1,1),$I19))</f>
        <v>0</v>
      </c>
      <c r="BB19" s="481">
        <f>IF('Seite 1'!$M$48=0,0,MIN('Seite 1'!$M$48,DATE(BI$4,12,31),$P19))</f>
        <v>0</v>
      </c>
      <c r="BC19" s="1236">
        <f t="shared" si="8"/>
        <v>0</v>
      </c>
      <c r="BD19" s="1237"/>
      <c r="BE19" s="1238"/>
      <c r="BF19" s="1239"/>
      <c r="BG19" s="1240"/>
      <c r="BH19" s="1241"/>
      <c r="BI19" s="1233">
        <f t="shared" si="9"/>
        <v>0</v>
      </c>
      <c r="BJ19" s="1234"/>
      <c r="BK19" s="1235"/>
    </row>
    <row r="20" spans="1:63" ht="15" customHeight="1" x14ac:dyDescent="0.2">
      <c r="A20" s="482">
        <v>12</v>
      </c>
      <c r="B20" s="1272"/>
      <c r="C20" s="1273"/>
      <c r="D20" s="1273"/>
      <c r="E20" s="1274"/>
      <c r="F20" s="1117"/>
      <c r="G20" s="1118"/>
      <c r="H20" s="1119"/>
      <c r="I20" s="1275"/>
      <c r="J20" s="1276"/>
      <c r="K20" s="1277"/>
      <c r="L20" s="1278"/>
      <c r="M20" s="1279"/>
      <c r="N20" s="1280"/>
      <c r="O20" s="1281"/>
      <c r="P20" s="1282">
        <f t="shared" si="0"/>
        <v>0</v>
      </c>
      <c r="Q20" s="1283"/>
      <c r="R20" s="1284">
        <f t="shared" si="1"/>
        <v>0</v>
      </c>
      <c r="S20" s="1285"/>
      <c r="T20" s="480">
        <f>IF('Seite 1'!$E$48=0,0,MAX('Seite 1'!$E$48,DATE(AB$4,1,1),$I20))</f>
        <v>0</v>
      </c>
      <c r="U20" s="481">
        <f>IF('Seite 1'!$M$48=0,0,MIN('Seite 1'!$M$48,DATE(AB$4,12,31),$P20))</f>
        <v>0</v>
      </c>
      <c r="V20" s="1236">
        <f t="shared" si="2"/>
        <v>0</v>
      </c>
      <c r="W20" s="1237"/>
      <c r="X20" s="1238"/>
      <c r="Y20" s="1251"/>
      <c r="Z20" s="1240"/>
      <c r="AA20" s="1252"/>
      <c r="AB20" s="1233">
        <f t="shared" si="3"/>
        <v>0</v>
      </c>
      <c r="AC20" s="1234"/>
      <c r="AD20" s="1235"/>
      <c r="AE20" s="480">
        <f>IF('Seite 1'!$E$48=0,0,MAX('Seite 1'!$E$48,DATE(AM$4,1,1),$I20))</f>
        <v>0</v>
      </c>
      <c r="AF20" s="481">
        <f>IF('Seite 1'!$M$48=0,0,MIN('Seite 1'!$M$48,DATE(AM$4,12,31),$P20))</f>
        <v>0</v>
      </c>
      <c r="AG20" s="1236">
        <f t="shared" si="4"/>
        <v>0</v>
      </c>
      <c r="AH20" s="1237"/>
      <c r="AI20" s="1238"/>
      <c r="AJ20" s="1251"/>
      <c r="AK20" s="1240"/>
      <c r="AL20" s="1252"/>
      <c r="AM20" s="1233">
        <f t="shared" si="5"/>
        <v>0</v>
      </c>
      <c r="AN20" s="1234"/>
      <c r="AO20" s="1235"/>
      <c r="AP20" s="480">
        <f>IF('Seite 1'!$E$48=0,0,MAX('Seite 1'!$E$48,DATE(AX$4,1,1),$I20))</f>
        <v>0</v>
      </c>
      <c r="AQ20" s="481">
        <f>IF('Seite 1'!$M$48=0,0,MIN('Seite 1'!$M$48,DATE(AX$4,12,31),$P20))</f>
        <v>0</v>
      </c>
      <c r="AR20" s="1236">
        <f t="shared" si="6"/>
        <v>0</v>
      </c>
      <c r="AS20" s="1237"/>
      <c r="AT20" s="1238"/>
      <c r="AU20" s="1239"/>
      <c r="AV20" s="1240"/>
      <c r="AW20" s="1241"/>
      <c r="AX20" s="1233">
        <f t="shared" si="7"/>
        <v>0</v>
      </c>
      <c r="AY20" s="1234"/>
      <c r="AZ20" s="1235"/>
      <c r="BA20" s="480">
        <f>IF('Seite 1'!$E$48=0,0,MAX('Seite 1'!$E$48,DATE(BI$4,1,1),$I20))</f>
        <v>0</v>
      </c>
      <c r="BB20" s="481">
        <f>IF('Seite 1'!$M$48=0,0,MIN('Seite 1'!$M$48,DATE(BI$4,12,31),$P20))</f>
        <v>0</v>
      </c>
      <c r="BC20" s="1236">
        <f t="shared" si="8"/>
        <v>0</v>
      </c>
      <c r="BD20" s="1237"/>
      <c r="BE20" s="1238"/>
      <c r="BF20" s="1239"/>
      <c r="BG20" s="1240"/>
      <c r="BH20" s="1241"/>
      <c r="BI20" s="1233">
        <f t="shared" si="9"/>
        <v>0</v>
      </c>
      <c r="BJ20" s="1234"/>
      <c r="BK20" s="1235"/>
    </row>
    <row r="21" spans="1:63" ht="15" customHeight="1" x14ac:dyDescent="0.2">
      <c r="A21" s="482">
        <v>13</v>
      </c>
      <c r="B21" s="1272"/>
      <c r="C21" s="1273"/>
      <c r="D21" s="1273"/>
      <c r="E21" s="1274"/>
      <c r="F21" s="1117"/>
      <c r="G21" s="1118"/>
      <c r="H21" s="1119"/>
      <c r="I21" s="1275"/>
      <c r="J21" s="1276"/>
      <c r="K21" s="1277"/>
      <c r="L21" s="1278"/>
      <c r="M21" s="1279"/>
      <c r="N21" s="1280"/>
      <c r="O21" s="1281"/>
      <c r="P21" s="1282">
        <f t="shared" si="0"/>
        <v>0</v>
      </c>
      <c r="Q21" s="1283"/>
      <c r="R21" s="1284">
        <f t="shared" si="1"/>
        <v>0</v>
      </c>
      <c r="S21" s="1285"/>
      <c r="T21" s="480">
        <f>IF('Seite 1'!$E$48=0,0,MAX('Seite 1'!$E$48,DATE(AB$4,1,1),$I21))</f>
        <v>0</v>
      </c>
      <c r="U21" s="481">
        <f>IF('Seite 1'!$M$48=0,0,MIN('Seite 1'!$M$48,DATE(AB$4,12,31),$P21))</f>
        <v>0</v>
      </c>
      <c r="V21" s="1236">
        <f t="shared" si="2"/>
        <v>0</v>
      </c>
      <c r="W21" s="1237"/>
      <c r="X21" s="1238"/>
      <c r="Y21" s="1251"/>
      <c r="Z21" s="1240"/>
      <c r="AA21" s="1252"/>
      <c r="AB21" s="1233">
        <f t="shared" si="3"/>
        <v>0</v>
      </c>
      <c r="AC21" s="1234"/>
      <c r="AD21" s="1235"/>
      <c r="AE21" s="480">
        <f>IF('Seite 1'!$E$48=0,0,MAX('Seite 1'!$E$48,DATE(AM$4,1,1),$I21))</f>
        <v>0</v>
      </c>
      <c r="AF21" s="481">
        <f>IF('Seite 1'!$M$48=0,0,MIN('Seite 1'!$M$48,DATE(AM$4,12,31),$P21))</f>
        <v>0</v>
      </c>
      <c r="AG21" s="1236">
        <f t="shared" si="4"/>
        <v>0</v>
      </c>
      <c r="AH21" s="1237"/>
      <c r="AI21" s="1238"/>
      <c r="AJ21" s="1251"/>
      <c r="AK21" s="1240"/>
      <c r="AL21" s="1252"/>
      <c r="AM21" s="1233">
        <f t="shared" si="5"/>
        <v>0</v>
      </c>
      <c r="AN21" s="1234"/>
      <c r="AO21" s="1235"/>
      <c r="AP21" s="480">
        <f>IF('Seite 1'!$E$48=0,0,MAX('Seite 1'!$E$48,DATE(AX$4,1,1),$I21))</f>
        <v>0</v>
      </c>
      <c r="AQ21" s="481">
        <f>IF('Seite 1'!$M$48=0,0,MIN('Seite 1'!$M$48,DATE(AX$4,12,31),$P21))</f>
        <v>0</v>
      </c>
      <c r="AR21" s="1236">
        <f t="shared" si="6"/>
        <v>0</v>
      </c>
      <c r="AS21" s="1237"/>
      <c r="AT21" s="1238"/>
      <c r="AU21" s="1239"/>
      <c r="AV21" s="1240"/>
      <c r="AW21" s="1241"/>
      <c r="AX21" s="1233">
        <f t="shared" si="7"/>
        <v>0</v>
      </c>
      <c r="AY21" s="1234"/>
      <c r="AZ21" s="1235"/>
      <c r="BA21" s="480">
        <f>IF('Seite 1'!$E$48=0,0,MAX('Seite 1'!$E$48,DATE(BI$4,1,1),$I21))</f>
        <v>0</v>
      </c>
      <c r="BB21" s="481">
        <f>IF('Seite 1'!$M$48=0,0,MIN('Seite 1'!$M$48,DATE(BI$4,12,31),$P21))</f>
        <v>0</v>
      </c>
      <c r="BC21" s="1236">
        <f t="shared" si="8"/>
        <v>0</v>
      </c>
      <c r="BD21" s="1237"/>
      <c r="BE21" s="1238"/>
      <c r="BF21" s="1239"/>
      <c r="BG21" s="1240"/>
      <c r="BH21" s="1241"/>
      <c r="BI21" s="1233">
        <f t="shared" si="9"/>
        <v>0</v>
      </c>
      <c r="BJ21" s="1234"/>
      <c r="BK21" s="1235"/>
    </row>
    <row r="22" spans="1:63" ht="15" customHeight="1" x14ac:dyDescent="0.2">
      <c r="A22" s="482">
        <v>14</v>
      </c>
      <c r="B22" s="1272"/>
      <c r="C22" s="1273"/>
      <c r="D22" s="1273"/>
      <c r="E22" s="1274"/>
      <c r="F22" s="1117"/>
      <c r="G22" s="1118"/>
      <c r="H22" s="1119"/>
      <c r="I22" s="1275"/>
      <c r="J22" s="1276"/>
      <c r="K22" s="1277"/>
      <c r="L22" s="1278"/>
      <c r="M22" s="1279"/>
      <c r="N22" s="1280"/>
      <c r="O22" s="1281"/>
      <c r="P22" s="1282">
        <f t="shared" si="0"/>
        <v>0</v>
      </c>
      <c r="Q22" s="1283"/>
      <c r="R22" s="1284">
        <f t="shared" si="1"/>
        <v>0</v>
      </c>
      <c r="S22" s="1285"/>
      <c r="T22" s="480">
        <f>IF('Seite 1'!$E$48=0,0,MAX('Seite 1'!$E$48,DATE(AB$4,1,1),$I22))</f>
        <v>0</v>
      </c>
      <c r="U22" s="481">
        <f>IF('Seite 1'!$M$48=0,0,MIN('Seite 1'!$M$48,DATE(AB$4,12,31),$P22))</f>
        <v>0</v>
      </c>
      <c r="V22" s="1236">
        <f t="shared" si="2"/>
        <v>0</v>
      </c>
      <c r="W22" s="1237"/>
      <c r="X22" s="1238"/>
      <c r="Y22" s="1251"/>
      <c r="Z22" s="1240"/>
      <c r="AA22" s="1252"/>
      <c r="AB22" s="1233">
        <f t="shared" si="3"/>
        <v>0</v>
      </c>
      <c r="AC22" s="1234"/>
      <c r="AD22" s="1235"/>
      <c r="AE22" s="480">
        <f>IF('Seite 1'!$E$48=0,0,MAX('Seite 1'!$E$48,DATE(AM$4,1,1),$I22))</f>
        <v>0</v>
      </c>
      <c r="AF22" s="481">
        <f>IF('Seite 1'!$M$48=0,0,MIN('Seite 1'!$M$48,DATE(AM$4,12,31),$P22))</f>
        <v>0</v>
      </c>
      <c r="AG22" s="1236">
        <f t="shared" si="4"/>
        <v>0</v>
      </c>
      <c r="AH22" s="1237"/>
      <c r="AI22" s="1238"/>
      <c r="AJ22" s="1251"/>
      <c r="AK22" s="1240"/>
      <c r="AL22" s="1252"/>
      <c r="AM22" s="1233">
        <f t="shared" si="5"/>
        <v>0</v>
      </c>
      <c r="AN22" s="1234"/>
      <c r="AO22" s="1235"/>
      <c r="AP22" s="480">
        <f>IF('Seite 1'!$E$48=0,0,MAX('Seite 1'!$E$48,DATE(AX$4,1,1),$I22))</f>
        <v>0</v>
      </c>
      <c r="AQ22" s="481">
        <f>IF('Seite 1'!$M$48=0,0,MIN('Seite 1'!$M$48,DATE(AX$4,12,31),$P22))</f>
        <v>0</v>
      </c>
      <c r="AR22" s="1236">
        <f t="shared" si="6"/>
        <v>0</v>
      </c>
      <c r="AS22" s="1237"/>
      <c r="AT22" s="1238"/>
      <c r="AU22" s="1239"/>
      <c r="AV22" s="1240"/>
      <c r="AW22" s="1241"/>
      <c r="AX22" s="1233">
        <f t="shared" si="7"/>
        <v>0</v>
      </c>
      <c r="AY22" s="1234"/>
      <c r="AZ22" s="1235"/>
      <c r="BA22" s="480">
        <f>IF('Seite 1'!$E$48=0,0,MAX('Seite 1'!$E$48,DATE(BI$4,1,1),$I22))</f>
        <v>0</v>
      </c>
      <c r="BB22" s="481">
        <f>IF('Seite 1'!$M$48=0,0,MIN('Seite 1'!$M$48,DATE(BI$4,12,31),$P22))</f>
        <v>0</v>
      </c>
      <c r="BC22" s="1236">
        <f t="shared" si="8"/>
        <v>0</v>
      </c>
      <c r="BD22" s="1237"/>
      <c r="BE22" s="1238"/>
      <c r="BF22" s="1239"/>
      <c r="BG22" s="1240"/>
      <c r="BH22" s="1241"/>
      <c r="BI22" s="1233">
        <f t="shared" si="9"/>
        <v>0</v>
      </c>
      <c r="BJ22" s="1234"/>
      <c r="BK22" s="1235"/>
    </row>
    <row r="23" spans="1:63" ht="15" customHeight="1" x14ac:dyDescent="0.2">
      <c r="A23" s="483">
        <v>15</v>
      </c>
      <c r="B23" s="1272"/>
      <c r="C23" s="1273"/>
      <c r="D23" s="1273"/>
      <c r="E23" s="1274"/>
      <c r="F23" s="1117"/>
      <c r="G23" s="1118"/>
      <c r="H23" s="1119"/>
      <c r="I23" s="1275"/>
      <c r="J23" s="1276"/>
      <c r="K23" s="1277"/>
      <c r="L23" s="1278"/>
      <c r="M23" s="1279"/>
      <c r="N23" s="1280"/>
      <c r="O23" s="1281"/>
      <c r="P23" s="1282">
        <f t="shared" si="0"/>
        <v>0</v>
      </c>
      <c r="Q23" s="1283"/>
      <c r="R23" s="1284">
        <f t="shared" si="1"/>
        <v>0</v>
      </c>
      <c r="S23" s="1285"/>
      <c r="T23" s="480">
        <f>IF('Seite 1'!$E$48=0,0,MAX('Seite 1'!$E$48,DATE(AB$4,1,1),$I23))</f>
        <v>0</v>
      </c>
      <c r="U23" s="481">
        <f>IF('Seite 1'!$M$48=0,0,MIN('Seite 1'!$M$48,DATE(AB$4,12,31),$P23))</f>
        <v>0</v>
      </c>
      <c r="V23" s="1236">
        <f t="shared" si="2"/>
        <v>0</v>
      </c>
      <c r="W23" s="1237"/>
      <c r="X23" s="1238"/>
      <c r="Y23" s="1251"/>
      <c r="Z23" s="1240"/>
      <c r="AA23" s="1252"/>
      <c r="AB23" s="1233">
        <f t="shared" si="3"/>
        <v>0</v>
      </c>
      <c r="AC23" s="1234"/>
      <c r="AD23" s="1235"/>
      <c r="AE23" s="480">
        <f>IF('Seite 1'!$E$48=0,0,MAX('Seite 1'!$E$48,DATE(AM$4,1,1),$I23))</f>
        <v>0</v>
      </c>
      <c r="AF23" s="481">
        <f>IF('Seite 1'!$M$48=0,0,MIN('Seite 1'!$M$48,DATE(AM$4,12,31),$P23))</f>
        <v>0</v>
      </c>
      <c r="AG23" s="1236">
        <f t="shared" si="4"/>
        <v>0</v>
      </c>
      <c r="AH23" s="1237"/>
      <c r="AI23" s="1238"/>
      <c r="AJ23" s="1251"/>
      <c r="AK23" s="1240"/>
      <c r="AL23" s="1252"/>
      <c r="AM23" s="1233">
        <f t="shared" si="5"/>
        <v>0</v>
      </c>
      <c r="AN23" s="1234"/>
      <c r="AO23" s="1235"/>
      <c r="AP23" s="480">
        <f>IF('Seite 1'!$E$48=0,0,MAX('Seite 1'!$E$48,DATE(AX$4,1,1),$I23))</f>
        <v>0</v>
      </c>
      <c r="AQ23" s="481">
        <f>IF('Seite 1'!$M$48=0,0,MIN('Seite 1'!$M$48,DATE(AX$4,12,31),$P23))</f>
        <v>0</v>
      </c>
      <c r="AR23" s="1236">
        <f t="shared" si="6"/>
        <v>0</v>
      </c>
      <c r="AS23" s="1237"/>
      <c r="AT23" s="1238"/>
      <c r="AU23" s="1239"/>
      <c r="AV23" s="1240"/>
      <c r="AW23" s="1241"/>
      <c r="AX23" s="1233">
        <f t="shared" si="7"/>
        <v>0</v>
      </c>
      <c r="AY23" s="1234"/>
      <c r="AZ23" s="1235"/>
      <c r="BA23" s="480">
        <f>IF('Seite 1'!$E$48=0,0,MAX('Seite 1'!$E$48,DATE(BI$4,1,1),$I23))</f>
        <v>0</v>
      </c>
      <c r="BB23" s="481">
        <f>IF('Seite 1'!$M$48=0,0,MIN('Seite 1'!$M$48,DATE(BI$4,12,31),$P23))</f>
        <v>0</v>
      </c>
      <c r="BC23" s="1236">
        <f t="shared" si="8"/>
        <v>0</v>
      </c>
      <c r="BD23" s="1237"/>
      <c r="BE23" s="1238"/>
      <c r="BF23" s="1239"/>
      <c r="BG23" s="1240"/>
      <c r="BH23" s="1241"/>
      <c r="BI23" s="1233">
        <f t="shared" si="9"/>
        <v>0</v>
      </c>
      <c r="BJ23" s="1234"/>
      <c r="BK23" s="1235"/>
    </row>
    <row r="24" spans="1:63" ht="15" customHeight="1" x14ac:dyDescent="0.2">
      <c r="A24" s="483">
        <v>16</v>
      </c>
      <c r="B24" s="1272"/>
      <c r="C24" s="1273"/>
      <c r="D24" s="1273"/>
      <c r="E24" s="1274"/>
      <c r="F24" s="1117"/>
      <c r="G24" s="1118"/>
      <c r="H24" s="1119"/>
      <c r="I24" s="1275"/>
      <c r="J24" s="1276"/>
      <c r="K24" s="1277"/>
      <c r="L24" s="1278"/>
      <c r="M24" s="1279"/>
      <c r="N24" s="1280"/>
      <c r="O24" s="1281"/>
      <c r="P24" s="1282">
        <f t="shared" si="0"/>
        <v>0</v>
      </c>
      <c r="Q24" s="1283"/>
      <c r="R24" s="1284">
        <f t="shared" si="1"/>
        <v>0</v>
      </c>
      <c r="S24" s="1285"/>
      <c r="T24" s="480">
        <f>IF('Seite 1'!$E$48=0,0,MAX('Seite 1'!$E$48,DATE(AB$4,1,1),$I24))</f>
        <v>0</v>
      </c>
      <c r="U24" s="481">
        <f>IF('Seite 1'!$M$48=0,0,MIN('Seite 1'!$M$48,DATE(AB$4,12,31),$P24))</f>
        <v>0</v>
      </c>
      <c r="V24" s="1236">
        <f t="shared" si="2"/>
        <v>0</v>
      </c>
      <c r="W24" s="1237"/>
      <c r="X24" s="1238"/>
      <c r="Y24" s="1251"/>
      <c r="Z24" s="1240"/>
      <c r="AA24" s="1252"/>
      <c r="AB24" s="1233">
        <f t="shared" si="3"/>
        <v>0</v>
      </c>
      <c r="AC24" s="1234"/>
      <c r="AD24" s="1235"/>
      <c r="AE24" s="480">
        <f>IF('Seite 1'!$E$48=0,0,MAX('Seite 1'!$E$48,DATE(AM$4,1,1),$I24))</f>
        <v>0</v>
      </c>
      <c r="AF24" s="481">
        <f>IF('Seite 1'!$M$48=0,0,MIN('Seite 1'!$M$48,DATE(AM$4,12,31),$P24))</f>
        <v>0</v>
      </c>
      <c r="AG24" s="1236">
        <f t="shared" si="4"/>
        <v>0</v>
      </c>
      <c r="AH24" s="1237"/>
      <c r="AI24" s="1238"/>
      <c r="AJ24" s="1251"/>
      <c r="AK24" s="1240"/>
      <c r="AL24" s="1252"/>
      <c r="AM24" s="1233">
        <f t="shared" si="5"/>
        <v>0</v>
      </c>
      <c r="AN24" s="1234"/>
      <c r="AO24" s="1235"/>
      <c r="AP24" s="480">
        <f>IF('Seite 1'!$E$48=0,0,MAX('Seite 1'!$E$48,DATE(AX$4,1,1),$I24))</f>
        <v>0</v>
      </c>
      <c r="AQ24" s="481">
        <f>IF('Seite 1'!$M$48=0,0,MIN('Seite 1'!$M$48,DATE(AX$4,12,31),$P24))</f>
        <v>0</v>
      </c>
      <c r="AR24" s="1236">
        <f t="shared" si="6"/>
        <v>0</v>
      </c>
      <c r="AS24" s="1237"/>
      <c r="AT24" s="1238"/>
      <c r="AU24" s="1239"/>
      <c r="AV24" s="1240"/>
      <c r="AW24" s="1241"/>
      <c r="AX24" s="1233">
        <f t="shared" si="7"/>
        <v>0</v>
      </c>
      <c r="AY24" s="1234"/>
      <c r="AZ24" s="1235"/>
      <c r="BA24" s="480">
        <f>IF('Seite 1'!$E$48=0,0,MAX('Seite 1'!$E$48,DATE(BI$4,1,1),$I24))</f>
        <v>0</v>
      </c>
      <c r="BB24" s="481">
        <f>IF('Seite 1'!$M$48=0,0,MIN('Seite 1'!$M$48,DATE(BI$4,12,31),$P24))</f>
        <v>0</v>
      </c>
      <c r="BC24" s="1236">
        <f t="shared" si="8"/>
        <v>0</v>
      </c>
      <c r="BD24" s="1237"/>
      <c r="BE24" s="1238"/>
      <c r="BF24" s="1239"/>
      <c r="BG24" s="1240"/>
      <c r="BH24" s="1241"/>
      <c r="BI24" s="1233">
        <f t="shared" si="9"/>
        <v>0</v>
      </c>
      <c r="BJ24" s="1234"/>
      <c r="BK24" s="1235"/>
    </row>
    <row r="25" spans="1:63" ht="15" customHeight="1" x14ac:dyDescent="0.2">
      <c r="A25" s="483">
        <v>17</v>
      </c>
      <c r="B25" s="1272"/>
      <c r="C25" s="1273"/>
      <c r="D25" s="1273"/>
      <c r="E25" s="1274"/>
      <c r="F25" s="1117"/>
      <c r="G25" s="1118"/>
      <c r="H25" s="1119"/>
      <c r="I25" s="1275"/>
      <c r="J25" s="1276"/>
      <c r="K25" s="1277"/>
      <c r="L25" s="1278"/>
      <c r="M25" s="1279"/>
      <c r="N25" s="1280"/>
      <c r="O25" s="1281"/>
      <c r="P25" s="1282">
        <f t="shared" si="0"/>
        <v>0</v>
      </c>
      <c r="Q25" s="1283"/>
      <c r="R25" s="1284">
        <f t="shared" si="1"/>
        <v>0</v>
      </c>
      <c r="S25" s="1285"/>
      <c r="T25" s="480">
        <f>IF('Seite 1'!$E$48=0,0,MAX('Seite 1'!$E$48,DATE(AB$4,1,1),$I25))</f>
        <v>0</v>
      </c>
      <c r="U25" s="481">
        <f>IF('Seite 1'!$M$48=0,0,MIN('Seite 1'!$M$48,DATE(AB$4,12,31),$P25))</f>
        <v>0</v>
      </c>
      <c r="V25" s="1236">
        <f t="shared" si="2"/>
        <v>0</v>
      </c>
      <c r="W25" s="1237"/>
      <c r="X25" s="1238"/>
      <c r="Y25" s="1251"/>
      <c r="Z25" s="1240"/>
      <c r="AA25" s="1252"/>
      <c r="AB25" s="1233">
        <f t="shared" si="3"/>
        <v>0</v>
      </c>
      <c r="AC25" s="1234"/>
      <c r="AD25" s="1235"/>
      <c r="AE25" s="480">
        <f>IF('Seite 1'!$E$48=0,0,MAX('Seite 1'!$E$48,DATE(AM$4,1,1),$I25))</f>
        <v>0</v>
      </c>
      <c r="AF25" s="481">
        <f>IF('Seite 1'!$M$48=0,0,MIN('Seite 1'!$M$48,DATE(AM$4,12,31),$P25))</f>
        <v>0</v>
      </c>
      <c r="AG25" s="1236">
        <f t="shared" si="4"/>
        <v>0</v>
      </c>
      <c r="AH25" s="1237"/>
      <c r="AI25" s="1238"/>
      <c r="AJ25" s="1251"/>
      <c r="AK25" s="1240"/>
      <c r="AL25" s="1252"/>
      <c r="AM25" s="1233">
        <f t="shared" si="5"/>
        <v>0</v>
      </c>
      <c r="AN25" s="1234"/>
      <c r="AO25" s="1235"/>
      <c r="AP25" s="480">
        <f>IF('Seite 1'!$E$48=0,0,MAX('Seite 1'!$E$48,DATE(AX$4,1,1),$I25))</f>
        <v>0</v>
      </c>
      <c r="AQ25" s="481">
        <f>IF('Seite 1'!$M$48=0,0,MIN('Seite 1'!$M$48,DATE(AX$4,12,31),$P25))</f>
        <v>0</v>
      </c>
      <c r="AR25" s="1236">
        <f t="shared" si="6"/>
        <v>0</v>
      </c>
      <c r="AS25" s="1237"/>
      <c r="AT25" s="1238"/>
      <c r="AU25" s="1239"/>
      <c r="AV25" s="1240"/>
      <c r="AW25" s="1241"/>
      <c r="AX25" s="1233">
        <f t="shared" si="7"/>
        <v>0</v>
      </c>
      <c r="AY25" s="1234"/>
      <c r="AZ25" s="1235"/>
      <c r="BA25" s="480">
        <f>IF('Seite 1'!$E$48=0,0,MAX('Seite 1'!$E$48,DATE(BI$4,1,1),$I25))</f>
        <v>0</v>
      </c>
      <c r="BB25" s="481">
        <f>IF('Seite 1'!$M$48=0,0,MIN('Seite 1'!$M$48,DATE(BI$4,12,31),$P25))</f>
        <v>0</v>
      </c>
      <c r="BC25" s="1236">
        <f t="shared" si="8"/>
        <v>0</v>
      </c>
      <c r="BD25" s="1237"/>
      <c r="BE25" s="1238"/>
      <c r="BF25" s="1239"/>
      <c r="BG25" s="1240"/>
      <c r="BH25" s="1241"/>
      <c r="BI25" s="1233">
        <f t="shared" si="9"/>
        <v>0</v>
      </c>
      <c r="BJ25" s="1234"/>
      <c r="BK25" s="1235"/>
    </row>
    <row r="26" spans="1:63" ht="15" customHeight="1" x14ac:dyDescent="0.2">
      <c r="A26" s="483">
        <v>18</v>
      </c>
      <c r="B26" s="1272"/>
      <c r="C26" s="1273"/>
      <c r="D26" s="1273"/>
      <c r="E26" s="1274"/>
      <c r="F26" s="1117"/>
      <c r="G26" s="1118"/>
      <c r="H26" s="1119"/>
      <c r="I26" s="1275"/>
      <c r="J26" s="1276"/>
      <c r="K26" s="1277"/>
      <c r="L26" s="1278"/>
      <c r="M26" s="1279"/>
      <c r="N26" s="1280"/>
      <c r="O26" s="1281"/>
      <c r="P26" s="1282">
        <f t="shared" si="0"/>
        <v>0</v>
      </c>
      <c r="Q26" s="1283"/>
      <c r="R26" s="1284">
        <f t="shared" si="1"/>
        <v>0</v>
      </c>
      <c r="S26" s="1285"/>
      <c r="T26" s="480">
        <f>IF('Seite 1'!$E$48=0,0,MAX('Seite 1'!$E$48,DATE(AB$4,1,1),$I26))</f>
        <v>0</v>
      </c>
      <c r="U26" s="481">
        <f>IF('Seite 1'!$M$48=0,0,MIN('Seite 1'!$M$48,DATE(AB$4,12,31),$P26))</f>
        <v>0</v>
      </c>
      <c r="V26" s="1236">
        <f t="shared" si="2"/>
        <v>0</v>
      </c>
      <c r="W26" s="1237"/>
      <c r="X26" s="1238"/>
      <c r="Y26" s="1251"/>
      <c r="Z26" s="1240"/>
      <c r="AA26" s="1252"/>
      <c r="AB26" s="1233">
        <f t="shared" si="3"/>
        <v>0</v>
      </c>
      <c r="AC26" s="1234"/>
      <c r="AD26" s="1235"/>
      <c r="AE26" s="480">
        <f>IF('Seite 1'!$E$48=0,0,MAX('Seite 1'!$E$48,DATE(AM$4,1,1),$I26))</f>
        <v>0</v>
      </c>
      <c r="AF26" s="481">
        <f>IF('Seite 1'!$M$48=0,0,MIN('Seite 1'!$M$48,DATE(AM$4,12,31),$P26))</f>
        <v>0</v>
      </c>
      <c r="AG26" s="1236">
        <f t="shared" si="4"/>
        <v>0</v>
      </c>
      <c r="AH26" s="1237"/>
      <c r="AI26" s="1238"/>
      <c r="AJ26" s="1251"/>
      <c r="AK26" s="1240"/>
      <c r="AL26" s="1252"/>
      <c r="AM26" s="1233">
        <f t="shared" si="5"/>
        <v>0</v>
      </c>
      <c r="AN26" s="1234"/>
      <c r="AO26" s="1235"/>
      <c r="AP26" s="480">
        <f>IF('Seite 1'!$E$48=0,0,MAX('Seite 1'!$E$48,DATE(AX$4,1,1),$I26))</f>
        <v>0</v>
      </c>
      <c r="AQ26" s="481">
        <f>IF('Seite 1'!$M$48=0,0,MIN('Seite 1'!$M$48,DATE(AX$4,12,31),$P26))</f>
        <v>0</v>
      </c>
      <c r="AR26" s="1236">
        <f t="shared" si="6"/>
        <v>0</v>
      </c>
      <c r="AS26" s="1237"/>
      <c r="AT26" s="1238"/>
      <c r="AU26" s="1239"/>
      <c r="AV26" s="1240"/>
      <c r="AW26" s="1241"/>
      <c r="AX26" s="1233">
        <f t="shared" si="7"/>
        <v>0</v>
      </c>
      <c r="AY26" s="1234"/>
      <c r="AZ26" s="1235"/>
      <c r="BA26" s="480">
        <f>IF('Seite 1'!$E$48=0,0,MAX('Seite 1'!$E$48,DATE(BI$4,1,1),$I26))</f>
        <v>0</v>
      </c>
      <c r="BB26" s="481">
        <f>IF('Seite 1'!$M$48=0,0,MIN('Seite 1'!$M$48,DATE(BI$4,12,31),$P26))</f>
        <v>0</v>
      </c>
      <c r="BC26" s="1236">
        <f t="shared" si="8"/>
        <v>0</v>
      </c>
      <c r="BD26" s="1237"/>
      <c r="BE26" s="1238"/>
      <c r="BF26" s="1239"/>
      <c r="BG26" s="1240"/>
      <c r="BH26" s="1241"/>
      <c r="BI26" s="1233">
        <f t="shared" si="9"/>
        <v>0</v>
      </c>
      <c r="BJ26" s="1234"/>
      <c r="BK26" s="1235"/>
    </row>
    <row r="27" spans="1:63" ht="15" customHeight="1" x14ac:dyDescent="0.2">
      <c r="A27" s="483">
        <v>19</v>
      </c>
      <c r="B27" s="1272"/>
      <c r="C27" s="1273"/>
      <c r="D27" s="1273"/>
      <c r="E27" s="1274"/>
      <c r="F27" s="1117"/>
      <c r="G27" s="1118"/>
      <c r="H27" s="1119"/>
      <c r="I27" s="1275"/>
      <c r="J27" s="1276"/>
      <c r="K27" s="1277"/>
      <c r="L27" s="1278"/>
      <c r="M27" s="1279"/>
      <c r="N27" s="1280"/>
      <c r="O27" s="1281"/>
      <c r="P27" s="1282">
        <f t="shared" si="0"/>
        <v>0</v>
      </c>
      <c r="Q27" s="1283"/>
      <c r="R27" s="1284">
        <f t="shared" si="1"/>
        <v>0</v>
      </c>
      <c r="S27" s="1285"/>
      <c r="T27" s="480">
        <f>IF('Seite 1'!$E$48=0,0,MAX('Seite 1'!$E$48,DATE(AB$4,1,1),$I27))</f>
        <v>0</v>
      </c>
      <c r="U27" s="481">
        <f>IF('Seite 1'!$M$48=0,0,MIN('Seite 1'!$M$48,DATE(AB$4,12,31),$P27))</f>
        <v>0</v>
      </c>
      <c r="V27" s="1236">
        <f t="shared" si="2"/>
        <v>0</v>
      </c>
      <c r="W27" s="1237"/>
      <c r="X27" s="1238"/>
      <c r="Y27" s="1251"/>
      <c r="Z27" s="1240"/>
      <c r="AA27" s="1252"/>
      <c r="AB27" s="1233">
        <f t="shared" si="3"/>
        <v>0</v>
      </c>
      <c r="AC27" s="1234"/>
      <c r="AD27" s="1235"/>
      <c r="AE27" s="480">
        <f>IF('Seite 1'!$E$48=0,0,MAX('Seite 1'!$E$48,DATE(AM$4,1,1),$I27))</f>
        <v>0</v>
      </c>
      <c r="AF27" s="481">
        <f>IF('Seite 1'!$M$48=0,0,MIN('Seite 1'!$M$48,DATE(AM$4,12,31),$P27))</f>
        <v>0</v>
      </c>
      <c r="AG27" s="1236">
        <f t="shared" si="4"/>
        <v>0</v>
      </c>
      <c r="AH27" s="1237"/>
      <c r="AI27" s="1238"/>
      <c r="AJ27" s="1251"/>
      <c r="AK27" s="1240"/>
      <c r="AL27" s="1252"/>
      <c r="AM27" s="1233">
        <f t="shared" si="5"/>
        <v>0</v>
      </c>
      <c r="AN27" s="1234"/>
      <c r="AO27" s="1235"/>
      <c r="AP27" s="480">
        <f>IF('Seite 1'!$E$48=0,0,MAX('Seite 1'!$E$48,DATE(AX$4,1,1),$I27))</f>
        <v>0</v>
      </c>
      <c r="AQ27" s="481">
        <f>IF('Seite 1'!$M$48=0,0,MIN('Seite 1'!$M$48,DATE(AX$4,12,31),$P27))</f>
        <v>0</v>
      </c>
      <c r="AR27" s="1236">
        <f t="shared" si="6"/>
        <v>0</v>
      </c>
      <c r="AS27" s="1237"/>
      <c r="AT27" s="1238"/>
      <c r="AU27" s="1239"/>
      <c r="AV27" s="1240"/>
      <c r="AW27" s="1241"/>
      <c r="AX27" s="1233">
        <f t="shared" si="7"/>
        <v>0</v>
      </c>
      <c r="AY27" s="1234"/>
      <c r="AZ27" s="1235"/>
      <c r="BA27" s="480">
        <f>IF('Seite 1'!$E$48=0,0,MAX('Seite 1'!$E$48,DATE(BI$4,1,1),$I27))</f>
        <v>0</v>
      </c>
      <c r="BB27" s="481">
        <f>IF('Seite 1'!$M$48=0,0,MIN('Seite 1'!$M$48,DATE(BI$4,12,31),$P27))</f>
        <v>0</v>
      </c>
      <c r="BC27" s="1236">
        <f t="shared" si="8"/>
        <v>0</v>
      </c>
      <c r="BD27" s="1237"/>
      <c r="BE27" s="1238"/>
      <c r="BF27" s="1239"/>
      <c r="BG27" s="1240"/>
      <c r="BH27" s="1241"/>
      <c r="BI27" s="1233">
        <f t="shared" si="9"/>
        <v>0</v>
      </c>
      <c r="BJ27" s="1234"/>
      <c r="BK27" s="1235"/>
    </row>
    <row r="28" spans="1:63" ht="15" customHeight="1" x14ac:dyDescent="0.2">
      <c r="A28" s="482">
        <v>20</v>
      </c>
      <c r="B28" s="1272"/>
      <c r="C28" s="1273"/>
      <c r="D28" s="1273"/>
      <c r="E28" s="1274"/>
      <c r="F28" s="1117"/>
      <c r="G28" s="1118"/>
      <c r="H28" s="1119"/>
      <c r="I28" s="1275"/>
      <c r="J28" s="1276"/>
      <c r="K28" s="1277"/>
      <c r="L28" s="1278"/>
      <c r="M28" s="1279"/>
      <c r="N28" s="1280"/>
      <c r="O28" s="1281"/>
      <c r="P28" s="1282">
        <f t="shared" si="0"/>
        <v>0</v>
      </c>
      <c r="Q28" s="1283"/>
      <c r="R28" s="1284">
        <f t="shared" si="1"/>
        <v>0</v>
      </c>
      <c r="S28" s="1285"/>
      <c r="T28" s="480">
        <f>IF('Seite 1'!$E$48=0,0,MAX('Seite 1'!$E$48,DATE(AB$4,1,1),$I28))</f>
        <v>0</v>
      </c>
      <c r="U28" s="481">
        <f>IF('Seite 1'!$M$48=0,0,MIN('Seite 1'!$M$48,DATE(AB$4,12,31),$P28))</f>
        <v>0</v>
      </c>
      <c r="V28" s="1236">
        <f t="shared" si="2"/>
        <v>0</v>
      </c>
      <c r="W28" s="1237"/>
      <c r="X28" s="1238"/>
      <c r="Y28" s="1251"/>
      <c r="Z28" s="1240"/>
      <c r="AA28" s="1252"/>
      <c r="AB28" s="1233">
        <f t="shared" si="3"/>
        <v>0</v>
      </c>
      <c r="AC28" s="1234"/>
      <c r="AD28" s="1235"/>
      <c r="AE28" s="480">
        <f>IF('Seite 1'!$E$48=0,0,MAX('Seite 1'!$E$48,DATE(AM$4,1,1),$I28))</f>
        <v>0</v>
      </c>
      <c r="AF28" s="481">
        <f>IF('Seite 1'!$M$48=0,0,MIN('Seite 1'!$M$48,DATE(AM$4,12,31),$P28))</f>
        <v>0</v>
      </c>
      <c r="AG28" s="1236">
        <f t="shared" si="4"/>
        <v>0</v>
      </c>
      <c r="AH28" s="1237"/>
      <c r="AI28" s="1238"/>
      <c r="AJ28" s="1251"/>
      <c r="AK28" s="1240"/>
      <c r="AL28" s="1252"/>
      <c r="AM28" s="1233">
        <f t="shared" si="5"/>
        <v>0</v>
      </c>
      <c r="AN28" s="1234"/>
      <c r="AO28" s="1235"/>
      <c r="AP28" s="480">
        <f>IF('Seite 1'!$E$48=0,0,MAX('Seite 1'!$E$48,DATE(AX$4,1,1),$I28))</f>
        <v>0</v>
      </c>
      <c r="AQ28" s="481">
        <f>IF('Seite 1'!$M$48=0,0,MIN('Seite 1'!$M$48,DATE(AX$4,12,31),$P28))</f>
        <v>0</v>
      </c>
      <c r="AR28" s="1236">
        <f t="shared" si="6"/>
        <v>0</v>
      </c>
      <c r="AS28" s="1237"/>
      <c r="AT28" s="1238"/>
      <c r="AU28" s="1239"/>
      <c r="AV28" s="1240"/>
      <c r="AW28" s="1241"/>
      <c r="AX28" s="1233">
        <f t="shared" si="7"/>
        <v>0</v>
      </c>
      <c r="AY28" s="1234"/>
      <c r="AZ28" s="1235"/>
      <c r="BA28" s="480">
        <f>IF('Seite 1'!$E$48=0,0,MAX('Seite 1'!$E$48,DATE(BI$4,1,1),$I28))</f>
        <v>0</v>
      </c>
      <c r="BB28" s="481">
        <f>IF('Seite 1'!$M$48=0,0,MIN('Seite 1'!$M$48,DATE(BI$4,12,31),$P28))</f>
        <v>0</v>
      </c>
      <c r="BC28" s="1236">
        <f t="shared" si="8"/>
        <v>0</v>
      </c>
      <c r="BD28" s="1237"/>
      <c r="BE28" s="1238"/>
      <c r="BF28" s="1239"/>
      <c r="BG28" s="1240"/>
      <c r="BH28" s="1241"/>
      <c r="BI28" s="1233">
        <f t="shared" si="9"/>
        <v>0</v>
      </c>
      <c r="BJ28" s="1234"/>
      <c r="BK28" s="1235"/>
    </row>
    <row r="29" spans="1:63" ht="15" customHeight="1" x14ac:dyDescent="0.2">
      <c r="A29" s="482">
        <v>21</v>
      </c>
      <c r="B29" s="1272"/>
      <c r="C29" s="1273"/>
      <c r="D29" s="1273"/>
      <c r="E29" s="1274"/>
      <c r="F29" s="1117"/>
      <c r="G29" s="1118"/>
      <c r="H29" s="1119"/>
      <c r="I29" s="1275"/>
      <c r="J29" s="1276"/>
      <c r="K29" s="1277"/>
      <c r="L29" s="1278"/>
      <c r="M29" s="1279"/>
      <c r="N29" s="1280"/>
      <c r="O29" s="1281"/>
      <c r="P29" s="1282">
        <f t="shared" si="0"/>
        <v>0</v>
      </c>
      <c r="Q29" s="1283"/>
      <c r="R29" s="1284">
        <f t="shared" si="1"/>
        <v>0</v>
      </c>
      <c r="S29" s="1285"/>
      <c r="T29" s="480">
        <f>IF('Seite 1'!$E$48=0,0,MAX('Seite 1'!$E$48,DATE(AB$4,1,1),$I29))</f>
        <v>0</v>
      </c>
      <c r="U29" s="481">
        <f>IF('Seite 1'!$M$48=0,0,MIN('Seite 1'!$M$48,DATE(AB$4,12,31),$P29))</f>
        <v>0</v>
      </c>
      <c r="V29" s="1236">
        <f t="shared" si="2"/>
        <v>0</v>
      </c>
      <c r="W29" s="1237"/>
      <c r="X29" s="1238"/>
      <c r="Y29" s="1251"/>
      <c r="Z29" s="1240"/>
      <c r="AA29" s="1252"/>
      <c r="AB29" s="1233">
        <f t="shared" si="3"/>
        <v>0</v>
      </c>
      <c r="AC29" s="1234"/>
      <c r="AD29" s="1235"/>
      <c r="AE29" s="480">
        <f>IF('Seite 1'!$E$48=0,0,MAX('Seite 1'!$E$48,DATE(AM$4,1,1),$I29))</f>
        <v>0</v>
      </c>
      <c r="AF29" s="481">
        <f>IF('Seite 1'!$M$48=0,0,MIN('Seite 1'!$M$48,DATE(AM$4,12,31),$P29))</f>
        <v>0</v>
      </c>
      <c r="AG29" s="1236">
        <f t="shared" si="4"/>
        <v>0</v>
      </c>
      <c r="AH29" s="1237"/>
      <c r="AI29" s="1238"/>
      <c r="AJ29" s="1251"/>
      <c r="AK29" s="1240"/>
      <c r="AL29" s="1252"/>
      <c r="AM29" s="1233">
        <f t="shared" si="5"/>
        <v>0</v>
      </c>
      <c r="AN29" s="1234"/>
      <c r="AO29" s="1235"/>
      <c r="AP29" s="480">
        <f>IF('Seite 1'!$E$48=0,0,MAX('Seite 1'!$E$48,DATE(AX$4,1,1),$I29))</f>
        <v>0</v>
      </c>
      <c r="AQ29" s="481">
        <f>IF('Seite 1'!$M$48=0,0,MIN('Seite 1'!$M$48,DATE(AX$4,12,31),$P29))</f>
        <v>0</v>
      </c>
      <c r="AR29" s="1236">
        <f t="shared" si="6"/>
        <v>0</v>
      </c>
      <c r="AS29" s="1237"/>
      <c r="AT29" s="1238"/>
      <c r="AU29" s="1239"/>
      <c r="AV29" s="1240"/>
      <c r="AW29" s="1241"/>
      <c r="AX29" s="1233">
        <f t="shared" si="7"/>
        <v>0</v>
      </c>
      <c r="AY29" s="1234"/>
      <c r="AZ29" s="1235"/>
      <c r="BA29" s="480">
        <f>IF('Seite 1'!$E$48=0,0,MAX('Seite 1'!$E$48,DATE(BI$4,1,1),$I29))</f>
        <v>0</v>
      </c>
      <c r="BB29" s="481">
        <f>IF('Seite 1'!$M$48=0,0,MIN('Seite 1'!$M$48,DATE(BI$4,12,31),$P29))</f>
        <v>0</v>
      </c>
      <c r="BC29" s="1236">
        <f t="shared" si="8"/>
        <v>0</v>
      </c>
      <c r="BD29" s="1237"/>
      <c r="BE29" s="1238"/>
      <c r="BF29" s="1239"/>
      <c r="BG29" s="1240"/>
      <c r="BH29" s="1241"/>
      <c r="BI29" s="1233">
        <f t="shared" si="9"/>
        <v>0</v>
      </c>
      <c r="BJ29" s="1234"/>
      <c r="BK29" s="1235"/>
    </row>
    <row r="30" spans="1:63" ht="15" customHeight="1" x14ac:dyDescent="0.2">
      <c r="A30" s="482">
        <v>22</v>
      </c>
      <c r="B30" s="1272"/>
      <c r="C30" s="1273"/>
      <c r="D30" s="1273"/>
      <c r="E30" s="1274"/>
      <c r="F30" s="1117"/>
      <c r="G30" s="1118"/>
      <c r="H30" s="1119"/>
      <c r="I30" s="1275"/>
      <c r="J30" s="1276"/>
      <c r="K30" s="1277"/>
      <c r="L30" s="1278"/>
      <c r="M30" s="1279"/>
      <c r="N30" s="1280"/>
      <c r="O30" s="1281"/>
      <c r="P30" s="1282">
        <f t="shared" si="0"/>
        <v>0</v>
      </c>
      <c r="Q30" s="1283"/>
      <c r="R30" s="1284">
        <f t="shared" si="1"/>
        <v>0</v>
      </c>
      <c r="S30" s="1285"/>
      <c r="T30" s="480">
        <f>IF('Seite 1'!$E$48=0,0,MAX('Seite 1'!$E$48,DATE(AB$4,1,1),$I30))</f>
        <v>0</v>
      </c>
      <c r="U30" s="481">
        <f>IF('Seite 1'!$M$48=0,0,MIN('Seite 1'!$M$48,DATE(AB$4,12,31),$P30))</f>
        <v>0</v>
      </c>
      <c r="V30" s="1236">
        <f t="shared" si="2"/>
        <v>0</v>
      </c>
      <c r="W30" s="1237"/>
      <c r="X30" s="1238"/>
      <c r="Y30" s="1251"/>
      <c r="Z30" s="1240"/>
      <c r="AA30" s="1252"/>
      <c r="AB30" s="1233">
        <f t="shared" si="3"/>
        <v>0</v>
      </c>
      <c r="AC30" s="1234"/>
      <c r="AD30" s="1235"/>
      <c r="AE30" s="480">
        <f>IF('Seite 1'!$E$48=0,0,MAX('Seite 1'!$E$48,DATE(AM$4,1,1),$I30))</f>
        <v>0</v>
      </c>
      <c r="AF30" s="481">
        <f>IF('Seite 1'!$M$48=0,0,MIN('Seite 1'!$M$48,DATE(AM$4,12,31),$P30))</f>
        <v>0</v>
      </c>
      <c r="AG30" s="1236">
        <f t="shared" si="4"/>
        <v>0</v>
      </c>
      <c r="AH30" s="1237"/>
      <c r="AI30" s="1238"/>
      <c r="AJ30" s="1251"/>
      <c r="AK30" s="1240"/>
      <c r="AL30" s="1252"/>
      <c r="AM30" s="1233">
        <f t="shared" si="5"/>
        <v>0</v>
      </c>
      <c r="AN30" s="1234"/>
      <c r="AO30" s="1235"/>
      <c r="AP30" s="480">
        <f>IF('Seite 1'!$E$48=0,0,MAX('Seite 1'!$E$48,DATE(AX$4,1,1),$I30))</f>
        <v>0</v>
      </c>
      <c r="AQ30" s="481">
        <f>IF('Seite 1'!$M$48=0,0,MIN('Seite 1'!$M$48,DATE(AX$4,12,31),$P30))</f>
        <v>0</v>
      </c>
      <c r="AR30" s="1236">
        <f t="shared" si="6"/>
        <v>0</v>
      </c>
      <c r="AS30" s="1237"/>
      <c r="AT30" s="1238"/>
      <c r="AU30" s="1239"/>
      <c r="AV30" s="1240"/>
      <c r="AW30" s="1241"/>
      <c r="AX30" s="1233">
        <f t="shared" si="7"/>
        <v>0</v>
      </c>
      <c r="AY30" s="1234"/>
      <c r="AZ30" s="1235"/>
      <c r="BA30" s="480">
        <f>IF('Seite 1'!$E$48=0,0,MAX('Seite 1'!$E$48,DATE(BI$4,1,1),$I30))</f>
        <v>0</v>
      </c>
      <c r="BB30" s="481">
        <f>IF('Seite 1'!$M$48=0,0,MIN('Seite 1'!$M$48,DATE(BI$4,12,31),$P30))</f>
        <v>0</v>
      </c>
      <c r="BC30" s="1236">
        <f t="shared" si="8"/>
        <v>0</v>
      </c>
      <c r="BD30" s="1237"/>
      <c r="BE30" s="1238"/>
      <c r="BF30" s="1239"/>
      <c r="BG30" s="1240"/>
      <c r="BH30" s="1241"/>
      <c r="BI30" s="1233">
        <f t="shared" si="9"/>
        <v>0</v>
      </c>
      <c r="BJ30" s="1234"/>
      <c r="BK30" s="1235"/>
    </row>
    <row r="31" spans="1:63" ht="15" customHeight="1" x14ac:dyDescent="0.2">
      <c r="A31" s="482">
        <v>23</v>
      </c>
      <c r="B31" s="1272"/>
      <c r="C31" s="1273"/>
      <c r="D31" s="1273"/>
      <c r="E31" s="1274"/>
      <c r="F31" s="1117"/>
      <c r="G31" s="1118"/>
      <c r="H31" s="1119"/>
      <c r="I31" s="1275"/>
      <c r="J31" s="1276"/>
      <c r="K31" s="1277"/>
      <c r="L31" s="1278"/>
      <c r="M31" s="1279"/>
      <c r="N31" s="1280"/>
      <c r="O31" s="1281"/>
      <c r="P31" s="1282">
        <f t="shared" si="0"/>
        <v>0</v>
      </c>
      <c r="Q31" s="1283"/>
      <c r="R31" s="1284">
        <f t="shared" si="1"/>
        <v>0</v>
      </c>
      <c r="S31" s="1285"/>
      <c r="T31" s="480">
        <f>IF('Seite 1'!$E$48=0,0,MAX('Seite 1'!$E$48,DATE(AB$4,1,1),$I31))</f>
        <v>0</v>
      </c>
      <c r="U31" s="481">
        <f>IF('Seite 1'!$M$48=0,0,MIN('Seite 1'!$M$48,DATE(AB$4,12,31),$P31))</f>
        <v>0</v>
      </c>
      <c r="V31" s="1236">
        <f t="shared" si="2"/>
        <v>0</v>
      </c>
      <c r="W31" s="1237"/>
      <c r="X31" s="1238"/>
      <c r="Y31" s="1251"/>
      <c r="Z31" s="1240"/>
      <c r="AA31" s="1252"/>
      <c r="AB31" s="1233">
        <f t="shared" si="3"/>
        <v>0</v>
      </c>
      <c r="AC31" s="1234"/>
      <c r="AD31" s="1235"/>
      <c r="AE31" s="480">
        <f>IF('Seite 1'!$E$48=0,0,MAX('Seite 1'!$E$48,DATE(AM$4,1,1),$I31))</f>
        <v>0</v>
      </c>
      <c r="AF31" s="481">
        <f>IF('Seite 1'!$M$48=0,0,MIN('Seite 1'!$M$48,DATE(AM$4,12,31),$P31))</f>
        <v>0</v>
      </c>
      <c r="AG31" s="1236">
        <f t="shared" si="4"/>
        <v>0</v>
      </c>
      <c r="AH31" s="1237"/>
      <c r="AI31" s="1238"/>
      <c r="AJ31" s="1251"/>
      <c r="AK31" s="1240"/>
      <c r="AL31" s="1252"/>
      <c r="AM31" s="1233">
        <f t="shared" si="5"/>
        <v>0</v>
      </c>
      <c r="AN31" s="1234"/>
      <c r="AO31" s="1235"/>
      <c r="AP31" s="480">
        <f>IF('Seite 1'!$E$48=0,0,MAX('Seite 1'!$E$48,DATE(AX$4,1,1),$I31))</f>
        <v>0</v>
      </c>
      <c r="AQ31" s="481">
        <f>IF('Seite 1'!$M$48=0,0,MIN('Seite 1'!$M$48,DATE(AX$4,12,31),$P31))</f>
        <v>0</v>
      </c>
      <c r="AR31" s="1236">
        <f t="shared" si="6"/>
        <v>0</v>
      </c>
      <c r="AS31" s="1237"/>
      <c r="AT31" s="1238"/>
      <c r="AU31" s="1239"/>
      <c r="AV31" s="1240"/>
      <c r="AW31" s="1241"/>
      <c r="AX31" s="1233">
        <f t="shared" si="7"/>
        <v>0</v>
      </c>
      <c r="AY31" s="1234"/>
      <c r="AZ31" s="1235"/>
      <c r="BA31" s="480">
        <f>IF('Seite 1'!$E$48=0,0,MAX('Seite 1'!$E$48,DATE(BI$4,1,1),$I31))</f>
        <v>0</v>
      </c>
      <c r="BB31" s="481">
        <f>IF('Seite 1'!$M$48=0,0,MIN('Seite 1'!$M$48,DATE(BI$4,12,31),$P31))</f>
        <v>0</v>
      </c>
      <c r="BC31" s="1236">
        <f t="shared" si="8"/>
        <v>0</v>
      </c>
      <c r="BD31" s="1237"/>
      <c r="BE31" s="1238"/>
      <c r="BF31" s="1239"/>
      <c r="BG31" s="1240"/>
      <c r="BH31" s="1241"/>
      <c r="BI31" s="1233">
        <f t="shared" si="9"/>
        <v>0</v>
      </c>
      <c r="BJ31" s="1234"/>
      <c r="BK31" s="1235"/>
    </row>
    <row r="32" spans="1:63" ht="15" customHeight="1" x14ac:dyDescent="0.2">
      <c r="A32" s="482">
        <v>24</v>
      </c>
      <c r="B32" s="1272"/>
      <c r="C32" s="1273"/>
      <c r="D32" s="1273"/>
      <c r="E32" s="1274"/>
      <c r="F32" s="1117"/>
      <c r="G32" s="1118"/>
      <c r="H32" s="1119"/>
      <c r="I32" s="1275"/>
      <c r="J32" s="1276"/>
      <c r="K32" s="1277"/>
      <c r="L32" s="1278"/>
      <c r="M32" s="1279"/>
      <c r="N32" s="1280"/>
      <c r="O32" s="1281"/>
      <c r="P32" s="1282">
        <f t="shared" si="0"/>
        <v>0</v>
      </c>
      <c r="Q32" s="1283"/>
      <c r="R32" s="1284">
        <f t="shared" si="1"/>
        <v>0</v>
      </c>
      <c r="S32" s="1285"/>
      <c r="T32" s="480">
        <f>IF('Seite 1'!$E$48=0,0,MAX('Seite 1'!$E$48,DATE(AB$4,1,1),$I32))</f>
        <v>0</v>
      </c>
      <c r="U32" s="481">
        <f>IF('Seite 1'!$M$48=0,0,MIN('Seite 1'!$M$48,DATE(AB$4,12,31),$P32))</f>
        <v>0</v>
      </c>
      <c r="V32" s="1236">
        <f t="shared" si="2"/>
        <v>0</v>
      </c>
      <c r="W32" s="1237"/>
      <c r="X32" s="1238"/>
      <c r="Y32" s="1251"/>
      <c r="Z32" s="1240"/>
      <c r="AA32" s="1252"/>
      <c r="AB32" s="1233">
        <f t="shared" si="3"/>
        <v>0</v>
      </c>
      <c r="AC32" s="1234"/>
      <c r="AD32" s="1235"/>
      <c r="AE32" s="480">
        <f>IF('Seite 1'!$E$48=0,0,MAX('Seite 1'!$E$48,DATE(AM$4,1,1),$I32))</f>
        <v>0</v>
      </c>
      <c r="AF32" s="481">
        <f>IF('Seite 1'!$M$48=0,0,MIN('Seite 1'!$M$48,DATE(AM$4,12,31),$P32))</f>
        <v>0</v>
      </c>
      <c r="AG32" s="1236">
        <f t="shared" si="4"/>
        <v>0</v>
      </c>
      <c r="AH32" s="1237"/>
      <c r="AI32" s="1238"/>
      <c r="AJ32" s="1251"/>
      <c r="AK32" s="1240"/>
      <c r="AL32" s="1252"/>
      <c r="AM32" s="1233">
        <f t="shared" si="5"/>
        <v>0</v>
      </c>
      <c r="AN32" s="1234"/>
      <c r="AO32" s="1235"/>
      <c r="AP32" s="480">
        <f>IF('Seite 1'!$E$48=0,0,MAX('Seite 1'!$E$48,DATE(AX$4,1,1),$I32))</f>
        <v>0</v>
      </c>
      <c r="AQ32" s="481">
        <f>IF('Seite 1'!$M$48=0,0,MIN('Seite 1'!$M$48,DATE(AX$4,12,31),$P32))</f>
        <v>0</v>
      </c>
      <c r="AR32" s="1236">
        <f t="shared" si="6"/>
        <v>0</v>
      </c>
      <c r="AS32" s="1237"/>
      <c r="AT32" s="1238"/>
      <c r="AU32" s="1239"/>
      <c r="AV32" s="1240"/>
      <c r="AW32" s="1241"/>
      <c r="AX32" s="1233">
        <f t="shared" si="7"/>
        <v>0</v>
      </c>
      <c r="AY32" s="1234"/>
      <c r="AZ32" s="1235"/>
      <c r="BA32" s="480">
        <f>IF('Seite 1'!$E$48=0,0,MAX('Seite 1'!$E$48,DATE(BI$4,1,1),$I32))</f>
        <v>0</v>
      </c>
      <c r="BB32" s="481">
        <f>IF('Seite 1'!$M$48=0,0,MIN('Seite 1'!$M$48,DATE(BI$4,12,31),$P32))</f>
        <v>0</v>
      </c>
      <c r="BC32" s="1236">
        <f t="shared" si="8"/>
        <v>0</v>
      </c>
      <c r="BD32" s="1237"/>
      <c r="BE32" s="1238"/>
      <c r="BF32" s="1239"/>
      <c r="BG32" s="1240"/>
      <c r="BH32" s="1241"/>
      <c r="BI32" s="1233">
        <f t="shared" si="9"/>
        <v>0</v>
      </c>
      <c r="BJ32" s="1234"/>
      <c r="BK32" s="1235"/>
    </row>
    <row r="33" spans="1:63" ht="15" customHeight="1" x14ac:dyDescent="0.2">
      <c r="A33" s="484">
        <v>25</v>
      </c>
      <c r="B33" s="1253"/>
      <c r="C33" s="1254"/>
      <c r="D33" s="1254"/>
      <c r="E33" s="1255"/>
      <c r="F33" s="1256"/>
      <c r="G33" s="1257"/>
      <c r="H33" s="1258"/>
      <c r="I33" s="1259"/>
      <c r="J33" s="1260"/>
      <c r="K33" s="1261"/>
      <c r="L33" s="1262"/>
      <c r="M33" s="1263"/>
      <c r="N33" s="1264"/>
      <c r="O33" s="1265"/>
      <c r="P33" s="1266">
        <f t="shared" si="0"/>
        <v>0</v>
      </c>
      <c r="Q33" s="1267"/>
      <c r="R33" s="1268">
        <f t="shared" si="1"/>
        <v>0</v>
      </c>
      <c r="S33" s="1269"/>
      <c r="T33" s="485">
        <f>IF('Seite 1'!$E$48=0,0,MAX('Seite 1'!$E$48,DATE(AB$4,1,1),$I33))</f>
        <v>0</v>
      </c>
      <c r="U33" s="486">
        <f>IF('Seite 1'!$M$48=0,0,MIN('Seite 1'!$M$48,DATE(AB$4,12,31),$P33))</f>
        <v>0</v>
      </c>
      <c r="V33" s="1245">
        <f t="shared" si="2"/>
        <v>0</v>
      </c>
      <c r="W33" s="1246"/>
      <c r="X33" s="1247"/>
      <c r="Y33" s="1270"/>
      <c r="Z33" s="1249"/>
      <c r="AA33" s="1271"/>
      <c r="AB33" s="1233">
        <f t="shared" si="3"/>
        <v>0</v>
      </c>
      <c r="AC33" s="1234"/>
      <c r="AD33" s="1235"/>
      <c r="AE33" s="485">
        <f>IF('Seite 1'!$E$48=0,0,MAX('Seite 1'!$E$48,DATE(AM$4,1,1),$I33))</f>
        <v>0</v>
      </c>
      <c r="AF33" s="486">
        <f>IF('Seite 1'!$M$48=0,0,MIN('Seite 1'!$M$48,DATE(AM$4,12,31),$P33))</f>
        <v>0</v>
      </c>
      <c r="AG33" s="1245">
        <f t="shared" si="4"/>
        <v>0</v>
      </c>
      <c r="AH33" s="1246"/>
      <c r="AI33" s="1247"/>
      <c r="AJ33" s="1270"/>
      <c r="AK33" s="1249"/>
      <c r="AL33" s="1271"/>
      <c r="AM33" s="1233">
        <f t="shared" si="5"/>
        <v>0</v>
      </c>
      <c r="AN33" s="1234"/>
      <c r="AO33" s="1235"/>
      <c r="AP33" s="485">
        <f>IF('Seite 1'!$E$48=0,0,MAX('Seite 1'!$E$48,DATE(AX$4,1,1),$I33))</f>
        <v>0</v>
      </c>
      <c r="AQ33" s="486">
        <f>IF('Seite 1'!$M$48=0,0,MIN('Seite 1'!$M$48,DATE(AX$4,12,31),$P33))</f>
        <v>0</v>
      </c>
      <c r="AR33" s="1245">
        <f t="shared" si="6"/>
        <v>0</v>
      </c>
      <c r="AS33" s="1246"/>
      <c r="AT33" s="1247"/>
      <c r="AU33" s="1248"/>
      <c r="AV33" s="1249"/>
      <c r="AW33" s="1250"/>
      <c r="AX33" s="1233">
        <f t="shared" si="7"/>
        <v>0</v>
      </c>
      <c r="AY33" s="1234"/>
      <c r="AZ33" s="1235"/>
      <c r="BA33" s="485">
        <f>IF('Seite 1'!$E$48=0,0,MAX('Seite 1'!$E$48,DATE(BI$4,1,1),$I33))</f>
        <v>0</v>
      </c>
      <c r="BB33" s="486">
        <f>IF('Seite 1'!$M$48=0,0,MIN('Seite 1'!$M$48,DATE(BI$4,12,31),$P33))</f>
        <v>0</v>
      </c>
      <c r="BC33" s="1245">
        <f t="shared" si="8"/>
        <v>0</v>
      </c>
      <c r="BD33" s="1246"/>
      <c r="BE33" s="1247"/>
      <c r="BF33" s="1248"/>
      <c r="BG33" s="1249"/>
      <c r="BH33" s="1250"/>
      <c r="BI33" s="1233">
        <f t="shared" si="9"/>
        <v>0</v>
      </c>
      <c r="BJ33" s="1234"/>
      <c r="BK33" s="1235"/>
    </row>
    <row r="34" spans="1:63" ht="15" customHeight="1" thickBot="1" x14ac:dyDescent="0.25">
      <c r="A34" s="487"/>
      <c r="B34" s="488" t="s">
        <v>624</v>
      </c>
      <c r="C34" s="488"/>
      <c r="D34" s="488"/>
      <c r="E34" s="488"/>
      <c r="F34" s="488"/>
      <c r="G34" s="488"/>
      <c r="H34" s="488"/>
      <c r="I34" s="488"/>
      <c r="J34" s="488"/>
      <c r="K34" s="488"/>
      <c r="L34" s="488"/>
      <c r="M34" s="488"/>
      <c r="N34" s="488"/>
      <c r="O34" s="488"/>
      <c r="P34" s="488"/>
      <c r="Q34" s="488"/>
      <c r="R34" s="488"/>
      <c r="S34" s="488"/>
      <c r="T34" s="489"/>
      <c r="U34" s="488"/>
      <c r="V34" s="488"/>
      <c r="W34" s="488"/>
      <c r="X34" s="488"/>
      <c r="Y34" s="488"/>
      <c r="Z34" s="488"/>
      <c r="AA34" s="488"/>
      <c r="AB34" s="1242">
        <f>SUM(AB9:AB33)</f>
        <v>0</v>
      </c>
      <c r="AC34" s="1243"/>
      <c r="AD34" s="1244"/>
      <c r="AE34" s="488"/>
      <c r="AF34" s="488"/>
      <c r="AG34" s="488"/>
      <c r="AH34" s="488"/>
      <c r="AI34" s="488"/>
      <c r="AJ34" s="488"/>
      <c r="AK34" s="488"/>
      <c r="AL34" s="488"/>
      <c r="AM34" s="1242">
        <f>SUM(AM9:AM33)</f>
        <v>0</v>
      </c>
      <c r="AN34" s="1243"/>
      <c r="AO34" s="1244"/>
      <c r="AP34" s="488"/>
      <c r="AQ34" s="488"/>
      <c r="AR34" s="488"/>
      <c r="AS34" s="488"/>
      <c r="AT34" s="488"/>
      <c r="AU34" s="488"/>
      <c r="AV34" s="488"/>
      <c r="AW34" s="488"/>
      <c r="AX34" s="1242">
        <f>SUM(AX9:AX33)</f>
        <v>0</v>
      </c>
      <c r="AY34" s="1243"/>
      <c r="AZ34" s="1244"/>
      <c r="BA34" s="488"/>
      <c r="BB34" s="488"/>
      <c r="BC34" s="488"/>
      <c r="BD34" s="488"/>
      <c r="BE34" s="488"/>
      <c r="BF34" s="488"/>
      <c r="BG34" s="488"/>
      <c r="BH34" s="488"/>
      <c r="BI34" s="1242">
        <f>SUM(BI9:BI33)</f>
        <v>0</v>
      </c>
      <c r="BJ34" s="1243"/>
      <c r="BK34" s="1244"/>
    </row>
    <row r="35" spans="1:63" ht="3.95" customHeight="1" thickTop="1" x14ac:dyDescent="0.2">
      <c r="A35" s="490"/>
      <c r="B35" s="491"/>
      <c r="C35" s="491"/>
      <c r="D35" s="80"/>
      <c r="E35" s="80"/>
      <c r="F35" s="492"/>
      <c r="G35" s="492"/>
      <c r="H35" s="492"/>
      <c r="I35" s="80"/>
      <c r="J35" s="80"/>
      <c r="K35" s="80"/>
      <c r="L35" s="80"/>
      <c r="M35" s="492"/>
      <c r="N35" s="492"/>
      <c r="O35" s="492"/>
      <c r="P35" s="80"/>
      <c r="Q35" s="80"/>
      <c r="R35" s="80"/>
      <c r="S35" s="80"/>
      <c r="T35" s="80"/>
      <c r="U35" s="80"/>
      <c r="V35" s="80"/>
      <c r="W35" s="80"/>
      <c r="X35" s="80"/>
      <c r="Y35" s="80"/>
      <c r="Z35" s="80"/>
      <c r="AA35" s="80"/>
      <c r="AB35" s="493"/>
      <c r="AC35" s="494"/>
      <c r="AD35" s="494"/>
      <c r="AE35" s="80"/>
      <c r="AF35" s="80"/>
      <c r="AG35" s="80"/>
      <c r="AH35" s="80"/>
      <c r="AI35" s="80"/>
      <c r="AJ35" s="80"/>
      <c r="AK35" s="80"/>
      <c r="AL35" s="80"/>
      <c r="AM35" s="493"/>
      <c r="AN35" s="494"/>
      <c r="AO35" s="494"/>
    </row>
    <row r="36" spans="1:63" ht="3.95" customHeight="1" x14ac:dyDescent="0.2">
      <c r="A36" s="495"/>
      <c r="B36" s="80"/>
      <c r="C36" s="80"/>
      <c r="D36" s="80"/>
      <c r="E36" s="80"/>
      <c r="F36" s="492"/>
      <c r="G36" s="492"/>
      <c r="H36" s="492"/>
      <c r="I36" s="80"/>
      <c r="J36" s="80"/>
      <c r="K36" s="80"/>
      <c r="L36" s="80"/>
      <c r="M36" s="492"/>
      <c r="N36" s="492"/>
      <c r="O36" s="492"/>
      <c r="P36" s="80"/>
      <c r="Q36" s="80"/>
      <c r="R36" s="80"/>
      <c r="S36" s="80"/>
      <c r="T36" s="80"/>
      <c r="U36" s="80"/>
      <c r="V36" s="80"/>
      <c r="W36" s="80"/>
      <c r="X36" s="80"/>
      <c r="Y36" s="80"/>
      <c r="Z36" s="80"/>
      <c r="AA36" s="80"/>
      <c r="AB36" s="493"/>
      <c r="AC36" s="494"/>
      <c r="AD36" s="494"/>
      <c r="AE36" s="80"/>
      <c r="AF36" s="80"/>
      <c r="AG36" s="80"/>
      <c r="AH36" s="80"/>
      <c r="AI36" s="80"/>
      <c r="AJ36" s="80"/>
      <c r="AK36" s="80"/>
      <c r="AL36" s="80"/>
      <c r="AM36" s="493"/>
      <c r="AN36" s="494"/>
      <c r="AO36" s="494"/>
    </row>
    <row r="37" spans="1:63" ht="11.1" customHeight="1" x14ac:dyDescent="0.2">
      <c r="A37" s="496" t="s">
        <v>625</v>
      </c>
      <c r="B37" s="497" t="s">
        <v>626</v>
      </c>
      <c r="C37" s="80"/>
      <c r="D37" s="80"/>
      <c r="E37" s="80"/>
      <c r="F37" s="492"/>
      <c r="G37" s="492"/>
      <c r="H37" s="492"/>
      <c r="I37" s="80"/>
      <c r="J37" s="80"/>
      <c r="K37" s="80"/>
      <c r="L37" s="80"/>
      <c r="M37" s="492"/>
      <c r="N37" s="492"/>
      <c r="O37" s="492"/>
      <c r="P37" s="80"/>
      <c r="Q37" s="80"/>
      <c r="R37" s="80"/>
      <c r="S37" s="80"/>
      <c r="T37" s="80"/>
      <c r="U37" s="80"/>
      <c r="V37" s="80"/>
      <c r="W37" s="80"/>
      <c r="X37" s="80"/>
      <c r="Y37" s="80"/>
      <c r="Z37" s="80"/>
      <c r="AA37" s="80"/>
      <c r="AB37" s="493"/>
      <c r="AC37" s="494"/>
      <c r="AD37" s="494"/>
      <c r="AE37" s="80"/>
      <c r="AF37" s="80"/>
      <c r="AG37" s="80"/>
      <c r="AH37" s="80"/>
      <c r="AI37" s="80"/>
      <c r="AJ37" s="80"/>
      <c r="AK37" s="80"/>
      <c r="AL37" s="80"/>
      <c r="AM37" s="493"/>
      <c r="AN37" s="494"/>
      <c r="AO37" s="494"/>
    </row>
    <row r="38" spans="1:63" ht="11.1" customHeight="1" x14ac:dyDescent="0.2">
      <c r="A38" s="496" t="s">
        <v>627</v>
      </c>
      <c r="B38" s="497" t="s">
        <v>628</v>
      </c>
      <c r="C38" s="80"/>
      <c r="D38" s="80"/>
      <c r="E38" s="80"/>
      <c r="F38" s="492"/>
      <c r="G38" s="492"/>
      <c r="H38" s="492"/>
      <c r="I38" s="80"/>
      <c r="J38" s="80"/>
      <c r="K38" s="80"/>
      <c r="L38" s="80"/>
      <c r="M38" s="492"/>
      <c r="N38" s="492"/>
      <c r="O38" s="492"/>
      <c r="P38" s="80"/>
      <c r="Q38" s="80"/>
      <c r="R38" s="80"/>
      <c r="S38" s="80"/>
      <c r="T38" s="80"/>
      <c r="U38" s="80"/>
      <c r="V38" s="80"/>
      <c r="W38" s="80"/>
      <c r="X38" s="80"/>
      <c r="Y38" s="80"/>
      <c r="Z38" s="80"/>
      <c r="AA38" s="80"/>
      <c r="AB38" s="493"/>
      <c r="AC38" s="494"/>
      <c r="AD38" s="494"/>
      <c r="AE38" s="80"/>
      <c r="AF38" s="80"/>
      <c r="AG38" s="80"/>
      <c r="AH38" s="80"/>
      <c r="AI38" s="80"/>
      <c r="AJ38" s="80"/>
      <c r="AK38" s="80"/>
      <c r="AL38" s="80"/>
      <c r="AM38" s="493"/>
      <c r="AN38" s="494"/>
      <c r="AO38" s="494"/>
    </row>
    <row r="39" spans="1:63" ht="11.1" customHeight="1" x14ac:dyDescent="0.2">
      <c r="A39" s="496" t="s">
        <v>629</v>
      </c>
      <c r="B39" s="497" t="s">
        <v>630</v>
      </c>
      <c r="C39" s="80"/>
      <c r="D39" s="80"/>
      <c r="E39" s="80"/>
      <c r="F39" s="492"/>
      <c r="G39" s="492"/>
      <c r="H39" s="492"/>
      <c r="I39" s="80"/>
      <c r="J39" s="80"/>
      <c r="K39" s="80"/>
      <c r="L39" s="80"/>
      <c r="M39" s="492"/>
      <c r="N39" s="492"/>
      <c r="O39" s="492"/>
      <c r="P39" s="80"/>
      <c r="Q39" s="80"/>
      <c r="R39" s="80"/>
      <c r="S39" s="80"/>
      <c r="T39" s="80"/>
      <c r="U39" s="80"/>
      <c r="V39" s="80"/>
      <c r="W39" s="80"/>
      <c r="X39" s="80"/>
      <c r="Y39" s="80"/>
      <c r="Z39" s="80"/>
      <c r="AA39" s="80"/>
      <c r="AB39" s="493"/>
      <c r="AC39" s="494"/>
      <c r="AD39" s="494"/>
      <c r="AE39" s="80"/>
      <c r="AF39" s="80"/>
      <c r="AG39" s="80"/>
      <c r="AH39" s="80"/>
      <c r="AI39" s="80"/>
      <c r="AJ39" s="80"/>
      <c r="AK39" s="80"/>
      <c r="AL39" s="80"/>
      <c r="AM39" s="493"/>
      <c r="AN39" s="494"/>
      <c r="AO39" s="494"/>
    </row>
  </sheetData>
  <sheetProtection password="8067" sheet="1" objects="1" scenarios="1" selectLockedCells="1" autoFilter="0"/>
  <mergeCells count="515">
    <mergeCell ref="BH1:BK1"/>
    <mergeCell ref="A4:A8"/>
    <mergeCell ref="B4:E8"/>
    <mergeCell ref="F4:H8"/>
    <mergeCell ref="I4:J8"/>
    <mergeCell ref="K4:L8"/>
    <mergeCell ref="M4:O8"/>
    <mergeCell ref="P4:Q8"/>
    <mergeCell ref="R4:S8"/>
    <mergeCell ref="T4:U8"/>
    <mergeCell ref="V4:AA4"/>
    <mergeCell ref="AB4:AD4"/>
    <mergeCell ref="AE4:AF8"/>
    <mergeCell ref="AA1:AD1"/>
    <mergeCell ref="AL1:AO1"/>
    <mergeCell ref="AW1:AZ1"/>
    <mergeCell ref="B9:E9"/>
    <mergeCell ref="F9:H9"/>
    <mergeCell ref="I9:J9"/>
    <mergeCell ref="K9:L9"/>
    <mergeCell ref="M9:O9"/>
    <mergeCell ref="P9:Q9"/>
    <mergeCell ref="R9:S9"/>
    <mergeCell ref="BC4:BH4"/>
    <mergeCell ref="BI4:BK4"/>
    <mergeCell ref="V5:X8"/>
    <mergeCell ref="Y5:AA8"/>
    <mergeCell ref="AB5:AD8"/>
    <mergeCell ref="AG5:AI8"/>
    <mergeCell ref="AJ5:AL8"/>
    <mergeCell ref="AM5:AO8"/>
    <mergeCell ref="AR5:AT8"/>
    <mergeCell ref="AU5:AW8"/>
    <mergeCell ref="AG4:AL4"/>
    <mergeCell ref="AM4:AO4"/>
    <mergeCell ref="AP4:AQ8"/>
    <mergeCell ref="AR4:AW4"/>
    <mergeCell ref="AX4:AZ4"/>
    <mergeCell ref="BA4:BB8"/>
    <mergeCell ref="AX5:AZ8"/>
    <mergeCell ref="BI9:BK9"/>
    <mergeCell ref="V9:X9"/>
    <mergeCell ref="Y9:AA9"/>
    <mergeCell ref="AB9:AD9"/>
    <mergeCell ref="AG9:AI9"/>
    <mergeCell ref="AJ9:AL9"/>
    <mergeCell ref="AM9:AO9"/>
    <mergeCell ref="BC5:BE8"/>
    <mergeCell ref="BF5:BH8"/>
    <mergeCell ref="BI5:BK8"/>
    <mergeCell ref="I10:J10"/>
    <mergeCell ref="K10:L10"/>
    <mergeCell ref="M10:O10"/>
    <mergeCell ref="P10:Q10"/>
    <mergeCell ref="AR9:AT9"/>
    <mergeCell ref="AU9:AW9"/>
    <mergeCell ref="AX9:AZ9"/>
    <mergeCell ref="BC9:BE9"/>
    <mergeCell ref="BF9:BH9"/>
    <mergeCell ref="BI10:BK10"/>
    <mergeCell ref="B11:E11"/>
    <mergeCell ref="F11:H11"/>
    <mergeCell ref="I11:J11"/>
    <mergeCell ref="K11:L11"/>
    <mergeCell ref="M11:O11"/>
    <mergeCell ref="P11:Q11"/>
    <mergeCell ref="R11:S11"/>
    <mergeCell ref="V11:X11"/>
    <mergeCell ref="Y11:AA11"/>
    <mergeCell ref="AM10:AO10"/>
    <mergeCell ref="AR10:AT10"/>
    <mergeCell ref="AU10:AW10"/>
    <mergeCell ref="AX10:AZ10"/>
    <mergeCell ref="BC10:BE10"/>
    <mergeCell ref="BF10:BH10"/>
    <mergeCell ref="R10:S10"/>
    <mergeCell ref="V10:X10"/>
    <mergeCell ref="Y10:AA10"/>
    <mergeCell ref="AB10:AD10"/>
    <mergeCell ref="AG10:AI10"/>
    <mergeCell ref="AJ10:AL10"/>
    <mergeCell ref="B10:E10"/>
    <mergeCell ref="F10:H10"/>
    <mergeCell ref="AX11:AZ11"/>
    <mergeCell ref="BC11:BE11"/>
    <mergeCell ref="BF11:BH11"/>
    <mergeCell ref="BI11:BK11"/>
    <mergeCell ref="B12:E12"/>
    <mergeCell ref="F12:H12"/>
    <mergeCell ref="I12:J12"/>
    <mergeCell ref="K12:L12"/>
    <mergeCell ref="M12:O12"/>
    <mergeCell ref="P12:Q12"/>
    <mergeCell ref="AB11:AD11"/>
    <mergeCell ref="AG11:AI11"/>
    <mergeCell ref="AJ11:AL11"/>
    <mergeCell ref="AM11:AO11"/>
    <mergeCell ref="AR11:AT11"/>
    <mergeCell ref="AU11:AW11"/>
    <mergeCell ref="BI12:BK12"/>
    <mergeCell ref="AM12:AO12"/>
    <mergeCell ref="AR12:AT12"/>
    <mergeCell ref="AU12:AW12"/>
    <mergeCell ref="AX12:AZ12"/>
    <mergeCell ref="BC12:BE12"/>
    <mergeCell ref="BF12:BH12"/>
    <mergeCell ref="R12:S12"/>
    <mergeCell ref="V12:X12"/>
    <mergeCell ref="Y12:AA12"/>
    <mergeCell ref="AB12:AD12"/>
    <mergeCell ref="AG12:AI12"/>
    <mergeCell ref="AJ12:AL12"/>
    <mergeCell ref="AX13:AZ13"/>
    <mergeCell ref="BC13:BE13"/>
    <mergeCell ref="BF13:BH13"/>
    <mergeCell ref="BI13:BK13"/>
    <mergeCell ref="AM13:AO13"/>
    <mergeCell ref="AR13:AT13"/>
    <mergeCell ref="AU13:AW13"/>
    <mergeCell ref="V13:X13"/>
    <mergeCell ref="Y13:AA13"/>
    <mergeCell ref="B14:E14"/>
    <mergeCell ref="F14:H14"/>
    <mergeCell ref="I14:J14"/>
    <mergeCell ref="K14:L14"/>
    <mergeCell ref="M14:O14"/>
    <mergeCell ref="P14:Q14"/>
    <mergeCell ref="AB13:AD13"/>
    <mergeCell ref="AG13:AI13"/>
    <mergeCell ref="AJ13:AL13"/>
    <mergeCell ref="B13:E13"/>
    <mergeCell ref="F13:H13"/>
    <mergeCell ref="I13:J13"/>
    <mergeCell ref="K13:L13"/>
    <mergeCell ref="M13:O13"/>
    <mergeCell ref="P13:Q13"/>
    <mergeCell ref="R13:S13"/>
    <mergeCell ref="BI14:BK14"/>
    <mergeCell ref="B15:E15"/>
    <mergeCell ref="F15:H15"/>
    <mergeCell ref="I15:J15"/>
    <mergeCell ref="K15:L15"/>
    <mergeCell ref="M15:O15"/>
    <mergeCell ref="P15:Q15"/>
    <mergeCell ref="R15:S15"/>
    <mergeCell ref="V15:X15"/>
    <mergeCell ref="Y15:AA15"/>
    <mergeCell ref="AM14:AO14"/>
    <mergeCell ref="AR14:AT14"/>
    <mergeCell ref="AU14:AW14"/>
    <mergeCell ref="AX14:AZ14"/>
    <mergeCell ref="BC14:BE14"/>
    <mergeCell ref="BF14:BH14"/>
    <mergeCell ref="R14:S14"/>
    <mergeCell ref="V14:X14"/>
    <mergeCell ref="Y14:AA14"/>
    <mergeCell ref="AB14:AD14"/>
    <mergeCell ref="AG14:AI14"/>
    <mergeCell ref="AJ14:AL14"/>
    <mergeCell ref="AX15:AZ15"/>
    <mergeCell ref="BC15:BE15"/>
    <mergeCell ref="BF15:BH15"/>
    <mergeCell ref="BI15:BK15"/>
    <mergeCell ref="B16:E16"/>
    <mergeCell ref="F16:H16"/>
    <mergeCell ref="I16:J16"/>
    <mergeCell ref="K16:L16"/>
    <mergeCell ref="M16:O16"/>
    <mergeCell ref="P16:Q16"/>
    <mergeCell ref="AB15:AD15"/>
    <mergeCell ref="AG15:AI15"/>
    <mergeCell ref="AJ15:AL15"/>
    <mergeCell ref="AM15:AO15"/>
    <mergeCell ref="AR15:AT15"/>
    <mergeCell ref="AU15:AW15"/>
    <mergeCell ref="BI16:BK16"/>
    <mergeCell ref="AM16:AO16"/>
    <mergeCell ref="AR16:AT16"/>
    <mergeCell ref="AU16:AW16"/>
    <mergeCell ref="AX16:AZ16"/>
    <mergeCell ref="BC16:BE16"/>
    <mergeCell ref="BF16:BH16"/>
    <mergeCell ref="R16:S16"/>
    <mergeCell ref="V16:X16"/>
    <mergeCell ref="Y16:AA16"/>
    <mergeCell ref="B17:E17"/>
    <mergeCell ref="F17:H17"/>
    <mergeCell ref="I17:J17"/>
    <mergeCell ref="K17:L17"/>
    <mergeCell ref="M17:O17"/>
    <mergeCell ref="P17:Q17"/>
    <mergeCell ref="R17:S17"/>
    <mergeCell ref="V17:X17"/>
    <mergeCell ref="Y17:AA17"/>
    <mergeCell ref="AB16:AD16"/>
    <mergeCell ref="AG16:AI16"/>
    <mergeCell ref="AJ16:AL16"/>
    <mergeCell ref="AX17:AZ17"/>
    <mergeCell ref="BC17:BE17"/>
    <mergeCell ref="BF17:BH17"/>
    <mergeCell ref="BI17:BK17"/>
    <mergeCell ref="B18:E18"/>
    <mergeCell ref="F18:H18"/>
    <mergeCell ref="I18:J18"/>
    <mergeCell ref="K18:L18"/>
    <mergeCell ref="M18:O18"/>
    <mergeCell ref="P18:Q18"/>
    <mergeCell ref="AB17:AD17"/>
    <mergeCell ref="AG17:AI17"/>
    <mergeCell ref="AJ17:AL17"/>
    <mergeCell ref="AM17:AO17"/>
    <mergeCell ref="AR17:AT17"/>
    <mergeCell ref="AU17:AW17"/>
    <mergeCell ref="BI18:BK18"/>
    <mergeCell ref="AM18:AO18"/>
    <mergeCell ref="AR18:AT18"/>
    <mergeCell ref="AU18:AW18"/>
    <mergeCell ref="AX18:AZ18"/>
    <mergeCell ref="B19:E19"/>
    <mergeCell ref="F19:H19"/>
    <mergeCell ref="I19:J19"/>
    <mergeCell ref="K19:L19"/>
    <mergeCell ref="M19:O19"/>
    <mergeCell ref="P19:Q19"/>
    <mergeCell ref="R19:S19"/>
    <mergeCell ref="V19:X19"/>
    <mergeCell ref="Y19:AA19"/>
    <mergeCell ref="BC18:BE18"/>
    <mergeCell ref="BF18:BH18"/>
    <mergeCell ref="R18:S18"/>
    <mergeCell ref="V18:X18"/>
    <mergeCell ref="Y18:AA18"/>
    <mergeCell ref="AB18:AD18"/>
    <mergeCell ref="AG18:AI18"/>
    <mergeCell ref="AJ18:AL18"/>
    <mergeCell ref="AX19:AZ19"/>
    <mergeCell ref="BC19:BE19"/>
    <mergeCell ref="BF19:BH19"/>
    <mergeCell ref="BI19:BK19"/>
    <mergeCell ref="B20:E20"/>
    <mergeCell ref="F20:H20"/>
    <mergeCell ref="I20:J20"/>
    <mergeCell ref="K20:L20"/>
    <mergeCell ref="M20:O20"/>
    <mergeCell ref="P20:Q20"/>
    <mergeCell ref="AB19:AD19"/>
    <mergeCell ref="AG19:AI19"/>
    <mergeCell ref="AJ19:AL19"/>
    <mergeCell ref="AM19:AO19"/>
    <mergeCell ref="AR19:AT19"/>
    <mergeCell ref="AU19:AW19"/>
    <mergeCell ref="BI20:BK20"/>
    <mergeCell ref="AM20:AO20"/>
    <mergeCell ref="AR20:AT20"/>
    <mergeCell ref="AU20:AW20"/>
    <mergeCell ref="AX20:AZ20"/>
    <mergeCell ref="BC20:BE20"/>
    <mergeCell ref="BF20:BH20"/>
    <mergeCell ref="R20:S20"/>
    <mergeCell ref="V20:X20"/>
    <mergeCell ref="Y20:AA20"/>
    <mergeCell ref="AB20:AD20"/>
    <mergeCell ref="B21:E21"/>
    <mergeCell ref="F21:H21"/>
    <mergeCell ref="I21:J21"/>
    <mergeCell ref="K21:L21"/>
    <mergeCell ref="M21:O21"/>
    <mergeCell ref="P21:Q21"/>
    <mergeCell ref="R21:S21"/>
    <mergeCell ref="V21:X21"/>
    <mergeCell ref="Y21:AA21"/>
    <mergeCell ref="AG20:AI20"/>
    <mergeCell ref="AJ20:AL20"/>
    <mergeCell ref="AX21:AZ21"/>
    <mergeCell ref="BC21:BE21"/>
    <mergeCell ref="BF21:BH21"/>
    <mergeCell ref="BI21:BK21"/>
    <mergeCell ref="B22:E22"/>
    <mergeCell ref="F22:H22"/>
    <mergeCell ref="I22:J22"/>
    <mergeCell ref="K22:L22"/>
    <mergeCell ref="M22:O22"/>
    <mergeCell ref="P22:Q22"/>
    <mergeCell ref="AB21:AD21"/>
    <mergeCell ref="AG21:AI21"/>
    <mergeCell ref="AJ21:AL21"/>
    <mergeCell ref="AM21:AO21"/>
    <mergeCell ref="AR21:AT21"/>
    <mergeCell ref="AU21:AW21"/>
    <mergeCell ref="BI22:BK22"/>
    <mergeCell ref="AM22:AO22"/>
    <mergeCell ref="AR22:AT22"/>
    <mergeCell ref="AU22:AW22"/>
    <mergeCell ref="AX22:AZ22"/>
    <mergeCell ref="BC22:BE22"/>
    <mergeCell ref="B23:E23"/>
    <mergeCell ref="F23:H23"/>
    <mergeCell ref="I23:J23"/>
    <mergeCell ref="K23:L23"/>
    <mergeCell ref="M23:O23"/>
    <mergeCell ref="P23:Q23"/>
    <mergeCell ref="R23:S23"/>
    <mergeCell ref="V23:X23"/>
    <mergeCell ref="Y23:AA23"/>
    <mergeCell ref="BF22:BH22"/>
    <mergeCell ref="R22:S22"/>
    <mergeCell ref="V22:X22"/>
    <mergeCell ref="Y22:AA22"/>
    <mergeCell ref="AB22:AD22"/>
    <mergeCell ref="AG22:AI22"/>
    <mergeCell ref="AJ22:AL22"/>
    <mergeCell ref="AX23:AZ23"/>
    <mergeCell ref="BC23:BE23"/>
    <mergeCell ref="BF23:BH23"/>
    <mergeCell ref="BI23:BK23"/>
    <mergeCell ref="B24:E24"/>
    <mergeCell ref="F24:H24"/>
    <mergeCell ref="I24:J24"/>
    <mergeCell ref="K24:L24"/>
    <mergeCell ref="M24:O24"/>
    <mergeCell ref="P24:Q24"/>
    <mergeCell ref="AB23:AD23"/>
    <mergeCell ref="AG23:AI23"/>
    <mergeCell ref="AJ23:AL23"/>
    <mergeCell ref="AM23:AO23"/>
    <mergeCell ref="AR23:AT23"/>
    <mergeCell ref="AU23:AW23"/>
    <mergeCell ref="BI24:BK24"/>
    <mergeCell ref="AM24:AO24"/>
    <mergeCell ref="AR24:AT24"/>
    <mergeCell ref="AU24:AW24"/>
    <mergeCell ref="AX24:AZ24"/>
    <mergeCell ref="BC24:BE24"/>
    <mergeCell ref="BF24:BH24"/>
    <mergeCell ref="R24:S24"/>
    <mergeCell ref="V24:X24"/>
    <mergeCell ref="Y24:AA24"/>
    <mergeCell ref="AB24:AD24"/>
    <mergeCell ref="B25:E25"/>
    <mergeCell ref="F25:H25"/>
    <mergeCell ref="I25:J25"/>
    <mergeCell ref="K25:L25"/>
    <mergeCell ref="M25:O25"/>
    <mergeCell ref="P25:Q25"/>
    <mergeCell ref="R25:S25"/>
    <mergeCell ref="V25:X25"/>
    <mergeCell ref="Y25:AA25"/>
    <mergeCell ref="AG24:AI24"/>
    <mergeCell ref="AJ24:AL24"/>
    <mergeCell ref="AX25:AZ25"/>
    <mergeCell ref="BC25:BE25"/>
    <mergeCell ref="BF25:BH25"/>
    <mergeCell ref="BI25:BK25"/>
    <mergeCell ref="B26:E26"/>
    <mergeCell ref="F26:H26"/>
    <mergeCell ref="I26:J26"/>
    <mergeCell ref="K26:L26"/>
    <mergeCell ref="M26:O26"/>
    <mergeCell ref="P26:Q26"/>
    <mergeCell ref="AB25:AD25"/>
    <mergeCell ref="AG25:AI25"/>
    <mergeCell ref="AJ25:AL25"/>
    <mergeCell ref="AM25:AO25"/>
    <mergeCell ref="AR25:AT25"/>
    <mergeCell ref="AU25:AW25"/>
    <mergeCell ref="BI26:BK26"/>
    <mergeCell ref="AM26:AO26"/>
    <mergeCell ref="AR26:AT26"/>
    <mergeCell ref="AU26:AW26"/>
    <mergeCell ref="AX26:AZ26"/>
    <mergeCell ref="BC26:BE26"/>
    <mergeCell ref="B27:E27"/>
    <mergeCell ref="F27:H27"/>
    <mergeCell ref="I27:J27"/>
    <mergeCell ref="K27:L27"/>
    <mergeCell ref="M27:O27"/>
    <mergeCell ref="P27:Q27"/>
    <mergeCell ref="R27:S27"/>
    <mergeCell ref="V27:X27"/>
    <mergeCell ref="Y27:AA27"/>
    <mergeCell ref="BF26:BH26"/>
    <mergeCell ref="R26:S26"/>
    <mergeCell ref="V26:X26"/>
    <mergeCell ref="Y26:AA26"/>
    <mergeCell ref="AB26:AD26"/>
    <mergeCell ref="AG26:AI26"/>
    <mergeCell ref="AJ26:AL26"/>
    <mergeCell ref="AX27:AZ27"/>
    <mergeCell ref="BC27:BE27"/>
    <mergeCell ref="BF27:BH27"/>
    <mergeCell ref="BI27:BK27"/>
    <mergeCell ref="B28:E28"/>
    <mergeCell ref="F28:H28"/>
    <mergeCell ref="I28:J28"/>
    <mergeCell ref="K28:L28"/>
    <mergeCell ref="M28:O28"/>
    <mergeCell ref="P28:Q28"/>
    <mergeCell ref="AB27:AD27"/>
    <mergeCell ref="AG27:AI27"/>
    <mergeCell ref="AJ27:AL27"/>
    <mergeCell ref="AM27:AO27"/>
    <mergeCell ref="AR27:AT27"/>
    <mergeCell ref="AU27:AW27"/>
    <mergeCell ref="BI28:BK28"/>
    <mergeCell ref="AM28:AO28"/>
    <mergeCell ref="AR28:AT28"/>
    <mergeCell ref="AU28:AW28"/>
    <mergeCell ref="AX28:AZ28"/>
    <mergeCell ref="BC28:BE28"/>
    <mergeCell ref="BF28:BH28"/>
    <mergeCell ref="R28:S28"/>
    <mergeCell ref="V28:X28"/>
    <mergeCell ref="Y28:AA28"/>
    <mergeCell ref="AB28:AD28"/>
    <mergeCell ref="B30:E30"/>
    <mergeCell ref="F30:H30"/>
    <mergeCell ref="I30:J30"/>
    <mergeCell ref="K30:L30"/>
    <mergeCell ref="M30:O30"/>
    <mergeCell ref="P30:Q30"/>
    <mergeCell ref="AB29:AD29"/>
    <mergeCell ref="AG29:AI29"/>
    <mergeCell ref="AJ29:AL29"/>
    <mergeCell ref="B29:E29"/>
    <mergeCell ref="F29:H29"/>
    <mergeCell ref="I29:J29"/>
    <mergeCell ref="K29:L29"/>
    <mergeCell ref="M29:O29"/>
    <mergeCell ref="P29:Q29"/>
    <mergeCell ref="R29:S29"/>
    <mergeCell ref="V29:X29"/>
    <mergeCell ref="Y29:AA29"/>
    <mergeCell ref="AJ30:AL30"/>
    <mergeCell ref="BI30:BK30"/>
    <mergeCell ref="AM30:AO30"/>
    <mergeCell ref="AR30:AT30"/>
    <mergeCell ref="AU30:AW30"/>
    <mergeCell ref="AX30:AZ30"/>
    <mergeCell ref="BC30:BE30"/>
    <mergeCell ref="BF30:BH30"/>
    <mergeCell ref="R30:S30"/>
    <mergeCell ref="V30:X30"/>
    <mergeCell ref="Y30:AA30"/>
    <mergeCell ref="AB30:AD30"/>
    <mergeCell ref="AG30:AI30"/>
    <mergeCell ref="AG28:AI28"/>
    <mergeCell ref="AJ28:AL28"/>
    <mergeCell ref="AX29:AZ29"/>
    <mergeCell ref="BC29:BE29"/>
    <mergeCell ref="BF29:BH29"/>
    <mergeCell ref="BI29:BK29"/>
    <mergeCell ref="AM29:AO29"/>
    <mergeCell ref="AR29:AT29"/>
    <mergeCell ref="AU29:AW29"/>
    <mergeCell ref="B32:E32"/>
    <mergeCell ref="F32:H32"/>
    <mergeCell ref="I32:J32"/>
    <mergeCell ref="K32:L32"/>
    <mergeCell ref="M32:O32"/>
    <mergeCell ref="P32:Q32"/>
    <mergeCell ref="AB31:AD31"/>
    <mergeCell ref="AG31:AI31"/>
    <mergeCell ref="AJ31:AL31"/>
    <mergeCell ref="R32:S32"/>
    <mergeCell ref="V32:X32"/>
    <mergeCell ref="Y32:AA32"/>
    <mergeCell ref="AB32:AD32"/>
    <mergeCell ref="M31:O31"/>
    <mergeCell ref="P31:Q31"/>
    <mergeCell ref="B31:E31"/>
    <mergeCell ref="F31:H31"/>
    <mergeCell ref="I31:J31"/>
    <mergeCell ref="K31:L31"/>
    <mergeCell ref="R31:S31"/>
    <mergeCell ref="V31:X31"/>
    <mergeCell ref="Y31:AA31"/>
    <mergeCell ref="B33:E33"/>
    <mergeCell ref="F33:H33"/>
    <mergeCell ref="I33:J33"/>
    <mergeCell ref="K33:L33"/>
    <mergeCell ref="M33:O33"/>
    <mergeCell ref="AX33:AZ33"/>
    <mergeCell ref="BC33:BE33"/>
    <mergeCell ref="BF33:BH33"/>
    <mergeCell ref="P33:Q33"/>
    <mergeCell ref="R33:S33"/>
    <mergeCell ref="V33:X33"/>
    <mergeCell ref="Y33:AA33"/>
    <mergeCell ref="AJ33:AL33"/>
    <mergeCell ref="AM33:AO33"/>
    <mergeCell ref="AR33:AT33"/>
    <mergeCell ref="BI31:BK31"/>
    <mergeCell ref="AM31:AO31"/>
    <mergeCell ref="AR31:AT31"/>
    <mergeCell ref="AU31:AW31"/>
    <mergeCell ref="AX31:AZ31"/>
    <mergeCell ref="BI33:BK33"/>
    <mergeCell ref="AB34:AD34"/>
    <mergeCell ref="AM34:AO34"/>
    <mergeCell ref="AX34:AZ34"/>
    <mergeCell ref="BI34:BK34"/>
    <mergeCell ref="AB33:AD33"/>
    <mergeCell ref="AG33:AI33"/>
    <mergeCell ref="AU33:AW33"/>
    <mergeCell ref="BI32:BK32"/>
    <mergeCell ref="AM32:AO32"/>
    <mergeCell ref="AR32:AT32"/>
    <mergeCell ref="AU32:AW32"/>
    <mergeCell ref="AX32:AZ32"/>
    <mergeCell ref="BC32:BE32"/>
    <mergeCell ref="BF32:BH32"/>
    <mergeCell ref="AG32:AI32"/>
    <mergeCell ref="AJ32:AL32"/>
    <mergeCell ref="BC31:BE31"/>
    <mergeCell ref="BF31:BH31"/>
  </mergeCells>
  <conditionalFormatting sqref="P9:S33 V9:X33 AB9:AD34 AG9:AI33 AM9:AO34 AR9:AT33 AX9:AZ34 AA1 BC9:BE33 BI9:BK34">
    <cfRule type="cellIs" dxfId="2" priority="4" stopIfTrue="1" operator="equal">
      <formula>0</formula>
    </cfRule>
  </conditionalFormatting>
  <conditionalFormatting sqref="AA1 AL1 AW1 BH1">
    <cfRule type="cellIs" dxfId="1" priority="1" stopIfTrue="1" operator="equal">
      <formula>0</formula>
    </cfRule>
  </conditionalFormatting>
  <dataValidations disablePrompts="1" count="1">
    <dataValidation type="list" allowBlank="1" showErrorMessage="1" errorTitle="Nutzungsdauer in Jahren" error="Bitte auswählen!" sqref="M9:O33">
      <formula1>"Sofortabschreib.,1,2,3,4,5,6,7,8,9,10,11,12,13,14,15"</formula1>
    </dataValidation>
  </dataValidations>
  <printOptions horizontalCentered="1"/>
  <pageMargins left="0.19685039370078741" right="0.19685039370078741" top="0.59055118110236227" bottom="0.19685039370078741" header="0.19685039370078741" footer="0.19685039370078741"/>
  <pageSetup paperSize="9" fitToWidth="0" orientation="landscape" r:id="rId1"/>
  <headerFooter alignWithMargins="0"/>
  <colBreaks count="3" manualBreakCount="3">
    <brk id="32" max="38" man="1"/>
    <brk id="43" max="38" man="1"/>
    <brk id="54" max="38"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4"/>
  <sheetViews>
    <sheetView showGridLines="0" zoomScaleNormal="100" zoomScaleSheetLayoutView="100" workbookViewId="0">
      <selection activeCell="O1" sqref="O1:R1"/>
    </sheetView>
  </sheetViews>
  <sheetFormatPr baseColWidth="10" defaultRowHeight="12" x14ac:dyDescent="0.2"/>
  <cols>
    <col min="1" max="6" width="5.140625" style="532" customWidth="1"/>
    <col min="7" max="18" width="5.140625" style="552" customWidth="1"/>
    <col min="19" max="16384" width="11.42578125" style="552"/>
  </cols>
  <sheetData>
    <row r="1" spans="1:18" s="532" customFormat="1" ht="15" customHeight="1" x14ac:dyDescent="0.2">
      <c r="A1" s="532" t="s">
        <v>754</v>
      </c>
      <c r="C1" s="533" t="s">
        <v>737</v>
      </c>
      <c r="N1" s="468" t="str">
        <f>'Seite 1'!$K$21</f>
        <v xml:space="preserve">ID/Aktenzeichen: </v>
      </c>
      <c r="O1" s="1082">
        <f>'Seite 1'!$O$21</f>
        <v>0</v>
      </c>
      <c r="P1" s="1083"/>
      <c r="Q1" s="1083"/>
      <c r="R1" s="1180"/>
    </row>
    <row r="2" spans="1:18" s="532" customFormat="1" ht="15" customHeight="1" x14ac:dyDescent="0.2">
      <c r="O2" s="7"/>
      <c r="P2" s="7"/>
      <c r="Q2" s="7"/>
      <c r="R2" s="208" t="str">
        <f>'Seite 1'!$A$64</f>
        <v>Antrag Integration - Berufliche Integrationsprojekte</v>
      </c>
    </row>
    <row r="3" spans="1:18" s="532" customFormat="1" ht="15" customHeight="1" x14ac:dyDescent="0.2">
      <c r="G3" s="534"/>
      <c r="H3" s="535"/>
      <c r="O3" s="7"/>
      <c r="P3" s="7"/>
      <c r="Q3" s="7"/>
      <c r="R3" s="209" t="str">
        <f>'Seite 1'!$A$65</f>
        <v>Formularversion: V 1.9 vom 27.05.19</v>
      </c>
    </row>
    <row r="4" spans="1:18" s="532" customFormat="1" ht="12" customHeight="1" x14ac:dyDescent="0.2">
      <c r="G4" s="534"/>
      <c r="H4" s="535"/>
      <c r="Q4" s="536"/>
    </row>
    <row r="5" spans="1:18" s="532" customFormat="1" ht="18" customHeight="1" x14ac:dyDescent="0.2">
      <c r="A5" s="537" t="s">
        <v>738</v>
      </c>
      <c r="B5" s="538"/>
      <c r="C5" s="538"/>
      <c r="D5" s="538"/>
      <c r="E5" s="538"/>
      <c r="F5" s="538"/>
      <c r="G5" s="539"/>
      <c r="H5" s="535"/>
      <c r="I5" s="538"/>
      <c r="J5" s="538"/>
      <c r="K5" s="538"/>
      <c r="L5" s="538"/>
      <c r="M5" s="538"/>
      <c r="N5" s="538"/>
      <c r="O5" s="538"/>
      <c r="P5" s="538"/>
      <c r="Q5" s="540"/>
      <c r="R5" s="538"/>
    </row>
    <row r="6" spans="1:18" s="532" customFormat="1" ht="12" customHeight="1" x14ac:dyDescent="0.2">
      <c r="G6" s="534"/>
      <c r="H6" s="535"/>
      <c r="Q6" s="536"/>
    </row>
    <row r="7" spans="1:18" s="532" customFormat="1" ht="18" customHeight="1" x14ac:dyDescent="0.2">
      <c r="A7" s="541" t="s">
        <v>118</v>
      </c>
      <c r="B7" s="542" t="s">
        <v>739</v>
      </c>
      <c r="C7" s="543"/>
      <c r="D7" s="543"/>
      <c r="E7" s="543"/>
      <c r="F7" s="543"/>
      <c r="G7" s="544"/>
      <c r="H7" s="545"/>
      <c r="I7" s="543"/>
      <c r="J7" s="543"/>
      <c r="K7" s="543"/>
      <c r="L7" s="543"/>
      <c r="M7" s="543"/>
      <c r="N7" s="543"/>
      <c r="O7" s="543"/>
      <c r="P7" s="543"/>
      <c r="Q7" s="543"/>
      <c r="R7" s="546"/>
    </row>
    <row r="8" spans="1:18" ht="12" customHeight="1" x14ac:dyDescent="0.2">
      <c r="A8" s="547"/>
      <c r="B8" s="548"/>
      <c r="C8" s="548"/>
      <c r="D8" s="548"/>
      <c r="E8" s="548"/>
      <c r="F8" s="548"/>
      <c r="G8" s="549"/>
      <c r="H8" s="548"/>
      <c r="I8" s="550"/>
      <c r="J8" s="550"/>
      <c r="K8" s="550"/>
      <c r="L8" s="550"/>
      <c r="M8" s="550"/>
      <c r="N8" s="550"/>
      <c r="O8" s="550"/>
      <c r="P8" s="550"/>
      <c r="Q8" s="550"/>
      <c r="R8" s="551"/>
    </row>
    <row r="9" spans="1:18" ht="18" customHeight="1" x14ac:dyDescent="0.2">
      <c r="A9" s="553"/>
      <c r="B9" s="113"/>
      <c r="C9" s="554" t="s">
        <v>740</v>
      </c>
      <c r="D9" s="554"/>
      <c r="E9" s="554"/>
      <c r="F9" s="554"/>
      <c r="G9" s="554"/>
      <c r="H9" s="554"/>
      <c r="I9" s="554"/>
      <c r="J9" s="554"/>
      <c r="K9" s="554"/>
      <c r="L9" s="554"/>
      <c r="M9" s="554"/>
      <c r="N9" s="554"/>
      <c r="O9" s="554"/>
      <c r="P9" s="554"/>
      <c r="Q9" s="555"/>
      <c r="R9" s="556"/>
    </row>
    <row r="10" spans="1:18" ht="5.0999999999999996" customHeight="1" x14ac:dyDescent="0.2">
      <c r="A10" s="553"/>
      <c r="B10" s="384"/>
      <c r="C10" s="538"/>
      <c r="D10" s="538"/>
      <c r="E10" s="538"/>
      <c r="F10" s="538"/>
      <c r="G10" s="538"/>
      <c r="H10" s="538"/>
      <c r="I10" s="384"/>
      <c r="J10" s="384"/>
      <c r="K10" s="384"/>
      <c r="L10" s="384"/>
      <c r="M10" s="384"/>
      <c r="N10" s="384"/>
      <c r="O10" s="384"/>
      <c r="P10" s="384"/>
      <c r="Q10" s="384"/>
      <c r="R10" s="556"/>
    </row>
    <row r="11" spans="1:18" ht="18" customHeight="1" x14ac:dyDescent="0.2">
      <c r="A11" s="553"/>
      <c r="B11" s="557"/>
      <c r="C11" s="1353" t="s">
        <v>741</v>
      </c>
      <c r="D11" s="1353"/>
      <c r="E11" s="1353"/>
      <c r="F11" s="1353"/>
      <c r="G11" s="1353"/>
      <c r="H11" s="1353"/>
      <c r="I11" s="1353"/>
      <c r="J11" s="1353"/>
      <c r="K11" s="1353"/>
      <c r="L11" s="1353"/>
      <c r="M11" s="1353"/>
      <c r="N11" s="1353"/>
      <c r="O11" s="1353"/>
      <c r="P11" s="1353"/>
      <c r="Q11" s="1354"/>
      <c r="R11" s="556"/>
    </row>
    <row r="12" spans="1:18" ht="12" customHeight="1" x14ac:dyDescent="0.2">
      <c r="A12" s="553"/>
      <c r="B12" s="558"/>
      <c r="C12" s="1355"/>
      <c r="D12" s="1355"/>
      <c r="E12" s="1355"/>
      <c r="F12" s="1355"/>
      <c r="G12" s="1355"/>
      <c r="H12" s="1355"/>
      <c r="I12" s="1355"/>
      <c r="J12" s="1355"/>
      <c r="K12" s="1355"/>
      <c r="L12" s="1355"/>
      <c r="M12" s="1355"/>
      <c r="N12" s="1355"/>
      <c r="O12" s="1355"/>
      <c r="P12" s="1355"/>
      <c r="Q12" s="1356"/>
      <c r="R12" s="556"/>
    </row>
    <row r="13" spans="1:18" ht="5.0999999999999996" customHeight="1" x14ac:dyDescent="0.2">
      <c r="A13" s="553"/>
      <c r="B13" s="384"/>
      <c r="C13" s="538"/>
      <c r="D13" s="538"/>
      <c r="E13" s="538"/>
      <c r="F13" s="538"/>
      <c r="G13" s="384"/>
      <c r="H13" s="384"/>
      <c r="I13" s="384"/>
      <c r="J13" s="384"/>
      <c r="K13" s="384"/>
      <c r="L13" s="384"/>
      <c r="M13" s="384"/>
      <c r="N13" s="384"/>
      <c r="O13" s="384"/>
      <c r="P13" s="384"/>
      <c r="Q13" s="384"/>
      <c r="R13" s="556"/>
    </row>
    <row r="14" spans="1:18" ht="18" customHeight="1" x14ac:dyDescent="0.2">
      <c r="A14" s="553"/>
      <c r="B14" s="113"/>
      <c r="C14" s="554" t="s">
        <v>742</v>
      </c>
      <c r="D14" s="554"/>
      <c r="E14" s="554"/>
      <c r="F14" s="554"/>
      <c r="G14" s="554"/>
      <c r="H14" s="554"/>
      <c r="I14" s="554"/>
      <c r="J14" s="554"/>
      <c r="K14" s="554"/>
      <c r="L14" s="554"/>
      <c r="M14" s="554"/>
      <c r="N14" s="554"/>
      <c r="O14" s="554"/>
      <c r="P14" s="554"/>
      <c r="Q14" s="555"/>
      <c r="R14" s="556"/>
    </row>
    <row r="15" spans="1:18" ht="12" customHeight="1" x14ac:dyDescent="0.2">
      <c r="A15" s="559"/>
      <c r="B15" s="560"/>
      <c r="C15" s="560"/>
      <c r="D15" s="560"/>
      <c r="E15" s="560"/>
      <c r="F15" s="560"/>
      <c r="G15" s="561"/>
      <c r="H15" s="561"/>
      <c r="I15" s="561"/>
      <c r="J15" s="561"/>
      <c r="K15" s="561"/>
      <c r="L15" s="561"/>
      <c r="M15" s="561"/>
      <c r="N15" s="561"/>
      <c r="O15" s="561"/>
      <c r="P15" s="561"/>
      <c r="Q15" s="561"/>
      <c r="R15" s="562"/>
    </row>
    <row r="17" spans="1:18" s="532" customFormat="1" ht="15" customHeight="1" x14ac:dyDescent="0.2">
      <c r="A17" s="563" t="s">
        <v>120</v>
      </c>
      <c r="B17" s="1357" t="s">
        <v>743</v>
      </c>
      <c r="C17" s="1357"/>
      <c r="D17" s="1357"/>
      <c r="E17" s="1357"/>
      <c r="F17" s="1357"/>
      <c r="G17" s="1357"/>
      <c r="H17" s="1357"/>
      <c r="I17" s="1357"/>
      <c r="J17" s="1357"/>
      <c r="K17" s="1357"/>
      <c r="L17" s="1357"/>
      <c r="M17" s="1357"/>
      <c r="N17" s="1357"/>
      <c r="O17" s="1357"/>
      <c r="P17" s="1357"/>
      <c r="Q17" s="1357"/>
      <c r="R17" s="564"/>
    </row>
    <row r="18" spans="1:18" ht="15" customHeight="1" x14ac:dyDescent="0.2">
      <c r="A18" s="565"/>
      <c r="B18" s="1358"/>
      <c r="C18" s="1358"/>
      <c r="D18" s="1358"/>
      <c r="E18" s="1358"/>
      <c r="F18" s="1358"/>
      <c r="G18" s="1358"/>
      <c r="H18" s="1358"/>
      <c r="I18" s="1358"/>
      <c r="J18" s="1358"/>
      <c r="K18" s="1358"/>
      <c r="L18" s="1358"/>
      <c r="M18" s="1358"/>
      <c r="N18" s="1358"/>
      <c r="O18" s="1358"/>
      <c r="P18" s="1358"/>
      <c r="Q18" s="1358"/>
      <c r="R18" s="566"/>
    </row>
    <row r="19" spans="1:18" ht="5.0999999999999996" customHeight="1" x14ac:dyDescent="0.2">
      <c r="A19" s="567"/>
      <c r="B19" s="550"/>
      <c r="C19" s="550"/>
      <c r="D19" s="550"/>
      <c r="E19" s="550"/>
      <c r="F19" s="550"/>
      <c r="G19" s="550"/>
      <c r="H19" s="550"/>
      <c r="I19" s="550"/>
      <c r="J19" s="550"/>
      <c r="K19" s="550"/>
      <c r="L19" s="550"/>
      <c r="M19" s="550"/>
      <c r="N19" s="550"/>
      <c r="O19" s="550"/>
      <c r="P19" s="550"/>
      <c r="Q19" s="550"/>
      <c r="R19" s="551"/>
    </row>
    <row r="20" spans="1:18" ht="12" customHeight="1" x14ac:dyDescent="0.2">
      <c r="A20" s="568"/>
      <c r="B20" s="960" t="s">
        <v>744</v>
      </c>
      <c r="C20" s="960"/>
      <c r="D20" s="960"/>
      <c r="E20" s="960"/>
      <c r="F20" s="960"/>
      <c r="G20" s="960"/>
      <c r="H20" s="960"/>
      <c r="I20" s="960"/>
      <c r="J20" s="960"/>
      <c r="K20" s="960"/>
      <c r="L20" s="960"/>
      <c r="M20" s="960"/>
      <c r="N20" s="960"/>
      <c r="O20" s="960"/>
      <c r="P20" s="960"/>
      <c r="Q20" s="960"/>
      <c r="R20" s="556"/>
    </row>
    <row r="21" spans="1:18" ht="12" customHeight="1" x14ac:dyDescent="0.2">
      <c r="A21" s="568"/>
      <c r="B21" s="960"/>
      <c r="C21" s="960"/>
      <c r="D21" s="960"/>
      <c r="E21" s="960"/>
      <c r="F21" s="960"/>
      <c r="G21" s="960"/>
      <c r="H21" s="960"/>
      <c r="I21" s="960"/>
      <c r="J21" s="960"/>
      <c r="K21" s="960"/>
      <c r="L21" s="960"/>
      <c r="M21" s="960"/>
      <c r="N21" s="960"/>
      <c r="O21" s="960"/>
      <c r="P21" s="960"/>
      <c r="Q21" s="960"/>
      <c r="R21" s="556"/>
    </row>
    <row r="22" spans="1:18" ht="12" customHeight="1" x14ac:dyDescent="0.2">
      <c r="A22" s="568"/>
      <c r="B22" s="960"/>
      <c r="C22" s="960"/>
      <c r="D22" s="960"/>
      <c r="E22" s="960"/>
      <c r="F22" s="960"/>
      <c r="G22" s="960"/>
      <c r="H22" s="960"/>
      <c r="I22" s="960"/>
      <c r="J22" s="960"/>
      <c r="K22" s="960"/>
      <c r="L22" s="960"/>
      <c r="M22" s="960"/>
      <c r="N22" s="960"/>
      <c r="O22" s="960"/>
      <c r="P22" s="960"/>
      <c r="Q22" s="960"/>
      <c r="R22" s="556"/>
    </row>
    <row r="23" spans="1:18" x14ac:dyDescent="0.2">
      <c r="A23" s="553"/>
      <c r="B23" s="538"/>
      <c r="C23" s="538"/>
      <c r="D23" s="538"/>
      <c r="E23" s="538"/>
      <c r="F23" s="538"/>
      <c r="G23" s="384"/>
      <c r="H23" s="384"/>
      <c r="I23" s="384"/>
      <c r="J23" s="384"/>
      <c r="K23" s="384"/>
      <c r="L23" s="384"/>
      <c r="M23" s="384"/>
      <c r="N23" s="384"/>
      <c r="O23" s="384"/>
      <c r="P23" s="384"/>
      <c r="Q23" s="384"/>
      <c r="R23" s="556"/>
    </row>
    <row r="24" spans="1:18" ht="18" customHeight="1" x14ac:dyDescent="0.2">
      <c r="A24" s="553"/>
      <c r="B24" s="557"/>
      <c r="C24" s="1353" t="s">
        <v>745</v>
      </c>
      <c r="D24" s="1353"/>
      <c r="E24" s="1353"/>
      <c r="F24" s="1353"/>
      <c r="G24" s="1353"/>
      <c r="H24" s="1353"/>
      <c r="I24" s="1353"/>
      <c r="J24" s="1353"/>
      <c r="K24" s="1353"/>
      <c r="L24" s="1353"/>
      <c r="M24" s="1353"/>
      <c r="N24" s="1353"/>
      <c r="O24" s="1353"/>
      <c r="P24" s="1353"/>
      <c r="Q24" s="1354"/>
      <c r="R24" s="556"/>
    </row>
    <row r="25" spans="1:18" ht="12" customHeight="1" x14ac:dyDescent="0.2">
      <c r="A25" s="553"/>
      <c r="B25" s="558"/>
      <c r="C25" s="1355"/>
      <c r="D25" s="1355"/>
      <c r="E25" s="1355"/>
      <c r="F25" s="1355"/>
      <c r="G25" s="1355"/>
      <c r="H25" s="1355"/>
      <c r="I25" s="1355"/>
      <c r="J25" s="1355"/>
      <c r="K25" s="1355"/>
      <c r="L25" s="1355"/>
      <c r="M25" s="1355"/>
      <c r="N25" s="1355"/>
      <c r="O25" s="1355"/>
      <c r="P25" s="1355"/>
      <c r="Q25" s="1356"/>
      <c r="R25" s="556"/>
    </row>
    <row r="26" spans="1:18" ht="5.0999999999999996" customHeight="1" x14ac:dyDescent="0.2">
      <c r="A26" s="553"/>
      <c r="B26" s="384"/>
      <c r="C26" s="538"/>
      <c r="D26" s="538"/>
      <c r="E26" s="538"/>
      <c r="F26" s="538"/>
      <c r="G26" s="384"/>
      <c r="H26" s="384"/>
      <c r="I26" s="384"/>
      <c r="J26" s="384"/>
      <c r="K26" s="384"/>
      <c r="L26" s="384"/>
      <c r="M26" s="384"/>
      <c r="N26" s="384"/>
      <c r="O26" s="384"/>
      <c r="P26" s="384"/>
      <c r="Q26" s="384"/>
      <c r="R26" s="556"/>
    </row>
    <row r="27" spans="1:18" ht="18" customHeight="1" x14ac:dyDescent="0.2">
      <c r="A27" s="553"/>
      <c r="B27" s="113"/>
      <c r="C27" s="554" t="s">
        <v>746</v>
      </c>
      <c r="D27" s="554"/>
      <c r="E27" s="554"/>
      <c r="F27" s="554"/>
      <c r="G27" s="554"/>
      <c r="H27" s="554"/>
      <c r="I27" s="554"/>
      <c r="J27" s="554"/>
      <c r="K27" s="554"/>
      <c r="L27" s="554"/>
      <c r="M27" s="554"/>
      <c r="N27" s="554"/>
      <c r="O27" s="554"/>
      <c r="P27" s="554"/>
      <c r="Q27" s="555"/>
      <c r="R27" s="556"/>
    </row>
    <row r="28" spans="1:18" ht="5.0999999999999996" customHeight="1" x14ac:dyDescent="0.2">
      <c r="A28" s="553"/>
      <c r="B28" s="384"/>
      <c r="C28" s="538"/>
      <c r="D28" s="538"/>
      <c r="E28" s="538"/>
      <c r="F28" s="538"/>
      <c r="G28" s="384"/>
      <c r="H28" s="384"/>
      <c r="I28" s="384"/>
      <c r="J28" s="384"/>
      <c r="K28" s="384"/>
      <c r="L28" s="384"/>
      <c r="M28" s="384"/>
      <c r="N28" s="384"/>
      <c r="O28" s="384"/>
      <c r="P28" s="384"/>
      <c r="Q28" s="384"/>
      <c r="R28" s="556"/>
    </row>
    <row r="29" spans="1:18" ht="18" customHeight="1" x14ac:dyDescent="0.2">
      <c r="A29" s="553"/>
      <c r="B29" s="113"/>
      <c r="C29" s="554" t="s">
        <v>747</v>
      </c>
      <c r="D29" s="554"/>
      <c r="E29" s="554"/>
      <c r="F29" s="554"/>
      <c r="G29" s="554"/>
      <c r="H29" s="554"/>
      <c r="I29" s="554"/>
      <c r="J29" s="554"/>
      <c r="K29" s="554"/>
      <c r="L29" s="554"/>
      <c r="M29" s="554"/>
      <c r="N29" s="554"/>
      <c r="O29" s="554"/>
      <c r="P29" s="554"/>
      <c r="Q29" s="555"/>
      <c r="R29" s="556"/>
    </row>
    <row r="30" spans="1:18" ht="5.0999999999999996" customHeight="1" x14ac:dyDescent="0.2">
      <c r="A30" s="553"/>
      <c r="B30" s="384"/>
      <c r="C30" s="538"/>
      <c r="D30" s="538"/>
      <c r="E30" s="538"/>
      <c r="F30" s="538"/>
      <c r="G30" s="384"/>
      <c r="H30" s="384"/>
      <c r="I30" s="384"/>
      <c r="J30" s="384"/>
      <c r="K30" s="384"/>
      <c r="L30" s="384"/>
      <c r="M30" s="384"/>
      <c r="N30" s="384"/>
      <c r="O30" s="384"/>
      <c r="P30" s="384"/>
      <c r="Q30" s="384"/>
      <c r="R30" s="556"/>
    </row>
    <row r="31" spans="1:18" ht="18" customHeight="1" x14ac:dyDescent="0.2">
      <c r="A31" s="553"/>
      <c r="B31" s="557"/>
      <c r="C31" s="1353" t="s">
        <v>748</v>
      </c>
      <c r="D31" s="1353"/>
      <c r="E31" s="1353"/>
      <c r="F31" s="1353"/>
      <c r="G31" s="1353"/>
      <c r="H31" s="1353"/>
      <c r="I31" s="1353"/>
      <c r="J31" s="1353"/>
      <c r="K31" s="1353"/>
      <c r="L31" s="1353"/>
      <c r="M31" s="1353"/>
      <c r="N31" s="1353"/>
      <c r="O31" s="1353"/>
      <c r="P31" s="1353"/>
      <c r="Q31" s="1354"/>
      <c r="R31" s="556"/>
    </row>
    <row r="32" spans="1:18" ht="12" customHeight="1" x14ac:dyDescent="0.2">
      <c r="A32" s="553"/>
      <c r="B32" s="558"/>
      <c r="C32" s="1355"/>
      <c r="D32" s="1355"/>
      <c r="E32" s="1355"/>
      <c r="F32" s="1355"/>
      <c r="G32" s="1355"/>
      <c r="H32" s="1355"/>
      <c r="I32" s="1355"/>
      <c r="J32" s="1355"/>
      <c r="K32" s="1355"/>
      <c r="L32" s="1355"/>
      <c r="M32" s="1355"/>
      <c r="N32" s="1355"/>
      <c r="O32" s="1355"/>
      <c r="P32" s="1355"/>
      <c r="Q32" s="1356"/>
      <c r="R32" s="556"/>
    </row>
    <row r="33" spans="1:18" ht="5.0999999999999996" customHeight="1" x14ac:dyDescent="0.2">
      <c r="A33" s="553"/>
      <c r="B33" s="384"/>
      <c r="C33" s="538"/>
      <c r="D33" s="538"/>
      <c r="E33" s="538"/>
      <c r="F33" s="538"/>
      <c r="G33" s="384"/>
      <c r="H33" s="384"/>
      <c r="I33" s="384"/>
      <c r="J33" s="384"/>
      <c r="K33" s="384"/>
      <c r="L33" s="384"/>
      <c r="M33" s="384"/>
      <c r="N33" s="384"/>
      <c r="O33" s="384"/>
      <c r="P33" s="384"/>
      <c r="Q33" s="384"/>
      <c r="R33" s="556"/>
    </row>
    <row r="34" spans="1:18" ht="18" customHeight="1" x14ac:dyDescent="0.2">
      <c r="A34" s="553"/>
      <c r="B34" s="557"/>
      <c r="C34" s="1353" t="s">
        <v>749</v>
      </c>
      <c r="D34" s="1353"/>
      <c r="E34" s="1353"/>
      <c r="F34" s="1353"/>
      <c r="G34" s="1353"/>
      <c r="H34" s="1353"/>
      <c r="I34" s="1353"/>
      <c r="J34" s="1353"/>
      <c r="K34" s="1353"/>
      <c r="L34" s="1353"/>
      <c r="M34" s="1353"/>
      <c r="N34" s="1353"/>
      <c r="O34" s="1353"/>
      <c r="P34" s="1353"/>
      <c r="Q34" s="1354"/>
      <c r="R34" s="556"/>
    </row>
    <row r="35" spans="1:18" ht="12" customHeight="1" x14ac:dyDescent="0.2">
      <c r="A35" s="553"/>
      <c r="B35" s="558"/>
      <c r="C35" s="1355"/>
      <c r="D35" s="1355"/>
      <c r="E35" s="1355"/>
      <c r="F35" s="1355"/>
      <c r="G35" s="1355"/>
      <c r="H35" s="1355"/>
      <c r="I35" s="1355"/>
      <c r="J35" s="1355"/>
      <c r="K35" s="1355"/>
      <c r="L35" s="1355"/>
      <c r="M35" s="1355"/>
      <c r="N35" s="1355"/>
      <c r="O35" s="1355"/>
      <c r="P35" s="1355"/>
      <c r="Q35" s="1356"/>
      <c r="R35" s="556"/>
    </row>
    <row r="36" spans="1:18" ht="5.0999999999999996" customHeight="1" x14ac:dyDescent="0.2">
      <c r="A36" s="553"/>
      <c r="B36" s="384"/>
      <c r="C36" s="538"/>
      <c r="D36" s="538"/>
      <c r="E36" s="538"/>
      <c r="F36" s="538"/>
      <c r="G36" s="384"/>
      <c r="H36" s="384"/>
      <c r="I36" s="384"/>
      <c r="J36" s="384"/>
      <c r="K36" s="384"/>
      <c r="L36" s="384"/>
      <c r="M36" s="384"/>
      <c r="N36" s="384"/>
      <c r="O36" s="384"/>
      <c r="P36" s="384"/>
      <c r="Q36" s="384"/>
      <c r="R36" s="556"/>
    </row>
    <row r="37" spans="1:18" ht="18" customHeight="1" x14ac:dyDescent="0.2">
      <c r="A37" s="553"/>
      <c r="B37" s="113"/>
      <c r="C37" s="554" t="s">
        <v>750</v>
      </c>
      <c r="D37" s="554"/>
      <c r="E37" s="554"/>
      <c r="F37" s="554"/>
      <c r="G37" s="554"/>
      <c r="H37" s="554"/>
      <c r="I37" s="554"/>
      <c r="J37" s="554"/>
      <c r="K37" s="554"/>
      <c r="L37" s="554"/>
      <c r="M37" s="554"/>
      <c r="N37" s="554"/>
      <c r="O37" s="554"/>
      <c r="P37" s="554"/>
      <c r="Q37" s="555"/>
      <c r="R37" s="556"/>
    </row>
    <row r="38" spans="1:18" ht="5.0999999999999996" customHeight="1" x14ac:dyDescent="0.2">
      <c r="A38" s="553"/>
      <c r="B38" s="384"/>
      <c r="C38" s="538"/>
      <c r="D38" s="538"/>
      <c r="E38" s="538"/>
      <c r="F38" s="538"/>
      <c r="G38" s="384"/>
      <c r="H38" s="384"/>
      <c r="I38" s="384"/>
      <c r="J38" s="384"/>
      <c r="K38" s="384"/>
      <c r="L38" s="384"/>
      <c r="M38" s="384"/>
      <c r="N38" s="384"/>
      <c r="O38" s="384"/>
      <c r="P38" s="384"/>
      <c r="Q38" s="384"/>
      <c r="R38" s="556"/>
    </row>
    <row r="39" spans="1:18" ht="18" customHeight="1" x14ac:dyDescent="0.2">
      <c r="A39" s="553"/>
      <c r="B39" s="113"/>
      <c r="C39" s="554" t="s">
        <v>751</v>
      </c>
      <c r="D39" s="554"/>
      <c r="E39" s="554"/>
      <c r="F39" s="554"/>
      <c r="G39" s="554"/>
      <c r="H39" s="554"/>
      <c r="I39" s="554"/>
      <c r="J39" s="554"/>
      <c r="K39" s="554"/>
      <c r="L39" s="554"/>
      <c r="M39" s="554"/>
      <c r="N39" s="554"/>
      <c r="O39" s="554"/>
      <c r="P39" s="554"/>
      <c r="Q39" s="555"/>
      <c r="R39" s="556"/>
    </row>
    <row r="40" spans="1:18" ht="5.0999999999999996" customHeight="1" x14ac:dyDescent="0.2">
      <c r="A40" s="553"/>
      <c r="B40" s="384"/>
      <c r="C40" s="538"/>
      <c r="D40" s="538"/>
      <c r="E40" s="538"/>
      <c r="F40" s="538"/>
      <c r="G40" s="384"/>
      <c r="H40" s="384"/>
      <c r="I40" s="384"/>
      <c r="J40" s="384"/>
      <c r="K40" s="384"/>
      <c r="L40" s="384"/>
      <c r="M40" s="384"/>
      <c r="N40" s="384"/>
      <c r="O40" s="384"/>
      <c r="P40" s="384"/>
      <c r="Q40" s="384"/>
      <c r="R40" s="556"/>
    </row>
    <row r="41" spans="1:18" ht="18" customHeight="1" x14ac:dyDescent="0.2">
      <c r="A41" s="553"/>
      <c r="B41" s="113"/>
      <c r="C41" s="554" t="s">
        <v>752</v>
      </c>
      <c r="D41" s="554"/>
      <c r="E41" s="554"/>
      <c r="F41" s="554"/>
      <c r="G41" s="554"/>
      <c r="H41" s="554"/>
      <c r="I41" s="554"/>
      <c r="J41" s="554"/>
      <c r="K41" s="554"/>
      <c r="L41" s="554"/>
      <c r="M41" s="554"/>
      <c r="N41" s="554"/>
      <c r="O41" s="554"/>
      <c r="P41" s="554"/>
      <c r="Q41" s="555"/>
      <c r="R41" s="556"/>
    </row>
    <row r="42" spans="1:18" ht="5.0999999999999996" customHeight="1" x14ac:dyDescent="0.2">
      <c r="A42" s="553"/>
      <c r="B42" s="384"/>
      <c r="C42" s="538"/>
      <c r="D42" s="538"/>
      <c r="E42" s="538"/>
      <c r="F42" s="538"/>
      <c r="G42" s="384"/>
      <c r="H42" s="384"/>
      <c r="I42" s="384"/>
      <c r="J42" s="384"/>
      <c r="K42" s="384"/>
      <c r="L42" s="384"/>
      <c r="M42" s="384"/>
      <c r="N42" s="384"/>
      <c r="O42" s="384"/>
      <c r="P42" s="384"/>
      <c r="Q42" s="384"/>
      <c r="R42" s="556"/>
    </row>
    <row r="43" spans="1:18" ht="18" customHeight="1" x14ac:dyDescent="0.2">
      <c r="A43" s="553"/>
      <c r="B43" s="113"/>
      <c r="C43" s="554" t="s">
        <v>753</v>
      </c>
      <c r="D43" s="554"/>
      <c r="E43" s="554"/>
      <c r="F43" s="554"/>
      <c r="G43" s="554"/>
      <c r="H43" s="554"/>
      <c r="I43" s="554"/>
      <c r="J43" s="554"/>
      <c r="K43" s="554"/>
      <c r="L43" s="554"/>
      <c r="M43" s="554"/>
      <c r="N43" s="554"/>
      <c r="O43" s="554"/>
      <c r="P43" s="554"/>
      <c r="Q43" s="555"/>
      <c r="R43" s="556"/>
    </row>
    <row r="44" spans="1:18" x14ac:dyDescent="0.2">
      <c r="A44" s="559"/>
      <c r="B44" s="560"/>
      <c r="C44" s="560"/>
      <c r="D44" s="560"/>
      <c r="E44" s="560"/>
      <c r="F44" s="560"/>
      <c r="G44" s="561"/>
      <c r="H44" s="561"/>
      <c r="I44" s="561"/>
      <c r="J44" s="561"/>
      <c r="K44" s="561"/>
      <c r="L44" s="561"/>
      <c r="M44" s="561"/>
      <c r="N44" s="561"/>
      <c r="O44" s="561"/>
      <c r="P44" s="561"/>
      <c r="Q44" s="561"/>
      <c r="R44" s="562"/>
    </row>
  </sheetData>
  <sheetProtection password="8067" sheet="1" objects="1" scenarios="1" selectLockedCells="1" autoFilter="0"/>
  <mergeCells count="7">
    <mergeCell ref="C34:Q35"/>
    <mergeCell ref="O1:R1"/>
    <mergeCell ref="C11:Q12"/>
    <mergeCell ref="B17:Q18"/>
    <mergeCell ref="B20:Q22"/>
    <mergeCell ref="C24:Q25"/>
    <mergeCell ref="C31:Q32"/>
  </mergeCells>
  <conditionalFormatting sqref="O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1</xdr:col>
                    <xdr:colOff>19050</xdr:colOff>
                    <xdr:row>8</xdr:row>
                    <xdr:rowOff>9525</xdr:rowOff>
                  </from>
                  <to>
                    <xdr:col>1</xdr:col>
                    <xdr:colOff>323850</xdr:colOff>
                    <xdr:row>9</xdr:row>
                    <xdr:rowOff>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1</xdr:col>
                    <xdr:colOff>19050</xdr:colOff>
                    <xdr:row>13</xdr:row>
                    <xdr:rowOff>9525</xdr:rowOff>
                  </from>
                  <to>
                    <xdr:col>1</xdr:col>
                    <xdr:colOff>323850</xdr:colOff>
                    <xdr:row>14</xdr:row>
                    <xdr:rowOff>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xdr:col>
                    <xdr:colOff>19050</xdr:colOff>
                    <xdr:row>10</xdr:row>
                    <xdr:rowOff>9525</xdr:rowOff>
                  </from>
                  <to>
                    <xdr:col>1</xdr:col>
                    <xdr:colOff>323850</xdr:colOff>
                    <xdr:row>11</xdr:row>
                    <xdr:rowOff>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1</xdr:col>
                    <xdr:colOff>19050</xdr:colOff>
                    <xdr:row>26</xdr:row>
                    <xdr:rowOff>9525</xdr:rowOff>
                  </from>
                  <to>
                    <xdr:col>1</xdr:col>
                    <xdr:colOff>323850</xdr:colOff>
                    <xdr:row>27</xdr:row>
                    <xdr:rowOff>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1</xdr:col>
                    <xdr:colOff>19050</xdr:colOff>
                    <xdr:row>28</xdr:row>
                    <xdr:rowOff>9525</xdr:rowOff>
                  </from>
                  <to>
                    <xdr:col>1</xdr:col>
                    <xdr:colOff>323850</xdr:colOff>
                    <xdr:row>29</xdr:row>
                    <xdr:rowOff>0</xdr:rowOff>
                  </to>
                </anchor>
              </controlPr>
            </control>
          </mc:Choice>
        </mc:AlternateContent>
        <mc:AlternateContent xmlns:mc="http://schemas.openxmlformats.org/markup-compatibility/2006">
          <mc:Choice Requires="x14">
            <control shapeId="106502" r:id="rId9" name="Check Box 6">
              <controlPr defaultSize="0" autoFill="0" autoLine="0" autoPict="0">
                <anchor moveWithCells="1">
                  <from>
                    <xdr:col>1</xdr:col>
                    <xdr:colOff>19050</xdr:colOff>
                    <xdr:row>36</xdr:row>
                    <xdr:rowOff>9525</xdr:rowOff>
                  </from>
                  <to>
                    <xdr:col>1</xdr:col>
                    <xdr:colOff>323850</xdr:colOff>
                    <xdr:row>37</xdr:row>
                    <xdr:rowOff>0</xdr:rowOff>
                  </to>
                </anchor>
              </controlPr>
            </control>
          </mc:Choice>
        </mc:AlternateContent>
        <mc:AlternateContent xmlns:mc="http://schemas.openxmlformats.org/markup-compatibility/2006">
          <mc:Choice Requires="x14">
            <control shapeId="106503" r:id="rId10" name="Check Box 7">
              <controlPr defaultSize="0" autoFill="0" autoLine="0" autoPict="0">
                <anchor moveWithCells="1">
                  <from>
                    <xdr:col>1</xdr:col>
                    <xdr:colOff>19050</xdr:colOff>
                    <xdr:row>38</xdr:row>
                    <xdr:rowOff>9525</xdr:rowOff>
                  </from>
                  <to>
                    <xdr:col>1</xdr:col>
                    <xdr:colOff>323850</xdr:colOff>
                    <xdr:row>39</xdr:row>
                    <xdr:rowOff>0</xdr:rowOff>
                  </to>
                </anchor>
              </controlPr>
            </control>
          </mc:Choice>
        </mc:AlternateContent>
        <mc:AlternateContent xmlns:mc="http://schemas.openxmlformats.org/markup-compatibility/2006">
          <mc:Choice Requires="x14">
            <control shapeId="106504" r:id="rId11" name="Check Box 8">
              <controlPr defaultSize="0" autoFill="0" autoLine="0" autoPict="0">
                <anchor moveWithCells="1">
                  <from>
                    <xdr:col>1</xdr:col>
                    <xdr:colOff>19050</xdr:colOff>
                    <xdr:row>40</xdr:row>
                    <xdr:rowOff>9525</xdr:rowOff>
                  </from>
                  <to>
                    <xdr:col>1</xdr:col>
                    <xdr:colOff>323850</xdr:colOff>
                    <xdr:row>41</xdr:row>
                    <xdr:rowOff>0</xdr:rowOff>
                  </to>
                </anchor>
              </controlPr>
            </control>
          </mc:Choice>
        </mc:AlternateContent>
        <mc:AlternateContent xmlns:mc="http://schemas.openxmlformats.org/markup-compatibility/2006">
          <mc:Choice Requires="x14">
            <control shapeId="106505" r:id="rId12" name="Check Box 9">
              <controlPr defaultSize="0" autoFill="0" autoLine="0" autoPict="0">
                <anchor moveWithCells="1">
                  <from>
                    <xdr:col>1</xdr:col>
                    <xdr:colOff>19050</xdr:colOff>
                    <xdr:row>42</xdr:row>
                    <xdr:rowOff>9525</xdr:rowOff>
                  </from>
                  <to>
                    <xdr:col>1</xdr:col>
                    <xdr:colOff>323850</xdr:colOff>
                    <xdr:row>43</xdr:row>
                    <xdr:rowOff>0</xdr:rowOff>
                  </to>
                </anchor>
              </controlPr>
            </control>
          </mc:Choice>
        </mc:AlternateContent>
        <mc:AlternateContent xmlns:mc="http://schemas.openxmlformats.org/markup-compatibility/2006">
          <mc:Choice Requires="x14">
            <control shapeId="106506" r:id="rId13" name="Check Box 10">
              <controlPr defaultSize="0" autoFill="0" autoLine="0" autoPict="0">
                <anchor moveWithCells="1">
                  <from>
                    <xdr:col>1</xdr:col>
                    <xdr:colOff>19050</xdr:colOff>
                    <xdr:row>23</xdr:row>
                    <xdr:rowOff>9525</xdr:rowOff>
                  </from>
                  <to>
                    <xdr:col>1</xdr:col>
                    <xdr:colOff>323850</xdr:colOff>
                    <xdr:row>24</xdr:row>
                    <xdr:rowOff>0</xdr:rowOff>
                  </to>
                </anchor>
              </controlPr>
            </control>
          </mc:Choice>
        </mc:AlternateContent>
        <mc:AlternateContent xmlns:mc="http://schemas.openxmlformats.org/markup-compatibility/2006">
          <mc:Choice Requires="x14">
            <control shapeId="106507" r:id="rId14" name="Check Box 11">
              <controlPr defaultSize="0" autoFill="0" autoLine="0" autoPict="0">
                <anchor moveWithCells="1">
                  <from>
                    <xdr:col>1</xdr:col>
                    <xdr:colOff>19050</xdr:colOff>
                    <xdr:row>30</xdr:row>
                    <xdr:rowOff>9525</xdr:rowOff>
                  </from>
                  <to>
                    <xdr:col>1</xdr:col>
                    <xdr:colOff>323850</xdr:colOff>
                    <xdr:row>31</xdr:row>
                    <xdr:rowOff>0</xdr:rowOff>
                  </to>
                </anchor>
              </controlPr>
            </control>
          </mc:Choice>
        </mc:AlternateContent>
        <mc:AlternateContent xmlns:mc="http://schemas.openxmlformats.org/markup-compatibility/2006">
          <mc:Choice Requires="x14">
            <control shapeId="106508" r:id="rId15" name="Check Box 12">
              <controlPr defaultSize="0" autoFill="0" autoLine="0" autoPict="0">
                <anchor moveWithCells="1">
                  <from>
                    <xdr:col>1</xdr:col>
                    <xdr:colOff>19050</xdr:colOff>
                    <xdr:row>33</xdr:row>
                    <xdr:rowOff>9525</xdr:rowOff>
                  </from>
                  <to>
                    <xdr:col>1</xdr:col>
                    <xdr:colOff>323850</xdr:colOff>
                    <xdr:row>34</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00" zoomScaleSheetLayoutView="100" workbookViewId="0">
      <selection activeCell="R1" sqref="R1"/>
    </sheetView>
  </sheetViews>
  <sheetFormatPr baseColWidth="10" defaultRowHeight="12" customHeight="1" x14ac:dyDescent="0.2"/>
  <cols>
    <col min="1" max="1" width="5.28515625" style="501" customWidth="1"/>
    <col min="2" max="2" width="5.28515625" style="499" customWidth="1"/>
    <col min="3" max="18" width="5.28515625" style="500" customWidth="1"/>
    <col min="19" max="16384" width="11.42578125" style="500"/>
  </cols>
  <sheetData>
    <row r="1" spans="1:18" ht="15" customHeight="1" x14ac:dyDescent="0.2">
      <c r="A1" s="516" t="s">
        <v>139</v>
      </c>
    </row>
    <row r="2" spans="1:18" ht="15" customHeight="1" x14ac:dyDescent="0.2">
      <c r="A2" s="516"/>
    </row>
    <row r="3" spans="1:18" ht="15" customHeight="1" x14ac:dyDescent="0.2"/>
    <row r="4" spans="1:18" ht="15" customHeight="1" x14ac:dyDescent="0.2">
      <c r="R4" s="503" t="str">
        <f>'Seite 1'!$A$64</f>
        <v>Antrag Integration - Berufliche Integrationsprojekte</v>
      </c>
    </row>
    <row r="5" spans="1:18" ht="15" customHeight="1" x14ac:dyDescent="0.2">
      <c r="A5" s="639" t="s">
        <v>802</v>
      </c>
      <c r="B5" s="502"/>
      <c r="R5" s="504" t="str">
        <f>'Seite 1'!$A$65</f>
        <v>Formularversion: V 1.9 vom 27.05.19</v>
      </c>
    </row>
    <row r="6" spans="1:18" ht="3.95" customHeight="1" x14ac:dyDescent="0.2">
      <c r="B6" s="502"/>
    </row>
    <row r="7" spans="1:18" ht="12" customHeight="1" x14ac:dyDescent="0.2">
      <c r="A7" s="506" t="s">
        <v>800</v>
      </c>
      <c r="B7" s="500"/>
    </row>
    <row r="8" spans="1:18" ht="12" customHeight="1" x14ac:dyDescent="0.2">
      <c r="A8" s="507" t="s">
        <v>801</v>
      </c>
      <c r="B8" s="500"/>
    </row>
    <row r="9" spans="1:18" ht="3.95" customHeight="1" x14ac:dyDescent="0.2">
      <c r="A9" s="505"/>
    </row>
    <row r="10" spans="1:18" s="506" customFormat="1" ht="12" customHeight="1" x14ac:dyDescent="0.2">
      <c r="A10" s="508" t="s">
        <v>118</v>
      </c>
      <c r="B10" s="509" t="s">
        <v>633</v>
      </c>
    </row>
    <row r="11" spans="1:18" s="506" customFormat="1" ht="12" customHeight="1" x14ac:dyDescent="0.2">
      <c r="A11" s="510"/>
      <c r="B11" s="511" t="s">
        <v>634</v>
      </c>
    </row>
    <row r="12" spans="1:18" s="506" customFormat="1" ht="12" customHeight="1" x14ac:dyDescent="0.2">
      <c r="A12" s="510"/>
      <c r="B12" s="511" t="s">
        <v>635</v>
      </c>
    </row>
    <row r="13" spans="1:18" s="506" customFormat="1" ht="3.95" customHeight="1" x14ac:dyDescent="0.2">
      <c r="A13" s="510"/>
      <c r="B13" s="512"/>
    </row>
    <row r="14" spans="1:18" s="506" customFormat="1" ht="12" customHeight="1" x14ac:dyDescent="0.2">
      <c r="A14" s="508" t="s">
        <v>120</v>
      </c>
      <c r="B14" s="509" t="s">
        <v>636</v>
      </c>
    </row>
    <row r="15" spans="1:18" s="506" customFormat="1" ht="12" customHeight="1" x14ac:dyDescent="0.2">
      <c r="A15" s="513" t="s">
        <v>97</v>
      </c>
      <c r="B15" s="514" t="s">
        <v>637</v>
      </c>
    </row>
    <row r="16" spans="1:18" s="506" customFormat="1" ht="12" customHeight="1" x14ac:dyDescent="0.2">
      <c r="A16" s="510"/>
      <c r="B16" s="511" t="s">
        <v>638</v>
      </c>
    </row>
    <row r="17" spans="1:2" s="506" customFormat="1" ht="12" customHeight="1" x14ac:dyDescent="0.2">
      <c r="A17" s="510"/>
      <c r="B17" s="511" t="s">
        <v>711</v>
      </c>
    </row>
    <row r="18" spans="1:2" s="506" customFormat="1" ht="12" customHeight="1" x14ac:dyDescent="0.2">
      <c r="A18" s="513" t="s">
        <v>98</v>
      </c>
      <c r="B18" s="514" t="s">
        <v>639</v>
      </c>
    </row>
    <row r="19" spans="1:2" s="506" customFormat="1" ht="12" customHeight="1" x14ac:dyDescent="0.2">
      <c r="A19" s="510"/>
      <c r="B19" s="511" t="s">
        <v>688</v>
      </c>
    </row>
    <row r="20" spans="1:2" s="506" customFormat="1" ht="12" customHeight="1" x14ac:dyDescent="0.2">
      <c r="A20" s="510"/>
      <c r="B20" s="511" t="s">
        <v>689</v>
      </c>
    </row>
    <row r="21" spans="1:2" s="506" customFormat="1" ht="3.95" customHeight="1" x14ac:dyDescent="0.2">
      <c r="A21" s="510"/>
      <c r="B21" s="512"/>
    </row>
    <row r="22" spans="1:2" s="506" customFormat="1" ht="12" customHeight="1" x14ac:dyDescent="0.2">
      <c r="A22" s="508" t="s">
        <v>121</v>
      </c>
      <c r="B22" s="509" t="s">
        <v>640</v>
      </c>
    </row>
    <row r="23" spans="1:2" s="506" customFormat="1" ht="12" customHeight="1" x14ac:dyDescent="0.2">
      <c r="A23" s="513" t="s">
        <v>99</v>
      </c>
      <c r="B23" s="514" t="s">
        <v>641</v>
      </c>
    </row>
    <row r="24" spans="1:2" s="506" customFormat="1" ht="12" customHeight="1" x14ac:dyDescent="0.2">
      <c r="A24" s="510"/>
      <c r="B24" s="511" t="s">
        <v>694</v>
      </c>
    </row>
    <row r="25" spans="1:2" s="506" customFormat="1" ht="12" customHeight="1" x14ac:dyDescent="0.2">
      <c r="A25" s="510"/>
      <c r="B25" s="511" t="s">
        <v>695</v>
      </c>
    </row>
    <row r="26" spans="1:2" s="506" customFormat="1" ht="12" customHeight="1" x14ac:dyDescent="0.2">
      <c r="A26" s="513" t="s">
        <v>100</v>
      </c>
      <c r="B26" s="514" t="s">
        <v>642</v>
      </c>
    </row>
    <row r="27" spans="1:2" s="506" customFormat="1" ht="12" customHeight="1" x14ac:dyDescent="0.2">
      <c r="A27" s="513"/>
      <c r="B27" s="512" t="s">
        <v>643</v>
      </c>
    </row>
    <row r="28" spans="1:2" s="506" customFormat="1" ht="12" customHeight="1" x14ac:dyDescent="0.2">
      <c r="A28" s="513" t="s">
        <v>498</v>
      </c>
      <c r="B28" s="514" t="s">
        <v>644</v>
      </c>
    </row>
    <row r="29" spans="1:2" s="506" customFormat="1" ht="12" customHeight="1" x14ac:dyDescent="0.2">
      <c r="A29" s="510"/>
      <c r="B29" s="512" t="s">
        <v>645</v>
      </c>
    </row>
    <row r="30" spans="1:2" s="506" customFormat="1" ht="3.95" customHeight="1" x14ac:dyDescent="0.2">
      <c r="A30" s="510"/>
      <c r="B30" s="512"/>
    </row>
    <row r="31" spans="1:2" s="506" customFormat="1" ht="12" customHeight="1" x14ac:dyDescent="0.2">
      <c r="A31" s="508" t="s">
        <v>122</v>
      </c>
      <c r="B31" s="509" t="s">
        <v>646</v>
      </c>
    </row>
    <row r="32" spans="1:2" s="506" customFormat="1" ht="12" customHeight="1" x14ac:dyDescent="0.2">
      <c r="A32" s="513" t="s">
        <v>101</v>
      </c>
      <c r="B32" s="514" t="s">
        <v>647</v>
      </c>
    </row>
    <row r="33" spans="1:2" s="506" customFormat="1" ht="12" customHeight="1" x14ac:dyDescent="0.2">
      <c r="A33" s="510"/>
      <c r="B33" s="511" t="s">
        <v>648</v>
      </c>
    </row>
    <row r="34" spans="1:2" s="506" customFormat="1" ht="12" customHeight="1" x14ac:dyDescent="0.2">
      <c r="A34" s="513" t="s">
        <v>102</v>
      </c>
      <c r="B34" s="514" t="s">
        <v>649</v>
      </c>
    </row>
    <row r="35" spans="1:2" s="506" customFormat="1" ht="12" customHeight="1" x14ac:dyDescent="0.2">
      <c r="A35" s="510"/>
      <c r="B35" s="511" t="s">
        <v>650</v>
      </c>
    </row>
    <row r="36" spans="1:2" s="506" customFormat="1" ht="12" customHeight="1" x14ac:dyDescent="0.2">
      <c r="A36" s="513" t="s">
        <v>651</v>
      </c>
      <c r="B36" s="514" t="s">
        <v>652</v>
      </c>
    </row>
    <row r="37" spans="1:2" s="506" customFormat="1" ht="12" customHeight="1" x14ac:dyDescent="0.2">
      <c r="A37" s="510"/>
      <c r="B37" s="511" t="s">
        <v>653</v>
      </c>
    </row>
    <row r="38" spans="1:2" s="506" customFormat="1" ht="12" customHeight="1" x14ac:dyDescent="0.2">
      <c r="A38" s="510"/>
      <c r="B38" s="511" t="s">
        <v>654</v>
      </c>
    </row>
    <row r="39" spans="1:2" s="506" customFormat="1" ht="12" customHeight="1" x14ac:dyDescent="0.2">
      <c r="A39" s="513" t="s">
        <v>655</v>
      </c>
      <c r="B39" s="514" t="s">
        <v>656</v>
      </c>
    </row>
    <row r="40" spans="1:2" s="506" customFormat="1" ht="12" customHeight="1" x14ac:dyDescent="0.2">
      <c r="A40" s="510"/>
      <c r="B40" s="512" t="s">
        <v>657</v>
      </c>
    </row>
    <row r="41" spans="1:2" s="506" customFormat="1" ht="3.95" customHeight="1" x14ac:dyDescent="0.2">
      <c r="A41" s="510"/>
      <c r="B41" s="512"/>
    </row>
    <row r="42" spans="1:2" s="506" customFormat="1" ht="12" customHeight="1" x14ac:dyDescent="0.2">
      <c r="A42" s="515" t="s">
        <v>658</v>
      </c>
      <c r="B42" s="515"/>
    </row>
    <row r="43" spans="1:2" s="506" customFormat="1" ht="12" customHeight="1" x14ac:dyDescent="0.2">
      <c r="A43" s="513" t="s">
        <v>659</v>
      </c>
      <c r="B43" s="514" t="s">
        <v>660</v>
      </c>
    </row>
    <row r="44" spans="1:2" s="506" customFormat="1" ht="12" customHeight="1" x14ac:dyDescent="0.2">
      <c r="A44" s="510"/>
      <c r="B44" s="512" t="s">
        <v>661</v>
      </c>
    </row>
    <row r="45" spans="1:2" s="506" customFormat="1" ht="3.95" customHeight="1" x14ac:dyDescent="0.2">
      <c r="A45" s="510"/>
      <c r="B45" s="512"/>
    </row>
    <row r="46" spans="1:2" s="506" customFormat="1" ht="12" customHeight="1" x14ac:dyDescent="0.2">
      <c r="A46" s="513" t="s">
        <v>662</v>
      </c>
      <c r="B46" s="514" t="s">
        <v>663</v>
      </c>
    </row>
    <row r="47" spans="1:2" s="506" customFormat="1" ht="12" customHeight="1" x14ac:dyDescent="0.2">
      <c r="A47" s="513" t="s">
        <v>690</v>
      </c>
      <c r="B47" s="514" t="s">
        <v>664</v>
      </c>
    </row>
    <row r="48" spans="1:2" s="506" customFormat="1" ht="12" customHeight="1" x14ac:dyDescent="0.2">
      <c r="A48" s="510"/>
      <c r="B48" s="512" t="s">
        <v>665</v>
      </c>
    </row>
    <row r="49" spans="1:2" s="506" customFormat="1" ht="12" customHeight="1" x14ac:dyDescent="0.2">
      <c r="A49" s="513" t="s">
        <v>691</v>
      </c>
      <c r="B49" s="514" t="s">
        <v>666</v>
      </c>
    </row>
    <row r="50" spans="1:2" s="506" customFormat="1" ht="12" customHeight="1" x14ac:dyDescent="0.2">
      <c r="A50" s="510"/>
      <c r="B50" s="512" t="s">
        <v>667</v>
      </c>
    </row>
    <row r="51" spans="1:2" s="506" customFormat="1" ht="12" customHeight="1" x14ac:dyDescent="0.2">
      <c r="A51" s="513" t="s">
        <v>692</v>
      </c>
      <c r="B51" s="514" t="s">
        <v>668</v>
      </c>
    </row>
    <row r="52" spans="1:2" s="506" customFormat="1" ht="12" customHeight="1" x14ac:dyDescent="0.2">
      <c r="A52" s="510"/>
      <c r="B52" s="512" t="s">
        <v>669</v>
      </c>
    </row>
    <row r="53" spans="1:2" s="506" customFormat="1" ht="3.95" customHeight="1" x14ac:dyDescent="0.2">
      <c r="A53" s="510"/>
      <c r="B53" s="512"/>
    </row>
    <row r="54" spans="1:2" s="506" customFormat="1" ht="12" customHeight="1" x14ac:dyDescent="0.2">
      <c r="A54" s="508" t="s">
        <v>123</v>
      </c>
      <c r="B54" s="509" t="s">
        <v>693</v>
      </c>
    </row>
    <row r="55" spans="1:2" s="506" customFormat="1" ht="12" customHeight="1" x14ac:dyDescent="0.2">
      <c r="A55" s="513" t="s">
        <v>103</v>
      </c>
      <c r="B55" s="514" t="s">
        <v>670</v>
      </c>
    </row>
    <row r="56" spans="1:2" s="506" customFormat="1" ht="12" customHeight="1" x14ac:dyDescent="0.2">
      <c r="A56" s="510"/>
      <c r="B56" s="511" t="s">
        <v>671</v>
      </c>
    </row>
    <row r="57" spans="1:2" s="506" customFormat="1" ht="12" customHeight="1" x14ac:dyDescent="0.2">
      <c r="A57" s="510"/>
      <c r="B57" s="511" t="s">
        <v>672</v>
      </c>
    </row>
    <row r="58" spans="1:2" s="506" customFormat="1" ht="12" customHeight="1" x14ac:dyDescent="0.2">
      <c r="A58" s="513" t="s">
        <v>128</v>
      </c>
      <c r="B58" s="514" t="s">
        <v>673</v>
      </c>
    </row>
    <row r="59" spans="1:2" s="506" customFormat="1" ht="12" customHeight="1" x14ac:dyDescent="0.2">
      <c r="A59" s="510"/>
      <c r="B59" s="512" t="s">
        <v>674</v>
      </c>
    </row>
    <row r="60" spans="1:2" s="506" customFormat="1" ht="3.95" customHeight="1" x14ac:dyDescent="0.2">
      <c r="A60" s="510"/>
      <c r="B60" s="512"/>
    </row>
    <row r="61" spans="1:2" s="506" customFormat="1" ht="12" customHeight="1" x14ac:dyDescent="0.2">
      <c r="A61" s="508" t="s">
        <v>124</v>
      </c>
      <c r="B61" s="509" t="s">
        <v>675</v>
      </c>
    </row>
    <row r="62" spans="1:2" s="506" customFormat="1" ht="12" customHeight="1" x14ac:dyDescent="0.2">
      <c r="A62" s="510"/>
      <c r="B62" s="511" t="s">
        <v>676</v>
      </c>
    </row>
    <row r="63" spans="1:2" s="506" customFormat="1" ht="12" customHeight="1" x14ac:dyDescent="0.2">
      <c r="A63" s="510"/>
      <c r="B63" s="511" t="s">
        <v>677</v>
      </c>
    </row>
    <row r="64" spans="1:2" s="506" customFormat="1" ht="3.95" customHeight="1" x14ac:dyDescent="0.2">
      <c r="A64" s="510"/>
      <c r="B64" s="512"/>
    </row>
    <row r="65" spans="1:2" s="506" customFormat="1" ht="12" customHeight="1" x14ac:dyDescent="0.2">
      <c r="A65" s="508" t="s">
        <v>140</v>
      </c>
      <c r="B65" s="509" t="s">
        <v>678</v>
      </c>
    </row>
    <row r="66" spans="1:2" s="506" customFormat="1" ht="12" customHeight="1" x14ac:dyDescent="0.2">
      <c r="A66" s="510"/>
      <c r="B66" s="512" t="s">
        <v>679</v>
      </c>
    </row>
    <row r="67" spans="1:2" s="506" customFormat="1" ht="3.95" customHeight="1" x14ac:dyDescent="0.2">
      <c r="A67" s="510"/>
      <c r="B67" s="512"/>
    </row>
    <row r="68" spans="1:2" s="506" customFormat="1" ht="12" customHeight="1" x14ac:dyDescent="0.2">
      <c r="A68" s="508" t="s">
        <v>141</v>
      </c>
      <c r="B68" s="509" t="s">
        <v>680</v>
      </c>
    </row>
    <row r="69" spans="1:2" s="506" customFormat="1" ht="12" customHeight="1" x14ac:dyDescent="0.2">
      <c r="A69" s="513" t="s">
        <v>129</v>
      </c>
      <c r="B69" s="514" t="s">
        <v>681</v>
      </c>
    </row>
    <row r="70" spans="1:2" s="506" customFormat="1" ht="12" customHeight="1" x14ac:dyDescent="0.2">
      <c r="A70" s="510"/>
      <c r="B70" s="511" t="s">
        <v>682</v>
      </c>
    </row>
    <row r="71" spans="1:2" s="506" customFormat="1" ht="12" customHeight="1" x14ac:dyDescent="0.2">
      <c r="A71" s="513" t="s">
        <v>130</v>
      </c>
      <c r="B71" s="514" t="s">
        <v>683</v>
      </c>
    </row>
    <row r="72" spans="1:2" s="506" customFormat="1" ht="12" customHeight="1" x14ac:dyDescent="0.2">
      <c r="A72" s="510"/>
      <c r="B72" s="511" t="s">
        <v>684</v>
      </c>
    </row>
    <row r="73" spans="1:2" s="506" customFormat="1" ht="3.95" customHeight="1" x14ac:dyDescent="0.2">
      <c r="A73" s="510"/>
      <c r="B73" s="512"/>
    </row>
    <row r="74" spans="1:2" s="506" customFormat="1" ht="12" customHeight="1" x14ac:dyDescent="0.2">
      <c r="A74" s="508" t="s">
        <v>685</v>
      </c>
      <c r="B74" s="509" t="s">
        <v>686</v>
      </c>
    </row>
    <row r="75" spans="1:2" s="506" customFormat="1" ht="12" customHeight="1" x14ac:dyDescent="0.2">
      <c r="A75" s="510"/>
      <c r="B75" s="511" t="s">
        <v>687</v>
      </c>
    </row>
  </sheetData>
  <sheetProtection password="8067" sheet="1" objects="1" scenarios="1" autoFilter="0"/>
  <pageMargins left="0.59055118110236227" right="0.19685039370078741" top="0.19685039370078741" bottom="0.19685039370078741" header="0.19685039370078741" footer="0.19685039370078741"/>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R73"/>
  <sheetViews>
    <sheetView showGridLines="0" zoomScaleNormal="125" workbookViewId="0">
      <selection activeCell="R1" sqref="R1"/>
    </sheetView>
  </sheetViews>
  <sheetFormatPr baseColWidth="10" defaultRowHeight="11.25" customHeight="1" x14ac:dyDescent="0.2"/>
  <cols>
    <col min="1" max="1" width="5.140625" style="76" customWidth="1"/>
    <col min="2" max="2" width="5.140625" style="72" customWidth="1"/>
    <col min="3" max="18" width="5.140625" style="73" customWidth="1"/>
    <col min="19" max="16384" width="11.42578125" style="73"/>
  </cols>
  <sheetData>
    <row r="1" spans="1:18" ht="11.25" customHeight="1" x14ac:dyDescent="0.2">
      <c r="A1" s="71" t="s">
        <v>170</v>
      </c>
      <c r="R1" s="74" t="s">
        <v>139</v>
      </c>
    </row>
    <row r="3" spans="1:18" ht="11.25" customHeight="1" x14ac:dyDescent="0.2">
      <c r="A3" s="71" t="s">
        <v>107</v>
      </c>
      <c r="B3" s="75"/>
    </row>
    <row r="4" spans="1:18" ht="11.25" customHeight="1" x14ac:dyDescent="0.2">
      <c r="A4" s="71" t="s">
        <v>171</v>
      </c>
      <c r="B4" s="75"/>
    </row>
    <row r="5" spans="1:18" ht="11.25" customHeight="1" x14ac:dyDescent="0.2">
      <c r="A5" s="76" t="s">
        <v>108</v>
      </c>
      <c r="B5" s="72" t="s">
        <v>172</v>
      </c>
      <c r="C5" s="72"/>
      <c r="D5" s="72"/>
      <c r="E5" s="72"/>
      <c r="F5" s="72"/>
      <c r="G5" s="72"/>
      <c r="H5" s="72"/>
      <c r="I5" s="72"/>
      <c r="J5" s="72"/>
      <c r="K5" s="72"/>
      <c r="L5" s="72"/>
      <c r="M5" s="72"/>
      <c r="N5" s="72"/>
      <c r="O5" s="72"/>
      <c r="P5" s="72"/>
      <c r="Q5" s="72"/>
      <c r="R5" s="72"/>
    </row>
    <row r="6" spans="1:18" ht="11.25" customHeight="1" x14ac:dyDescent="0.2">
      <c r="B6" s="77" t="s">
        <v>118</v>
      </c>
      <c r="C6" s="72" t="s">
        <v>173</v>
      </c>
      <c r="D6" s="72"/>
      <c r="E6" s="72"/>
      <c r="F6" s="72"/>
      <c r="G6" s="72"/>
      <c r="H6" s="72"/>
      <c r="I6" s="72"/>
      <c r="J6" s="72"/>
      <c r="K6" s="72"/>
      <c r="L6" s="72"/>
      <c r="M6" s="72"/>
      <c r="N6" s="72"/>
      <c r="O6" s="72"/>
      <c r="P6" s="72"/>
      <c r="Q6" s="72"/>
      <c r="R6" s="72"/>
    </row>
    <row r="7" spans="1:18" ht="11.25" customHeight="1" x14ac:dyDescent="0.2">
      <c r="C7" s="72" t="s">
        <v>174</v>
      </c>
      <c r="D7" s="72"/>
      <c r="E7" s="72"/>
      <c r="F7" s="72"/>
      <c r="G7" s="72"/>
      <c r="H7" s="72"/>
      <c r="I7" s="72"/>
      <c r="J7" s="72"/>
      <c r="K7" s="72"/>
      <c r="L7" s="72"/>
      <c r="M7" s="72"/>
      <c r="N7" s="72"/>
      <c r="O7" s="72"/>
      <c r="P7" s="72"/>
      <c r="Q7" s="72"/>
      <c r="R7" s="72"/>
    </row>
    <row r="8" spans="1:18" ht="11.25" customHeight="1" x14ac:dyDescent="0.2">
      <c r="C8" s="72" t="s">
        <v>175</v>
      </c>
      <c r="D8" s="72"/>
      <c r="E8" s="72"/>
      <c r="F8" s="72"/>
      <c r="G8" s="72"/>
      <c r="H8" s="72"/>
      <c r="I8" s="72"/>
      <c r="J8" s="72"/>
      <c r="K8" s="72"/>
      <c r="L8" s="72"/>
      <c r="M8" s="72"/>
      <c r="N8" s="72"/>
      <c r="O8" s="72"/>
      <c r="P8" s="72"/>
      <c r="Q8" s="72"/>
      <c r="R8" s="72"/>
    </row>
    <row r="9" spans="1:18" ht="11.25" customHeight="1" x14ac:dyDescent="0.2">
      <c r="B9" s="77" t="s">
        <v>120</v>
      </c>
      <c r="C9" s="72" t="s">
        <v>176</v>
      </c>
      <c r="D9" s="72"/>
      <c r="E9" s="72"/>
      <c r="F9" s="72"/>
      <c r="G9" s="72"/>
      <c r="H9" s="72"/>
      <c r="I9" s="72"/>
      <c r="J9" s="72"/>
      <c r="K9" s="72"/>
      <c r="L9" s="72"/>
      <c r="M9" s="72"/>
      <c r="N9" s="72"/>
      <c r="O9" s="72"/>
      <c r="P9" s="72"/>
      <c r="Q9" s="72"/>
      <c r="R9" s="72"/>
    </row>
    <row r="10" spans="1:18" ht="11.25" customHeight="1" x14ac:dyDescent="0.2">
      <c r="C10" s="72" t="s">
        <v>177</v>
      </c>
      <c r="D10" s="72"/>
      <c r="E10" s="72"/>
      <c r="F10" s="72"/>
      <c r="G10" s="72"/>
      <c r="H10" s="72"/>
      <c r="I10" s="72"/>
      <c r="J10" s="72"/>
      <c r="K10" s="72"/>
      <c r="L10" s="72"/>
      <c r="M10" s="72"/>
      <c r="N10" s="72"/>
      <c r="O10" s="72"/>
      <c r="P10" s="72"/>
      <c r="Q10" s="72"/>
      <c r="R10" s="72"/>
    </row>
    <row r="11" spans="1:18" ht="11.25" customHeight="1" x14ac:dyDescent="0.2">
      <c r="B11" s="77" t="s">
        <v>121</v>
      </c>
      <c r="C11" s="72" t="s">
        <v>178</v>
      </c>
      <c r="D11" s="72"/>
      <c r="E11" s="72"/>
      <c r="F11" s="72"/>
      <c r="G11" s="72"/>
      <c r="H11" s="72"/>
      <c r="I11" s="72"/>
      <c r="J11" s="72"/>
      <c r="K11" s="72"/>
      <c r="L11" s="72"/>
      <c r="M11" s="72"/>
      <c r="N11" s="72"/>
      <c r="O11" s="72"/>
      <c r="P11" s="72"/>
      <c r="Q11" s="72"/>
      <c r="R11" s="72"/>
    </row>
    <row r="12" spans="1:18" ht="11.25" customHeight="1" x14ac:dyDescent="0.2">
      <c r="C12" s="72" t="s">
        <v>179</v>
      </c>
      <c r="D12" s="72"/>
      <c r="E12" s="72"/>
      <c r="F12" s="72"/>
      <c r="G12" s="72"/>
      <c r="H12" s="72"/>
      <c r="I12" s="72"/>
      <c r="J12" s="72"/>
      <c r="K12" s="72"/>
      <c r="L12" s="72"/>
      <c r="M12" s="72"/>
      <c r="N12" s="72"/>
      <c r="O12" s="72"/>
      <c r="P12" s="72"/>
      <c r="Q12" s="72"/>
      <c r="R12" s="72"/>
    </row>
    <row r="13" spans="1:18" ht="11.25" customHeight="1" x14ac:dyDescent="0.2">
      <c r="B13" s="77" t="s">
        <v>122</v>
      </c>
      <c r="C13" s="72" t="s">
        <v>180</v>
      </c>
      <c r="D13" s="72"/>
      <c r="E13" s="72"/>
      <c r="F13" s="72"/>
      <c r="G13" s="72"/>
      <c r="H13" s="72"/>
      <c r="I13" s="72"/>
      <c r="J13" s="72"/>
      <c r="K13" s="72"/>
      <c r="L13" s="72"/>
      <c r="M13" s="72"/>
      <c r="N13" s="72"/>
      <c r="O13" s="72"/>
      <c r="P13" s="72"/>
      <c r="Q13" s="72"/>
      <c r="R13" s="72"/>
    </row>
    <row r="14" spans="1:18" ht="11.25" customHeight="1" x14ac:dyDescent="0.2">
      <c r="C14" s="72" t="s">
        <v>181</v>
      </c>
      <c r="D14" s="72"/>
      <c r="E14" s="72"/>
      <c r="F14" s="72"/>
      <c r="G14" s="72"/>
      <c r="H14" s="72"/>
      <c r="I14" s="72"/>
      <c r="J14" s="72"/>
      <c r="K14" s="72"/>
      <c r="L14" s="72"/>
      <c r="M14" s="72"/>
      <c r="N14" s="72"/>
      <c r="O14" s="72"/>
      <c r="P14" s="72"/>
      <c r="Q14" s="72"/>
      <c r="R14" s="72"/>
    </row>
    <row r="15" spans="1:18" ht="11.25" customHeight="1" x14ac:dyDescent="0.2">
      <c r="A15" s="76" t="s">
        <v>111</v>
      </c>
      <c r="B15" s="72" t="s">
        <v>182</v>
      </c>
      <c r="C15" s="72"/>
      <c r="D15" s="72"/>
      <c r="E15" s="72"/>
      <c r="F15" s="72"/>
      <c r="G15" s="72"/>
      <c r="H15" s="72"/>
      <c r="I15" s="72"/>
      <c r="J15" s="72"/>
      <c r="K15" s="72"/>
      <c r="L15" s="72"/>
      <c r="M15" s="72"/>
      <c r="N15" s="72"/>
      <c r="O15" s="72"/>
      <c r="P15" s="72"/>
      <c r="Q15" s="72"/>
      <c r="R15" s="72"/>
    </row>
    <row r="16" spans="1:18" ht="11.25" customHeight="1" x14ac:dyDescent="0.2">
      <c r="B16" s="72" t="s">
        <v>183</v>
      </c>
      <c r="C16" s="72"/>
      <c r="D16" s="72"/>
      <c r="E16" s="72"/>
      <c r="F16" s="72"/>
      <c r="G16" s="72"/>
      <c r="H16" s="72"/>
      <c r="I16" s="72"/>
      <c r="J16" s="72"/>
      <c r="K16" s="72"/>
      <c r="L16" s="72"/>
      <c r="M16" s="72"/>
      <c r="N16" s="72"/>
      <c r="O16" s="72"/>
      <c r="P16" s="72"/>
      <c r="Q16" s="72"/>
      <c r="R16" s="72"/>
    </row>
    <row r="17" spans="1:18" ht="11.25" customHeight="1" x14ac:dyDescent="0.2">
      <c r="B17" s="77" t="s">
        <v>118</v>
      </c>
      <c r="C17" s="72" t="s">
        <v>184</v>
      </c>
      <c r="D17" s="72"/>
      <c r="E17" s="72"/>
      <c r="F17" s="72"/>
      <c r="G17" s="72"/>
      <c r="H17" s="72"/>
      <c r="I17" s="72"/>
      <c r="J17" s="72"/>
      <c r="K17" s="72"/>
      <c r="L17" s="72"/>
      <c r="M17" s="72"/>
      <c r="N17" s="72"/>
      <c r="O17" s="72"/>
      <c r="P17" s="72"/>
      <c r="Q17" s="72"/>
      <c r="R17" s="72"/>
    </row>
    <row r="18" spans="1:18" ht="11.25" customHeight="1" x14ac:dyDescent="0.2">
      <c r="C18" s="72" t="s">
        <v>185</v>
      </c>
      <c r="D18" s="72"/>
      <c r="E18" s="72"/>
      <c r="F18" s="72"/>
      <c r="G18" s="72"/>
      <c r="H18" s="72"/>
      <c r="I18" s="72"/>
      <c r="J18" s="72"/>
      <c r="K18" s="72"/>
      <c r="L18" s="72"/>
      <c r="M18" s="72"/>
      <c r="N18" s="72"/>
      <c r="O18" s="72"/>
      <c r="P18" s="72"/>
      <c r="Q18" s="72"/>
      <c r="R18" s="72"/>
    </row>
    <row r="19" spans="1:18" ht="11.25" customHeight="1" x14ac:dyDescent="0.2">
      <c r="B19" s="77" t="s">
        <v>120</v>
      </c>
      <c r="C19" s="72" t="s">
        <v>186</v>
      </c>
      <c r="D19" s="72"/>
      <c r="E19" s="72"/>
      <c r="F19" s="72"/>
      <c r="G19" s="72"/>
      <c r="H19" s="72"/>
      <c r="I19" s="72"/>
      <c r="J19" s="72"/>
      <c r="K19" s="72"/>
      <c r="L19" s="72"/>
      <c r="M19" s="72"/>
      <c r="N19" s="72"/>
      <c r="O19" s="72"/>
      <c r="P19" s="72"/>
      <c r="Q19" s="72"/>
      <c r="R19" s="72"/>
    </row>
    <row r="20" spans="1:18" ht="11.25" customHeight="1" x14ac:dyDescent="0.2">
      <c r="B20" s="77" t="s">
        <v>121</v>
      </c>
      <c r="C20" s="72" t="s">
        <v>187</v>
      </c>
      <c r="D20" s="72"/>
      <c r="E20" s="72"/>
      <c r="F20" s="72"/>
      <c r="G20" s="72"/>
      <c r="H20" s="72"/>
      <c r="I20" s="72"/>
      <c r="J20" s="72"/>
      <c r="K20" s="72"/>
      <c r="L20" s="72"/>
      <c r="M20" s="72"/>
      <c r="N20" s="72"/>
      <c r="O20" s="72"/>
      <c r="P20" s="72"/>
      <c r="Q20" s="72"/>
      <c r="R20" s="72"/>
    </row>
    <row r="21" spans="1:18" ht="11.25" customHeight="1" x14ac:dyDescent="0.2">
      <c r="A21" s="76" t="s">
        <v>112</v>
      </c>
      <c r="B21" s="72" t="s">
        <v>188</v>
      </c>
      <c r="C21" s="72"/>
      <c r="D21" s="72"/>
      <c r="E21" s="72"/>
      <c r="F21" s="72"/>
      <c r="G21" s="72"/>
      <c r="H21" s="72"/>
      <c r="I21" s="72"/>
      <c r="J21" s="72"/>
      <c r="K21" s="72"/>
      <c r="L21" s="72"/>
      <c r="M21" s="72"/>
      <c r="N21" s="72"/>
      <c r="O21" s="72"/>
      <c r="P21" s="72"/>
      <c r="Q21" s="72"/>
      <c r="R21" s="72"/>
    </row>
    <row r="22" spans="1:18" ht="11.25" customHeight="1" x14ac:dyDescent="0.2">
      <c r="A22" s="76" t="s">
        <v>113</v>
      </c>
      <c r="B22" s="72" t="s">
        <v>189</v>
      </c>
      <c r="C22" s="72"/>
      <c r="D22" s="72"/>
      <c r="E22" s="72"/>
      <c r="F22" s="72"/>
      <c r="G22" s="72"/>
      <c r="H22" s="72"/>
      <c r="I22" s="72"/>
      <c r="J22" s="72"/>
      <c r="K22" s="72"/>
      <c r="L22" s="72"/>
      <c r="M22" s="72"/>
      <c r="N22" s="72"/>
      <c r="O22" s="72"/>
      <c r="P22" s="72"/>
      <c r="Q22" s="72"/>
      <c r="R22" s="72"/>
    </row>
    <row r="23" spans="1:18" ht="11.25" customHeight="1" x14ac:dyDescent="0.2">
      <c r="B23" s="72" t="s">
        <v>190</v>
      </c>
      <c r="C23" s="72"/>
      <c r="D23" s="72"/>
      <c r="E23" s="72"/>
      <c r="F23" s="72"/>
      <c r="G23" s="72"/>
      <c r="H23" s="72"/>
      <c r="I23" s="72"/>
      <c r="J23" s="72"/>
      <c r="K23" s="72"/>
      <c r="L23" s="72"/>
      <c r="M23" s="72"/>
      <c r="N23" s="72"/>
      <c r="O23" s="72"/>
      <c r="P23" s="72"/>
      <c r="Q23" s="72"/>
      <c r="R23" s="72"/>
    </row>
    <row r="24" spans="1:18" ht="11.25" customHeight="1" x14ac:dyDescent="0.2">
      <c r="A24" s="76" t="s">
        <v>114</v>
      </c>
      <c r="B24" s="72" t="s">
        <v>191</v>
      </c>
      <c r="C24" s="72"/>
      <c r="D24" s="72"/>
      <c r="E24" s="72"/>
      <c r="F24" s="72"/>
      <c r="G24" s="72"/>
      <c r="H24" s="72"/>
      <c r="I24" s="72"/>
      <c r="J24" s="72"/>
      <c r="K24" s="72"/>
      <c r="L24" s="72"/>
      <c r="M24" s="72"/>
      <c r="N24" s="72"/>
      <c r="O24" s="72"/>
      <c r="P24" s="72"/>
      <c r="Q24" s="72"/>
      <c r="R24" s="72"/>
    </row>
    <row r="25" spans="1:18" ht="11.25" customHeight="1" x14ac:dyDescent="0.2">
      <c r="B25" s="72" t="s">
        <v>192</v>
      </c>
      <c r="C25" s="72"/>
      <c r="D25" s="72"/>
      <c r="E25" s="72"/>
      <c r="F25" s="72"/>
      <c r="G25" s="72"/>
      <c r="H25" s="72"/>
      <c r="I25" s="72"/>
      <c r="J25" s="72"/>
      <c r="K25" s="72"/>
      <c r="L25" s="72"/>
      <c r="M25" s="72"/>
      <c r="N25" s="72"/>
      <c r="O25" s="72"/>
      <c r="P25" s="72"/>
      <c r="Q25" s="72"/>
      <c r="R25" s="72"/>
    </row>
    <row r="26" spans="1:18" ht="11.25" customHeight="1" x14ac:dyDescent="0.2">
      <c r="B26" s="72" t="s">
        <v>193</v>
      </c>
      <c r="C26" s="72"/>
      <c r="D26" s="72"/>
      <c r="E26" s="72"/>
      <c r="F26" s="72"/>
      <c r="G26" s="72"/>
      <c r="H26" s="72"/>
      <c r="I26" s="72"/>
      <c r="J26" s="72"/>
      <c r="K26" s="72"/>
      <c r="L26" s="72"/>
      <c r="M26" s="72"/>
      <c r="N26" s="72"/>
      <c r="O26" s="72"/>
      <c r="P26" s="72"/>
      <c r="Q26" s="72"/>
      <c r="R26" s="72"/>
    </row>
    <row r="27" spans="1:18" ht="11.25" customHeight="1" x14ac:dyDescent="0.2">
      <c r="A27" s="76" t="s">
        <v>115</v>
      </c>
      <c r="B27" s="72" t="s">
        <v>194</v>
      </c>
      <c r="C27" s="72"/>
      <c r="D27" s="72"/>
      <c r="E27" s="72"/>
      <c r="F27" s="72"/>
      <c r="G27" s="72"/>
      <c r="H27" s="72"/>
      <c r="I27" s="72"/>
      <c r="J27" s="72"/>
      <c r="K27" s="72"/>
      <c r="L27" s="72"/>
      <c r="M27" s="72"/>
      <c r="N27" s="72"/>
      <c r="O27" s="72"/>
      <c r="P27" s="72"/>
      <c r="Q27" s="72"/>
      <c r="R27" s="72"/>
    </row>
    <row r="28" spans="1:18" ht="11.25" customHeight="1" x14ac:dyDescent="0.2">
      <c r="B28" s="72" t="s">
        <v>195</v>
      </c>
      <c r="C28" s="72"/>
      <c r="D28" s="72"/>
      <c r="E28" s="72"/>
      <c r="F28" s="72"/>
      <c r="G28" s="72"/>
      <c r="H28" s="72"/>
      <c r="I28" s="72"/>
      <c r="J28" s="72"/>
      <c r="K28" s="72"/>
      <c r="L28" s="72"/>
      <c r="M28" s="72"/>
      <c r="N28" s="72"/>
      <c r="O28" s="72"/>
      <c r="P28" s="72"/>
      <c r="Q28" s="72"/>
      <c r="R28" s="72"/>
    </row>
    <row r="29" spans="1:18" ht="11.25" customHeight="1" x14ac:dyDescent="0.2">
      <c r="B29" s="72" t="s">
        <v>196</v>
      </c>
      <c r="C29" s="72"/>
      <c r="D29" s="72"/>
      <c r="E29" s="72"/>
      <c r="F29" s="72"/>
      <c r="G29" s="72"/>
      <c r="H29" s="72"/>
      <c r="I29" s="72"/>
      <c r="J29" s="72"/>
      <c r="K29" s="72"/>
      <c r="L29" s="72"/>
      <c r="M29" s="72"/>
      <c r="N29" s="72"/>
      <c r="O29" s="72"/>
      <c r="P29" s="72"/>
      <c r="Q29" s="72"/>
      <c r="R29" s="72"/>
    </row>
    <row r="30" spans="1:18" ht="11.25" customHeight="1" x14ac:dyDescent="0.2">
      <c r="A30" s="76" t="s">
        <v>116</v>
      </c>
      <c r="B30" s="72" t="s">
        <v>197</v>
      </c>
      <c r="C30" s="72"/>
      <c r="D30" s="72"/>
      <c r="E30" s="72"/>
      <c r="F30" s="72"/>
      <c r="G30" s="72"/>
      <c r="H30" s="72"/>
      <c r="I30" s="72"/>
      <c r="J30" s="72"/>
      <c r="K30" s="72"/>
      <c r="L30" s="72"/>
      <c r="M30" s="72"/>
      <c r="N30" s="72"/>
      <c r="O30" s="72"/>
      <c r="P30" s="72"/>
      <c r="Q30" s="72"/>
      <c r="R30" s="72"/>
    </row>
    <row r="31" spans="1:18" ht="11.25" customHeight="1" x14ac:dyDescent="0.2">
      <c r="B31" s="77" t="s">
        <v>118</v>
      </c>
      <c r="C31" s="72" t="s">
        <v>198</v>
      </c>
      <c r="D31" s="72"/>
      <c r="E31" s="72"/>
      <c r="F31" s="72"/>
      <c r="G31" s="72"/>
      <c r="H31" s="72"/>
      <c r="I31" s="72"/>
      <c r="J31" s="72"/>
      <c r="K31" s="72"/>
      <c r="L31" s="72"/>
      <c r="M31" s="72"/>
      <c r="N31" s="72"/>
      <c r="O31" s="72"/>
      <c r="P31" s="72"/>
      <c r="Q31" s="72"/>
      <c r="R31" s="72"/>
    </row>
    <row r="32" spans="1:18" ht="11.25" customHeight="1" x14ac:dyDescent="0.2">
      <c r="B32" s="73"/>
      <c r="C32" s="72" t="s">
        <v>199</v>
      </c>
      <c r="D32" s="72"/>
      <c r="E32" s="72"/>
      <c r="F32" s="72"/>
      <c r="G32" s="72"/>
      <c r="H32" s="72"/>
      <c r="I32" s="72"/>
      <c r="J32" s="72"/>
      <c r="K32" s="72"/>
      <c r="L32" s="72"/>
      <c r="M32" s="72"/>
      <c r="N32" s="72"/>
      <c r="O32" s="72"/>
      <c r="P32" s="72"/>
      <c r="Q32" s="72"/>
      <c r="R32" s="72"/>
    </row>
    <row r="33" spans="1:18" ht="11.25" customHeight="1" x14ac:dyDescent="0.2">
      <c r="B33" s="78" t="s">
        <v>93</v>
      </c>
      <c r="C33" s="72" t="s">
        <v>200</v>
      </c>
      <c r="D33" s="72"/>
      <c r="E33" s="72"/>
      <c r="F33" s="72"/>
      <c r="G33" s="72"/>
      <c r="H33" s="72"/>
      <c r="I33" s="72"/>
      <c r="J33" s="72"/>
      <c r="K33" s="72"/>
      <c r="L33" s="72"/>
      <c r="M33" s="72"/>
      <c r="N33" s="72"/>
      <c r="O33" s="72"/>
      <c r="P33" s="72"/>
      <c r="Q33" s="72"/>
      <c r="R33" s="72"/>
    </row>
    <row r="34" spans="1:18" ht="11.25" customHeight="1" x14ac:dyDescent="0.2">
      <c r="B34" s="78" t="s">
        <v>94</v>
      </c>
      <c r="C34" s="72" t="s">
        <v>201</v>
      </c>
      <c r="D34" s="72"/>
      <c r="E34" s="72"/>
      <c r="F34" s="72"/>
      <c r="G34" s="72"/>
      <c r="H34" s="72"/>
      <c r="I34" s="72"/>
      <c r="J34" s="72"/>
      <c r="K34" s="72"/>
      <c r="L34" s="72"/>
      <c r="M34" s="72"/>
      <c r="N34" s="72"/>
      <c r="O34" s="72"/>
      <c r="P34" s="72"/>
      <c r="Q34" s="72"/>
      <c r="R34" s="72"/>
    </row>
    <row r="35" spans="1:18" ht="11.25" customHeight="1" x14ac:dyDescent="0.2">
      <c r="B35" s="77" t="s">
        <v>120</v>
      </c>
      <c r="C35" s="72" t="s">
        <v>202</v>
      </c>
      <c r="D35" s="72"/>
      <c r="E35" s="72"/>
      <c r="F35" s="72"/>
      <c r="G35" s="72"/>
      <c r="H35" s="72"/>
      <c r="I35" s="72"/>
      <c r="J35" s="72"/>
      <c r="K35" s="72"/>
      <c r="L35" s="72"/>
      <c r="M35" s="72"/>
      <c r="N35" s="72"/>
      <c r="O35" s="72"/>
      <c r="P35" s="72"/>
      <c r="Q35" s="72"/>
      <c r="R35" s="72"/>
    </row>
    <row r="36" spans="1:18" ht="11.25" customHeight="1" x14ac:dyDescent="0.2">
      <c r="C36" s="72" t="s">
        <v>203</v>
      </c>
      <c r="D36" s="72"/>
      <c r="E36" s="72"/>
      <c r="F36" s="72"/>
      <c r="G36" s="72"/>
      <c r="H36" s="72"/>
      <c r="I36" s="72"/>
      <c r="J36" s="72"/>
      <c r="K36" s="72"/>
      <c r="L36" s="72"/>
      <c r="M36" s="72"/>
      <c r="N36" s="72"/>
      <c r="O36" s="72"/>
      <c r="P36" s="72"/>
      <c r="Q36" s="72"/>
      <c r="R36" s="72"/>
    </row>
    <row r="37" spans="1:18" ht="11.25" customHeight="1" x14ac:dyDescent="0.2">
      <c r="B37" s="73"/>
      <c r="C37" s="72" t="s">
        <v>204</v>
      </c>
      <c r="D37" s="72"/>
      <c r="E37" s="72"/>
      <c r="F37" s="72"/>
      <c r="G37" s="72"/>
      <c r="H37" s="72"/>
      <c r="I37" s="72"/>
      <c r="J37" s="72"/>
      <c r="K37" s="72"/>
      <c r="L37" s="72"/>
      <c r="M37" s="72"/>
      <c r="N37" s="72"/>
      <c r="O37" s="72"/>
      <c r="P37" s="72"/>
      <c r="Q37" s="72"/>
      <c r="R37" s="72"/>
    </row>
    <row r="38" spans="1:18" ht="11.25" customHeight="1" x14ac:dyDescent="0.2">
      <c r="A38" s="76" t="s">
        <v>117</v>
      </c>
      <c r="B38" s="72" t="s">
        <v>205</v>
      </c>
      <c r="C38" s="72"/>
      <c r="D38" s="72"/>
      <c r="E38" s="72"/>
      <c r="F38" s="72"/>
      <c r="G38" s="72"/>
      <c r="H38" s="72"/>
      <c r="I38" s="72"/>
      <c r="J38" s="72"/>
      <c r="K38" s="72"/>
      <c r="L38" s="72"/>
      <c r="M38" s="72"/>
      <c r="N38" s="72"/>
      <c r="O38" s="72"/>
      <c r="P38" s="72"/>
      <c r="Q38" s="72"/>
      <c r="R38" s="72"/>
    </row>
    <row r="39" spans="1:18" ht="11.25" customHeight="1" x14ac:dyDescent="0.2">
      <c r="B39" s="77" t="s">
        <v>118</v>
      </c>
      <c r="C39" s="72" t="s">
        <v>206</v>
      </c>
      <c r="D39" s="72"/>
      <c r="E39" s="72"/>
      <c r="F39" s="72"/>
      <c r="G39" s="72"/>
      <c r="H39" s="72"/>
      <c r="I39" s="72"/>
      <c r="J39" s="72"/>
      <c r="K39" s="72"/>
      <c r="L39" s="72"/>
      <c r="M39" s="72"/>
      <c r="N39" s="72"/>
      <c r="O39" s="72"/>
      <c r="P39" s="72"/>
      <c r="Q39" s="72"/>
      <c r="R39" s="72"/>
    </row>
    <row r="40" spans="1:18" ht="11.25" customHeight="1" x14ac:dyDescent="0.2">
      <c r="B40" s="77"/>
      <c r="C40" s="72" t="s">
        <v>207</v>
      </c>
      <c r="D40" s="72"/>
      <c r="E40" s="72"/>
      <c r="F40" s="72"/>
      <c r="G40" s="72"/>
      <c r="H40" s="72"/>
      <c r="I40" s="72"/>
      <c r="J40" s="72"/>
      <c r="K40" s="72"/>
      <c r="L40" s="72"/>
      <c r="M40" s="72"/>
      <c r="N40" s="72"/>
      <c r="O40" s="72"/>
      <c r="P40" s="72"/>
      <c r="Q40" s="72"/>
      <c r="R40" s="72"/>
    </row>
    <row r="41" spans="1:18" ht="11.25" customHeight="1" x14ac:dyDescent="0.2">
      <c r="B41" s="77" t="s">
        <v>120</v>
      </c>
      <c r="C41" s="72" t="s">
        <v>208</v>
      </c>
      <c r="D41" s="72"/>
      <c r="E41" s="72"/>
      <c r="F41" s="72"/>
      <c r="G41" s="72"/>
      <c r="H41" s="72"/>
      <c r="I41" s="72"/>
      <c r="J41" s="72"/>
      <c r="K41" s="72"/>
      <c r="L41" s="72"/>
      <c r="M41" s="72"/>
      <c r="N41" s="72"/>
      <c r="O41" s="72"/>
      <c r="P41" s="72"/>
      <c r="Q41" s="72"/>
      <c r="R41" s="72"/>
    </row>
    <row r="42" spans="1:18" ht="11.25" customHeight="1" x14ac:dyDescent="0.2">
      <c r="C42" s="72" t="s">
        <v>209</v>
      </c>
      <c r="D42" s="72"/>
      <c r="E42" s="72"/>
      <c r="F42" s="72"/>
      <c r="G42" s="72"/>
      <c r="H42" s="72"/>
      <c r="I42" s="72"/>
      <c r="J42" s="72"/>
      <c r="K42" s="72"/>
      <c r="L42" s="72"/>
      <c r="M42" s="72"/>
      <c r="N42" s="72"/>
      <c r="O42" s="72"/>
      <c r="P42" s="72"/>
      <c r="Q42" s="72"/>
      <c r="R42" s="72"/>
    </row>
    <row r="44" spans="1:18" ht="11.25" customHeight="1" x14ac:dyDescent="0.2">
      <c r="A44" s="71" t="s">
        <v>210</v>
      </c>
      <c r="B44" s="75"/>
    </row>
    <row r="45" spans="1:18" ht="11.25" customHeight="1" x14ac:dyDescent="0.2">
      <c r="A45" s="76" t="s">
        <v>108</v>
      </c>
      <c r="B45" s="72" t="s">
        <v>211</v>
      </c>
      <c r="C45" s="72"/>
      <c r="D45" s="72"/>
      <c r="E45" s="72"/>
      <c r="F45" s="72"/>
      <c r="G45" s="72"/>
      <c r="H45" s="72"/>
      <c r="I45" s="72"/>
      <c r="J45" s="72"/>
      <c r="K45" s="72"/>
      <c r="L45" s="72"/>
      <c r="M45" s="72"/>
      <c r="N45" s="72"/>
      <c r="O45" s="72"/>
      <c r="P45" s="72"/>
      <c r="Q45" s="72"/>
      <c r="R45" s="72"/>
    </row>
    <row r="46" spans="1:18" ht="11.25" customHeight="1" x14ac:dyDescent="0.2">
      <c r="B46" s="72" t="s">
        <v>212</v>
      </c>
      <c r="C46" s="72"/>
      <c r="D46" s="72"/>
      <c r="E46" s="72"/>
      <c r="F46" s="72"/>
      <c r="G46" s="72"/>
      <c r="H46" s="72"/>
      <c r="I46" s="72"/>
      <c r="J46" s="72"/>
      <c r="K46" s="72"/>
      <c r="L46" s="72"/>
      <c r="M46" s="72"/>
      <c r="N46" s="72"/>
      <c r="O46" s="72"/>
      <c r="P46" s="72"/>
      <c r="Q46" s="72"/>
      <c r="R46" s="72"/>
    </row>
    <row r="47" spans="1:18" ht="11.25" customHeight="1" x14ac:dyDescent="0.2">
      <c r="B47" s="72" t="s">
        <v>213</v>
      </c>
      <c r="C47" s="72"/>
      <c r="D47" s="72"/>
      <c r="E47" s="72"/>
      <c r="F47" s="72"/>
      <c r="G47" s="72"/>
      <c r="H47" s="72"/>
      <c r="I47" s="72"/>
      <c r="J47" s="72"/>
      <c r="K47" s="72"/>
      <c r="L47" s="72"/>
      <c r="M47" s="72"/>
      <c r="N47" s="72"/>
      <c r="O47" s="72"/>
      <c r="P47" s="72"/>
      <c r="Q47" s="72"/>
      <c r="R47" s="72"/>
    </row>
    <row r="48" spans="1:18" ht="11.25" customHeight="1" x14ac:dyDescent="0.2">
      <c r="B48" s="72" t="s">
        <v>214</v>
      </c>
      <c r="C48" s="72"/>
      <c r="D48" s="72"/>
      <c r="E48" s="72"/>
      <c r="F48" s="72"/>
      <c r="G48" s="72"/>
      <c r="H48" s="72"/>
      <c r="I48" s="72"/>
      <c r="J48" s="72"/>
      <c r="K48" s="72"/>
      <c r="L48" s="72"/>
      <c r="M48" s="72"/>
      <c r="N48" s="72"/>
      <c r="O48" s="72"/>
      <c r="P48" s="72"/>
      <c r="Q48" s="72"/>
      <c r="R48" s="72"/>
    </row>
    <row r="49" spans="1:18" ht="11.25" customHeight="1" x14ac:dyDescent="0.2">
      <c r="A49" s="76" t="s">
        <v>111</v>
      </c>
      <c r="B49" s="72" t="s">
        <v>215</v>
      </c>
      <c r="C49" s="72"/>
      <c r="D49" s="72"/>
      <c r="E49" s="72"/>
      <c r="F49" s="72"/>
      <c r="G49" s="72"/>
      <c r="H49" s="72"/>
      <c r="I49" s="72"/>
      <c r="J49" s="72"/>
      <c r="K49" s="72"/>
      <c r="L49" s="72"/>
      <c r="M49" s="72"/>
      <c r="N49" s="72"/>
      <c r="O49" s="72"/>
      <c r="P49" s="72"/>
      <c r="Q49" s="72"/>
      <c r="R49" s="72"/>
    </row>
    <row r="50" spans="1:18" ht="11.25" customHeight="1" x14ac:dyDescent="0.2">
      <c r="B50" s="72" t="s">
        <v>216</v>
      </c>
      <c r="C50" s="72"/>
      <c r="D50" s="72"/>
      <c r="E50" s="72"/>
      <c r="F50" s="72"/>
      <c r="G50" s="72"/>
      <c r="H50" s="72"/>
      <c r="I50" s="72"/>
      <c r="J50" s="72"/>
      <c r="K50" s="72"/>
      <c r="L50" s="72"/>
      <c r="M50" s="72"/>
      <c r="N50" s="72"/>
      <c r="O50" s="72"/>
      <c r="P50" s="72"/>
      <c r="Q50" s="72"/>
      <c r="R50" s="72"/>
    </row>
    <row r="51" spans="1:18" ht="11.25" customHeight="1" x14ac:dyDescent="0.2">
      <c r="B51" s="72" t="s">
        <v>217</v>
      </c>
      <c r="C51" s="72"/>
      <c r="D51" s="72"/>
      <c r="E51" s="72"/>
      <c r="F51" s="72"/>
      <c r="G51" s="72"/>
      <c r="H51" s="72"/>
      <c r="I51" s="72"/>
      <c r="J51" s="72"/>
      <c r="K51" s="72"/>
      <c r="L51" s="72"/>
      <c r="M51" s="72"/>
      <c r="N51" s="72"/>
      <c r="O51" s="72"/>
      <c r="P51" s="72"/>
      <c r="Q51" s="72"/>
      <c r="R51" s="72"/>
    </row>
    <row r="53" spans="1:18" ht="11.25" customHeight="1" x14ac:dyDescent="0.2">
      <c r="A53" s="71" t="s">
        <v>218</v>
      </c>
      <c r="B53" s="75"/>
    </row>
    <row r="54" spans="1:18" ht="11.25" customHeight="1" x14ac:dyDescent="0.2">
      <c r="A54" s="76" t="s">
        <v>108</v>
      </c>
      <c r="B54" s="72" t="s">
        <v>219</v>
      </c>
      <c r="C54" s="72"/>
      <c r="D54" s="72"/>
      <c r="E54" s="72"/>
      <c r="F54" s="72"/>
      <c r="G54" s="72"/>
      <c r="H54" s="72"/>
      <c r="I54" s="72"/>
      <c r="J54" s="72"/>
      <c r="K54" s="72"/>
      <c r="L54" s="72"/>
      <c r="M54" s="72"/>
      <c r="N54" s="72"/>
      <c r="O54" s="72"/>
      <c r="P54" s="72"/>
      <c r="Q54" s="72"/>
      <c r="R54" s="72"/>
    </row>
    <row r="55" spans="1:18" ht="11.25" customHeight="1" x14ac:dyDescent="0.2">
      <c r="B55" s="72" t="s">
        <v>220</v>
      </c>
      <c r="C55" s="72"/>
      <c r="D55" s="72"/>
      <c r="E55" s="72"/>
      <c r="F55" s="72"/>
      <c r="G55" s="72"/>
      <c r="H55" s="72"/>
      <c r="I55" s="72"/>
      <c r="J55" s="72"/>
      <c r="K55" s="72"/>
      <c r="L55" s="72"/>
      <c r="M55" s="72"/>
      <c r="N55" s="72"/>
      <c r="O55" s="72"/>
      <c r="P55" s="72"/>
      <c r="Q55" s="72"/>
      <c r="R55" s="72"/>
    </row>
    <row r="56" spans="1:18" ht="11.25" customHeight="1" x14ac:dyDescent="0.2">
      <c r="B56" s="72" t="s">
        <v>221</v>
      </c>
      <c r="C56" s="72"/>
      <c r="D56" s="72"/>
      <c r="E56" s="72"/>
      <c r="F56" s="72"/>
      <c r="G56" s="72"/>
      <c r="H56" s="72"/>
      <c r="I56" s="72"/>
      <c r="J56" s="72"/>
      <c r="K56" s="72"/>
      <c r="L56" s="72"/>
      <c r="M56" s="72"/>
      <c r="N56" s="72"/>
      <c r="O56" s="72"/>
      <c r="P56" s="72"/>
      <c r="Q56" s="72"/>
      <c r="R56" s="72"/>
    </row>
    <row r="57" spans="1:18" ht="11.25" customHeight="1" x14ac:dyDescent="0.2">
      <c r="B57" s="72" t="s">
        <v>222</v>
      </c>
      <c r="C57" s="72"/>
      <c r="D57" s="72"/>
      <c r="E57" s="72"/>
      <c r="F57" s="72"/>
      <c r="G57" s="72"/>
      <c r="H57" s="72"/>
      <c r="I57" s="72"/>
      <c r="J57" s="72"/>
      <c r="K57" s="72"/>
      <c r="L57" s="72"/>
      <c r="M57" s="72"/>
      <c r="N57" s="72"/>
      <c r="O57" s="72"/>
      <c r="P57" s="72"/>
      <c r="Q57" s="72"/>
      <c r="R57" s="72"/>
    </row>
    <row r="58" spans="1:18" ht="11.25" customHeight="1" x14ac:dyDescent="0.2">
      <c r="A58" s="76" t="s">
        <v>111</v>
      </c>
      <c r="B58" s="72" t="s">
        <v>223</v>
      </c>
      <c r="C58" s="72"/>
      <c r="D58" s="72"/>
      <c r="E58" s="72"/>
      <c r="F58" s="72"/>
      <c r="G58" s="72"/>
      <c r="H58" s="72"/>
      <c r="I58" s="72"/>
      <c r="J58" s="72"/>
      <c r="K58" s="72"/>
      <c r="L58" s="72"/>
      <c r="M58" s="72"/>
      <c r="N58" s="72"/>
      <c r="O58" s="72"/>
      <c r="P58" s="72"/>
      <c r="Q58" s="72"/>
      <c r="R58" s="72"/>
    </row>
    <row r="59" spans="1:18" ht="11.25" customHeight="1" x14ac:dyDescent="0.2">
      <c r="B59" s="72" t="s">
        <v>224</v>
      </c>
      <c r="C59" s="72"/>
      <c r="D59" s="72"/>
      <c r="E59" s="72"/>
      <c r="F59" s="72"/>
      <c r="G59" s="72"/>
      <c r="H59" s="72"/>
      <c r="I59" s="72"/>
      <c r="J59" s="72"/>
      <c r="K59" s="72"/>
      <c r="L59" s="72"/>
      <c r="M59" s="72"/>
      <c r="N59" s="72"/>
      <c r="O59" s="72"/>
      <c r="P59" s="72"/>
      <c r="Q59" s="72"/>
      <c r="R59" s="72"/>
    </row>
    <row r="60" spans="1:18" ht="11.25" customHeight="1" x14ac:dyDescent="0.2">
      <c r="B60" s="72" t="s">
        <v>225</v>
      </c>
      <c r="C60" s="72"/>
      <c r="D60" s="72"/>
      <c r="E60" s="72"/>
      <c r="F60" s="72"/>
      <c r="G60" s="72"/>
      <c r="H60" s="72"/>
      <c r="I60" s="72"/>
      <c r="J60" s="72"/>
      <c r="K60" s="72"/>
      <c r="L60" s="72"/>
      <c r="M60" s="72"/>
      <c r="N60" s="72"/>
      <c r="O60" s="72"/>
      <c r="P60" s="72"/>
      <c r="Q60" s="72"/>
      <c r="R60" s="72"/>
    </row>
    <row r="61" spans="1:18" ht="11.25" customHeight="1" x14ac:dyDescent="0.2">
      <c r="B61" s="72" t="s">
        <v>226</v>
      </c>
      <c r="C61" s="72"/>
      <c r="D61" s="72"/>
      <c r="E61" s="72"/>
      <c r="F61" s="72"/>
      <c r="G61" s="72"/>
      <c r="H61" s="72"/>
      <c r="I61" s="72"/>
      <c r="J61" s="72"/>
      <c r="K61" s="72"/>
      <c r="L61" s="72"/>
      <c r="M61" s="72"/>
      <c r="N61" s="72"/>
      <c r="O61" s="72"/>
      <c r="P61" s="72"/>
      <c r="Q61" s="72"/>
      <c r="R61" s="72"/>
    </row>
    <row r="62" spans="1:18" ht="11.25" customHeight="1" x14ac:dyDescent="0.2">
      <c r="B62" s="72" t="s">
        <v>227</v>
      </c>
      <c r="C62" s="72"/>
      <c r="D62" s="72"/>
      <c r="E62" s="72"/>
      <c r="F62" s="72"/>
      <c r="G62" s="72"/>
      <c r="H62" s="72"/>
      <c r="I62" s="72"/>
      <c r="J62" s="72"/>
      <c r="K62" s="72"/>
      <c r="L62" s="72"/>
      <c r="M62" s="72"/>
      <c r="N62" s="72"/>
      <c r="O62" s="72"/>
      <c r="P62" s="72"/>
      <c r="Q62" s="72"/>
      <c r="R62" s="72"/>
    </row>
    <row r="63" spans="1:18" ht="11.25" customHeight="1" x14ac:dyDescent="0.2">
      <c r="B63" s="72" t="s">
        <v>228</v>
      </c>
      <c r="C63" s="72"/>
      <c r="D63" s="72"/>
      <c r="E63" s="72"/>
      <c r="F63" s="72"/>
      <c r="G63" s="72"/>
      <c r="H63" s="72"/>
      <c r="I63" s="72"/>
      <c r="J63" s="72"/>
      <c r="K63" s="72"/>
      <c r="L63" s="72"/>
      <c r="M63" s="72"/>
      <c r="N63" s="72"/>
      <c r="O63" s="72"/>
      <c r="P63" s="72"/>
      <c r="Q63" s="72"/>
      <c r="R63" s="72"/>
    </row>
    <row r="64" spans="1:18" ht="11.25" customHeight="1" x14ac:dyDescent="0.2">
      <c r="B64" s="72" t="s">
        <v>229</v>
      </c>
      <c r="C64" s="72"/>
      <c r="D64" s="72"/>
      <c r="E64" s="72"/>
      <c r="F64" s="72"/>
      <c r="G64" s="72"/>
      <c r="H64" s="72"/>
      <c r="I64" s="72"/>
      <c r="J64" s="72"/>
      <c r="K64" s="72"/>
      <c r="L64" s="72"/>
      <c r="M64" s="72"/>
      <c r="N64" s="72"/>
      <c r="O64" s="72"/>
      <c r="P64" s="72"/>
      <c r="Q64" s="72"/>
      <c r="R64" s="72"/>
    </row>
    <row r="66" spans="1:18" ht="11.25" customHeight="1" x14ac:dyDescent="0.2">
      <c r="A66" s="71" t="s">
        <v>230</v>
      </c>
      <c r="B66" s="75"/>
    </row>
    <row r="67" spans="1:18" ht="11.25" customHeight="1" x14ac:dyDescent="0.2">
      <c r="A67" s="76" t="s">
        <v>108</v>
      </c>
      <c r="B67" s="72" t="s">
        <v>215</v>
      </c>
      <c r="C67" s="72"/>
      <c r="D67" s="72"/>
      <c r="E67" s="72"/>
      <c r="F67" s="72"/>
      <c r="G67" s="72"/>
      <c r="H67" s="72"/>
      <c r="I67" s="72"/>
      <c r="J67" s="72"/>
      <c r="K67" s="72"/>
      <c r="L67" s="72"/>
      <c r="M67" s="72"/>
      <c r="N67" s="72"/>
      <c r="O67" s="72"/>
      <c r="P67" s="72"/>
      <c r="Q67" s="72"/>
      <c r="R67" s="72"/>
    </row>
    <row r="68" spans="1:18" ht="11.25" customHeight="1" x14ac:dyDescent="0.2">
      <c r="B68" s="72" t="s">
        <v>231</v>
      </c>
      <c r="C68" s="72"/>
      <c r="D68" s="72"/>
      <c r="E68" s="72"/>
      <c r="F68" s="72"/>
      <c r="G68" s="72"/>
      <c r="H68" s="72"/>
      <c r="I68" s="72"/>
      <c r="J68" s="72"/>
      <c r="K68" s="72"/>
      <c r="L68" s="72"/>
      <c r="M68" s="72"/>
      <c r="N68" s="72"/>
      <c r="O68" s="72"/>
      <c r="P68" s="72"/>
      <c r="Q68" s="72"/>
      <c r="R68" s="72"/>
    </row>
    <row r="69" spans="1:18" ht="11.25" customHeight="1" x14ac:dyDescent="0.2">
      <c r="B69" s="72" t="s">
        <v>232</v>
      </c>
      <c r="C69" s="72"/>
      <c r="D69" s="72"/>
      <c r="E69" s="72"/>
      <c r="F69" s="72"/>
      <c r="G69" s="72"/>
      <c r="H69" s="72"/>
      <c r="I69" s="72"/>
      <c r="J69" s="72"/>
      <c r="K69" s="72"/>
      <c r="L69" s="72"/>
      <c r="M69" s="72"/>
      <c r="N69" s="72"/>
      <c r="O69" s="72"/>
      <c r="P69" s="72"/>
      <c r="Q69" s="72"/>
      <c r="R69" s="72"/>
    </row>
    <row r="70" spans="1:18" ht="11.25" customHeight="1" x14ac:dyDescent="0.2">
      <c r="A70" s="76" t="s">
        <v>111</v>
      </c>
      <c r="B70" s="72" t="s">
        <v>233</v>
      </c>
      <c r="C70" s="72"/>
      <c r="D70" s="72"/>
      <c r="E70" s="72"/>
      <c r="F70" s="72"/>
      <c r="G70" s="72"/>
      <c r="H70" s="72"/>
      <c r="I70" s="72"/>
      <c r="J70" s="72"/>
      <c r="K70" s="72"/>
      <c r="L70" s="72"/>
      <c r="M70" s="72"/>
      <c r="N70" s="72"/>
      <c r="O70" s="72"/>
      <c r="P70" s="72"/>
      <c r="Q70" s="72"/>
      <c r="R70" s="72"/>
    </row>
    <row r="71" spans="1:18" ht="11.25" customHeight="1" x14ac:dyDescent="0.2">
      <c r="B71" s="72" t="s">
        <v>234</v>
      </c>
      <c r="C71" s="72"/>
      <c r="D71" s="72"/>
      <c r="E71" s="72"/>
      <c r="F71" s="72"/>
      <c r="G71" s="72"/>
      <c r="H71" s="72"/>
      <c r="I71" s="72"/>
      <c r="J71" s="72"/>
      <c r="K71" s="72"/>
      <c r="L71" s="72"/>
      <c r="M71" s="72"/>
      <c r="N71" s="72"/>
      <c r="O71" s="72"/>
      <c r="P71" s="72"/>
      <c r="Q71" s="72"/>
      <c r="R71" s="72"/>
    </row>
    <row r="72" spans="1:18" ht="11.25" customHeight="1" x14ac:dyDescent="0.2">
      <c r="B72" s="72" t="s">
        <v>235</v>
      </c>
      <c r="C72" s="72"/>
      <c r="D72" s="72"/>
      <c r="E72" s="72"/>
      <c r="F72" s="72"/>
      <c r="G72" s="72"/>
      <c r="H72" s="72"/>
      <c r="I72" s="72"/>
      <c r="J72" s="72"/>
      <c r="K72" s="72"/>
      <c r="L72" s="72"/>
      <c r="M72" s="72"/>
      <c r="N72" s="72"/>
      <c r="O72" s="72"/>
      <c r="P72" s="72"/>
      <c r="Q72" s="72"/>
      <c r="R72" s="72"/>
    </row>
    <row r="73" spans="1:18" ht="11.25" customHeight="1" x14ac:dyDescent="0.2">
      <c r="A73" s="76" t="s">
        <v>112</v>
      </c>
      <c r="B73" s="72" t="s">
        <v>236</v>
      </c>
      <c r="C73" s="72"/>
      <c r="D73" s="72"/>
      <c r="E73" s="72"/>
      <c r="F73" s="72"/>
      <c r="G73" s="72"/>
      <c r="H73" s="72"/>
      <c r="I73" s="72"/>
      <c r="J73" s="72"/>
      <c r="K73" s="72"/>
      <c r="L73" s="72"/>
      <c r="M73" s="72"/>
      <c r="N73" s="72"/>
      <c r="O73" s="72"/>
      <c r="P73" s="72"/>
      <c r="Q73" s="72"/>
      <c r="R73" s="72"/>
    </row>
  </sheetData>
  <sheetProtection password="8067" sheet="1" objects="1" scenarios="1" autoFilter="0"/>
  <pageMargins left="0.78740157480314965" right="0.19685039370078741" top="0.19685039370078741"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U65"/>
  <sheetViews>
    <sheetView showGridLines="0" tabSelected="1" zoomScaleNormal="100" zoomScaleSheetLayoutView="130" workbookViewId="0">
      <selection activeCell="E25" sqref="E25:R26"/>
    </sheetView>
  </sheetViews>
  <sheetFormatPr baseColWidth="10" defaultRowHeight="12" x14ac:dyDescent="0.2"/>
  <cols>
    <col min="1" max="1" width="5.85546875" style="20" customWidth="1"/>
    <col min="2" max="18" width="5.140625" style="20" customWidth="1"/>
    <col min="19" max="19" width="0.85546875" style="20" customWidth="1"/>
    <col min="20" max="20" width="10.7109375" style="20" hidden="1" customWidth="1"/>
    <col min="21" max="16384" width="11.42578125" style="20"/>
  </cols>
  <sheetData>
    <row r="1" spans="1:20" s="6" customFormat="1" ht="15" customHeight="1" x14ac:dyDescent="0.2">
      <c r="T1" s="652"/>
    </row>
    <row r="2" spans="1:20" s="6" customFormat="1" ht="15" customHeight="1" x14ac:dyDescent="0.2">
      <c r="T2" s="652"/>
    </row>
    <row r="3" spans="1:20" s="6" customFormat="1" ht="15" customHeight="1" x14ac:dyDescent="0.2">
      <c r="T3" s="652"/>
    </row>
    <row r="4" spans="1:20" s="7" customFormat="1" ht="15" customHeight="1" x14ac:dyDescent="0.2">
      <c r="T4" s="653"/>
    </row>
    <row r="5" spans="1:20" s="7" customFormat="1" ht="15" customHeight="1" x14ac:dyDescent="0.2">
      <c r="A5" s="30" t="s">
        <v>131</v>
      </c>
      <c r="B5" s="31"/>
      <c r="C5" s="31"/>
      <c r="D5" s="31"/>
      <c r="E5" s="31"/>
      <c r="F5" s="31"/>
      <c r="G5" s="31"/>
      <c r="H5" s="31"/>
      <c r="I5" s="31"/>
      <c r="J5" s="31"/>
      <c r="K5" s="31"/>
      <c r="L5" s="31"/>
      <c r="M5" s="31"/>
      <c r="N5" s="31"/>
      <c r="O5" s="31"/>
      <c r="P5" s="31"/>
      <c r="Q5" s="31"/>
      <c r="R5" s="31"/>
      <c r="T5" s="653"/>
    </row>
    <row r="6" spans="1:20" s="7" customFormat="1" ht="15" customHeight="1" x14ac:dyDescent="0.2">
      <c r="A6" s="692" t="s">
        <v>457</v>
      </c>
      <c r="B6" s="692"/>
      <c r="C6" s="692"/>
      <c r="D6" s="692"/>
      <c r="E6" s="692"/>
      <c r="F6" s="692"/>
      <c r="G6" s="692"/>
      <c r="H6" s="692"/>
      <c r="I6" s="692"/>
      <c r="J6" s="692"/>
      <c r="K6" s="32"/>
      <c r="L6" s="32"/>
      <c r="M6" s="32"/>
      <c r="N6" s="31"/>
      <c r="O6" s="31"/>
      <c r="P6" s="31"/>
      <c r="Q6" s="31"/>
      <c r="R6" s="31"/>
      <c r="S6" s="33"/>
      <c r="T6" s="653"/>
    </row>
    <row r="7" spans="1:20" s="7" customFormat="1" ht="15" customHeight="1" x14ac:dyDescent="0.2">
      <c r="A7" s="692"/>
      <c r="B7" s="692"/>
      <c r="C7" s="692"/>
      <c r="D7" s="692"/>
      <c r="E7" s="692"/>
      <c r="F7" s="692"/>
      <c r="G7" s="692"/>
      <c r="H7" s="692"/>
      <c r="I7" s="692"/>
      <c r="J7" s="692"/>
      <c r="K7" s="32"/>
      <c r="L7" s="32"/>
      <c r="M7" s="32"/>
      <c r="N7" s="31"/>
      <c r="O7" s="31"/>
      <c r="P7" s="31"/>
      <c r="Q7" s="31"/>
      <c r="R7" s="31"/>
      <c r="S7" s="33"/>
      <c r="T7" s="653"/>
    </row>
    <row r="8" spans="1:20" s="7" customFormat="1" ht="15" customHeight="1" x14ac:dyDescent="0.2">
      <c r="A8" s="692"/>
      <c r="B8" s="692"/>
      <c r="C8" s="692"/>
      <c r="D8" s="692"/>
      <c r="E8" s="692"/>
      <c r="F8" s="692"/>
      <c r="G8" s="692"/>
      <c r="H8" s="692"/>
      <c r="I8" s="692"/>
      <c r="J8" s="692"/>
      <c r="K8" s="32"/>
      <c r="L8" s="32"/>
      <c r="M8" s="32"/>
      <c r="N8" s="31"/>
      <c r="O8" s="31"/>
      <c r="P8" s="31"/>
      <c r="Q8" s="31"/>
      <c r="R8" s="31"/>
      <c r="S8" s="33"/>
      <c r="T8" s="653"/>
    </row>
    <row r="9" spans="1:20" s="7" customFormat="1" ht="15" customHeight="1" x14ac:dyDescent="0.2">
      <c r="A9" s="692"/>
      <c r="B9" s="692"/>
      <c r="C9" s="692"/>
      <c r="D9" s="692"/>
      <c r="E9" s="692"/>
      <c r="F9" s="692"/>
      <c r="G9" s="692"/>
      <c r="H9" s="692"/>
      <c r="I9" s="692"/>
      <c r="J9" s="692"/>
      <c r="K9" s="32"/>
      <c r="L9" s="32"/>
      <c r="M9" s="32"/>
      <c r="N9" s="31"/>
      <c r="O9" s="31"/>
      <c r="P9" s="31"/>
      <c r="Q9" s="31"/>
      <c r="R9" s="31"/>
      <c r="S9" s="33"/>
      <c r="T9" s="653"/>
    </row>
    <row r="10" spans="1:20" s="7" customFormat="1" ht="15" customHeight="1" x14ac:dyDescent="0.2">
      <c r="A10" s="692"/>
      <c r="B10" s="692"/>
      <c r="C10" s="692"/>
      <c r="D10" s="692"/>
      <c r="E10" s="692"/>
      <c r="F10" s="692"/>
      <c r="G10" s="692"/>
      <c r="H10" s="692"/>
      <c r="I10" s="692"/>
      <c r="J10" s="692"/>
      <c r="K10" s="32"/>
      <c r="L10" s="32"/>
      <c r="M10" s="32"/>
      <c r="N10" s="31"/>
      <c r="O10" s="31"/>
      <c r="P10" s="31"/>
      <c r="Q10" s="31"/>
      <c r="R10" s="31"/>
      <c r="S10" s="33"/>
      <c r="T10" s="653"/>
    </row>
    <row r="11" spans="1:20" s="7" customFormat="1" ht="15" customHeight="1" x14ac:dyDescent="0.2">
      <c r="A11" s="34"/>
      <c r="B11" s="35"/>
      <c r="C11" s="35"/>
      <c r="D11" s="35"/>
      <c r="E11" s="35"/>
      <c r="F11" s="35"/>
      <c r="G11" s="35"/>
      <c r="H11" s="35"/>
      <c r="I11" s="35"/>
      <c r="T11" s="653"/>
    </row>
    <row r="12" spans="1:20" s="10" customFormat="1" ht="15" customHeight="1" x14ac:dyDescent="0.2">
      <c r="A12" s="36" t="s">
        <v>132</v>
      </c>
      <c r="B12" s="9"/>
      <c r="C12" s="9"/>
      <c r="D12" s="9"/>
      <c r="E12" s="9"/>
      <c r="F12" s="9"/>
      <c r="G12" s="9"/>
      <c r="H12" s="9"/>
      <c r="K12" s="158" t="s">
        <v>265</v>
      </c>
      <c r="L12" s="159"/>
      <c r="M12" s="159"/>
      <c r="N12" s="159"/>
      <c r="O12" s="159"/>
      <c r="P12" s="159"/>
      <c r="Q12" s="159"/>
      <c r="R12" s="159"/>
      <c r="S12" s="160"/>
      <c r="T12" s="654"/>
    </row>
    <row r="13" spans="1:20" s="10" customFormat="1" ht="15" customHeight="1" x14ac:dyDescent="0.2">
      <c r="A13" s="36" t="s">
        <v>133</v>
      </c>
      <c r="B13" s="9"/>
      <c r="C13" s="9"/>
      <c r="D13" s="9"/>
      <c r="E13" s="9"/>
      <c r="F13" s="9"/>
      <c r="G13" s="9"/>
      <c r="H13" s="9"/>
      <c r="J13" s="9"/>
      <c r="K13" s="161"/>
      <c r="L13" s="162"/>
      <c r="M13" s="162"/>
      <c r="N13" s="162"/>
      <c r="O13" s="162"/>
      <c r="P13" s="162"/>
      <c r="Q13" s="162"/>
      <c r="R13" s="162"/>
      <c r="S13" s="163"/>
      <c r="T13" s="654"/>
    </row>
    <row r="14" spans="1:20" s="10" customFormat="1" ht="15" customHeight="1" x14ac:dyDescent="0.2">
      <c r="A14" s="36" t="s">
        <v>134</v>
      </c>
      <c r="B14" s="9"/>
      <c r="C14" s="9"/>
      <c r="D14" s="9"/>
      <c r="E14" s="9"/>
      <c r="F14" s="9"/>
      <c r="G14" s="9"/>
      <c r="H14" s="9"/>
      <c r="I14" s="9"/>
      <c r="J14" s="9"/>
      <c r="K14" s="161"/>
      <c r="L14" s="162"/>
      <c r="M14" s="162"/>
      <c r="N14" s="162"/>
      <c r="O14" s="162"/>
      <c r="P14" s="162"/>
      <c r="Q14" s="162"/>
      <c r="R14" s="162"/>
      <c r="S14" s="163"/>
      <c r="T14" s="654"/>
    </row>
    <row r="15" spans="1:20" s="10" customFormat="1" ht="15" customHeight="1" x14ac:dyDescent="0.2">
      <c r="A15" s="36" t="s">
        <v>135</v>
      </c>
      <c r="B15" s="9"/>
      <c r="C15" s="9"/>
      <c r="D15" s="9"/>
      <c r="E15" s="9"/>
      <c r="F15" s="9"/>
      <c r="G15" s="9"/>
      <c r="H15" s="9"/>
      <c r="I15" s="9"/>
      <c r="J15" s="9"/>
      <c r="K15" s="161"/>
      <c r="L15" s="162"/>
      <c r="M15" s="162"/>
      <c r="N15" s="162"/>
      <c r="O15" s="162"/>
      <c r="P15" s="162"/>
      <c r="Q15" s="162"/>
      <c r="R15" s="162"/>
      <c r="S15" s="163"/>
      <c r="T15" s="654"/>
    </row>
    <row r="16" spans="1:20" s="10" customFormat="1" ht="15" customHeight="1" x14ac:dyDescent="0.2">
      <c r="B16" s="9"/>
      <c r="C16" s="9"/>
      <c r="D16" s="9"/>
      <c r="E16" s="9"/>
      <c r="F16" s="9"/>
      <c r="G16" s="9"/>
      <c r="H16" s="9"/>
      <c r="I16" s="9"/>
      <c r="J16" s="9"/>
      <c r="K16" s="164"/>
      <c r="L16" s="165"/>
      <c r="M16" s="165"/>
      <c r="N16" s="165"/>
      <c r="O16" s="165"/>
      <c r="P16" s="165"/>
      <c r="Q16" s="165"/>
      <c r="R16" s="165"/>
      <c r="S16" s="166"/>
      <c r="T16" s="654"/>
    </row>
    <row r="17" spans="1:20" s="8" customFormat="1" ht="18" customHeight="1" x14ac:dyDescent="0.2">
      <c r="D17" s="9"/>
      <c r="E17" s="9"/>
      <c r="F17" s="9"/>
      <c r="G17" s="9"/>
      <c r="H17" s="9"/>
      <c r="I17" s="10"/>
      <c r="J17" s="9"/>
      <c r="K17" s="224" t="s">
        <v>142</v>
      </c>
      <c r="L17" s="11"/>
      <c r="M17" s="11"/>
      <c r="N17" s="12"/>
      <c r="O17" s="701" t="s">
        <v>393</v>
      </c>
      <c r="P17" s="702"/>
      <c r="Q17" s="702"/>
      <c r="R17" s="702"/>
      <c r="S17" s="703"/>
      <c r="T17" s="645" t="b">
        <v>0</v>
      </c>
    </row>
    <row r="18" spans="1:20" s="8" customFormat="1" ht="18" customHeight="1" x14ac:dyDescent="0.2">
      <c r="D18" s="9"/>
      <c r="E18" s="9"/>
      <c r="F18" s="9"/>
      <c r="G18" s="9"/>
      <c r="H18" s="9"/>
      <c r="I18" s="10"/>
      <c r="J18" s="9"/>
      <c r="K18" s="224" t="s">
        <v>0</v>
      </c>
      <c r="L18" s="11"/>
      <c r="M18" s="11"/>
      <c r="N18" s="12"/>
      <c r="O18" s="704"/>
      <c r="P18" s="705"/>
      <c r="Q18" s="705"/>
      <c r="R18" s="705"/>
      <c r="S18" s="706"/>
      <c r="T18" s="645" t="b">
        <v>0</v>
      </c>
    </row>
    <row r="19" spans="1:20" s="8" customFormat="1" ht="18" customHeight="1" x14ac:dyDescent="0.2">
      <c r="D19" s="9"/>
      <c r="E19" s="9"/>
      <c r="F19" s="9"/>
      <c r="G19" s="9"/>
      <c r="H19" s="9"/>
      <c r="I19" s="10"/>
      <c r="J19" s="9"/>
      <c r="K19" s="224" t="s">
        <v>266</v>
      </c>
      <c r="L19" s="11"/>
      <c r="M19" s="11"/>
      <c r="N19" s="12"/>
      <c r="O19" s="707"/>
      <c r="P19" s="708"/>
      <c r="Q19" s="708"/>
      <c r="R19" s="708"/>
      <c r="S19" s="709"/>
      <c r="T19" s="654"/>
    </row>
    <row r="20" spans="1:20" s="8" customFormat="1" ht="18" customHeight="1" x14ac:dyDescent="0.2">
      <c r="A20" s="10"/>
      <c r="B20" s="10"/>
      <c r="C20" s="10"/>
      <c r="D20" s="10"/>
      <c r="E20" s="10"/>
      <c r="F20" s="9"/>
      <c r="G20" s="9"/>
      <c r="H20" s="9"/>
      <c r="I20" s="9"/>
      <c r="J20" s="9"/>
      <c r="K20" s="225" t="s">
        <v>143</v>
      </c>
      <c r="L20" s="13"/>
      <c r="M20" s="13"/>
      <c r="N20" s="14"/>
      <c r="O20" s="716">
        <f ca="1">TODAY()</f>
        <v>43612</v>
      </c>
      <c r="P20" s="717"/>
      <c r="Q20" s="717"/>
      <c r="R20" s="717"/>
      <c r="S20" s="718"/>
      <c r="T20" s="654"/>
    </row>
    <row r="21" spans="1:20" s="8" customFormat="1" ht="18" customHeight="1" x14ac:dyDescent="0.2">
      <c r="A21" s="10"/>
      <c r="B21" s="10"/>
      <c r="C21" s="10"/>
      <c r="D21" s="10"/>
      <c r="E21" s="10"/>
      <c r="F21" s="9"/>
      <c r="G21" s="9"/>
      <c r="H21" s="9"/>
      <c r="I21" s="9"/>
      <c r="J21" s="9"/>
      <c r="K21" s="226" t="str">
        <f>IF(T17=TRUE,"Antragsnummer: ",IF(T18=TRUE,"Aktenzeichen: ","ID/Aktenzeichen: "))</f>
        <v xml:space="preserve">ID/Aktenzeichen: </v>
      </c>
      <c r="L21" s="15"/>
      <c r="M21" s="15"/>
      <c r="N21" s="16"/>
      <c r="O21" s="710"/>
      <c r="P21" s="711"/>
      <c r="Q21" s="711"/>
      <c r="R21" s="711"/>
      <c r="S21" s="712"/>
      <c r="T21" s="654"/>
    </row>
    <row r="22" spans="1:20" s="7" customFormat="1" ht="12" customHeight="1" x14ac:dyDescent="0.2">
      <c r="T22" s="653"/>
    </row>
    <row r="23" spans="1:20" ht="15" customHeight="1" x14ac:dyDescent="0.2">
      <c r="A23" s="17" t="s">
        <v>105</v>
      </c>
      <c r="B23" s="18"/>
      <c r="C23" s="18"/>
      <c r="D23" s="18"/>
      <c r="E23" s="18"/>
      <c r="F23" s="18"/>
      <c r="G23" s="18"/>
      <c r="H23" s="18"/>
      <c r="I23" s="18"/>
      <c r="J23" s="18"/>
      <c r="K23" s="18"/>
      <c r="L23" s="18"/>
      <c r="M23" s="18"/>
      <c r="N23" s="18"/>
      <c r="O23" s="18"/>
      <c r="P23" s="18"/>
      <c r="Q23" s="18"/>
      <c r="R23" s="18"/>
      <c r="S23" s="19"/>
      <c r="T23" s="653"/>
    </row>
    <row r="24" spans="1:20" s="7" customFormat="1" ht="5.0999999999999996" customHeight="1" x14ac:dyDescent="0.2">
      <c r="A24" s="58"/>
      <c r="B24" s="52"/>
      <c r="C24" s="52"/>
      <c r="D24" s="52"/>
      <c r="E24" s="52"/>
      <c r="F24" s="52"/>
      <c r="G24" s="52"/>
      <c r="H24" s="52"/>
      <c r="I24" s="52"/>
      <c r="J24" s="52"/>
      <c r="K24" s="52"/>
      <c r="L24" s="52"/>
      <c r="M24" s="52"/>
      <c r="N24" s="52"/>
      <c r="O24" s="52"/>
      <c r="P24" s="52"/>
      <c r="Q24" s="52"/>
      <c r="R24" s="52"/>
      <c r="S24" s="59"/>
      <c r="T24" s="653"/>
    </row>
    <row r="25" spans="1:20" s="8" customFormat="1" ht="15" customHeight="1" x14ac:dyDescent="0.2">
      <c r="A25" s="48" t="s">
        <v>244</v>
      </c>
      <c r="B25" s="47"/>
      <c r="C25" s="47"/>
      <c r="D25" s="47"/>
      <c r="E25" s="669"/>
      <c r="F25" s="670"/>
      <c r="G25" s="670"/>
      <c r="H25" s="670"/>
      <c r="I25" s="670"/>
      <c r="J25" s="670"/>
      <c r="K25" s="670"/>
      <c r="L25" s="670"/>
      <c r="M25" s="670"/>
      <c r="N25" s="670"/>
      <c r="O25" s="670"/>
      <c r="P25" s="670"/>
      <c r="Q25" s="670"/>
      <c r="R25" s="671"/>
      <c r="S25" s="46"/>
      <c r="T25" s="654"/>
    </row>
    <row r="26" spans="1:20" s="8" customFormat="1" ht="15" customHeight="1" x14ac:dyDescent="0.2">
      <c r="A26" s="48"/>
      <c r="B26" s="47"/>
      <c r="C26" s="47"/>
      <c r="D26" s="47"/>
      <c r="E26" s="672"/>
      <c r="F26" s="673"/>
      <c r="G26" s="673"/>
      <c r="H26" s="673"/>
      <c r="I26" s="673"/>
      <c r="J26" s="673"/>
      <c r="K26" s="673"/>
      <c r="L26" s="673"/>
      <c r="M26" s="673"/>
      <c r="N26" s="673"/>
      <c r="O26" s="673"/>
      <c r="P26" s="673"/>
      <c r="Q26" s="673"/>
      <c r="R26" s="674"/>
      <c r="S26" s="46"/>
      <c r="T26" s="654"/>
    </row>
    <row r="27" spans="1:20" s="10" customFormat="1" ht="5.0999999999999996" customHeight="1" x14ac:dyDescent="0.2">
      <c r="A27" s="45"/>
      <c r="B27" s="9"/>
      <c r="C27" s="9"/>
      <c r="D27" s="9"/>
      <c r="E27" s="37"/>
      <c r="F27" s="37"/>
      <c r="G27" s="37"/>
      <c r="H27" s="37"/>
      <c r="I27" s="37"/>
      <c r="J27" s="37"/>
      <c r="K27" s="37"/>
      <c r="L27" s="37"/>
      <c r="M27" s="37"/>
      <c r="N27" s="37"/>
      <c r="O27" s="37"/>
      <c r="P27" s="37"/>
      <c r="Q27" s="37"/>
      <c r="R27" s="571"/>
      <c r="S27" s="38"/>
      <c r="T27" s="654"/>
    </row>
    <row r="28" spans="1:20" s="8" customFormat="1" ht="18" customHeight="1" x14ac:dyDescent="0.2">
      <c r="A28" s="48" t="s">
        <v>341</v>
      </c>
      <c r="B28" s="9"/>
      <c r="C28" s="9"/>
      <c r="D28" s="38"/>
      <c r="E28" s="713"/>
      <c r="F28" s="714"/>
      <c r="G28" s="714"/>
      <c r="H28" s="714"/>
      <c r="I28" s="714"/>
      <c r="J28" s="714"/>
      <c r="K28" s="714"/>
      <c r="L28" s="714"/>
      <c r="M28" s="714"/>
      <c r="N28" s="714"/>
      <c r="O28" s="714"/>
      <c r="P28" s="714"/>
      <c r="Q28" s="714"/>
      <c r="R28" s="715"/>
      <c r="S28" s="46"/>
      <c r="T28" s="654"/>
    </row>
    <row r="29" spans="1:20" s="10" customFormat="1" ht="5.0999999999999996" customHeight="1" x14ac:dyDescent="0.2">
      <c r="A29" s="45"/>
      <c r="B29" s="9"/>
      <c r="C29" s="9"/>
      <c r="D29" s="9"/>
      <c r="E29" s="37"/>
      <c r="F29" s="37"/>
      <c r="G29" s="37"/>
      <c r="H29" s="37"/>
      <c r="I29" s="37"/>
      <c r="J29" s="37"/>
      <c r="K29" s="37"/>
      <c r="L29" s="37"/>
      <c r="M29" s="37"/>
      <c r="N29" s="37"/>
      <c r="O29" s="37"/>
      <c r="P29" s="37"/>
      <c r="Q29" s="37"/>
      <c r="R29" s="65"/>
      <c r="S29" s="38"/>
      <c r="T29" s="654"/>
    </row>
    <row r="30" spans="1:20" s="8" customFormat="1" ht="18" customHeight="1" x14ac:dyDescent="0.2">
      <c r="A30" s="48" t="s">
        <v>240</v>
      </c>
      <c r="B30" s="9"/>
      <c r="C30" s="9"/>
      <c r="D30" s="9"/>
      <c r="E30" s="696"/>
      <c r="F30" s="697"/>
      <c r="G30" s="697"/>
      <c r="H30" s="697"/>
      <c r="I30" s="697"/>
      <c r="J30" s="697"/>
      <c r="K30" s="697"/>
      <c r="L30" s="697"/>
      <c r="M30" s="697"/>
      <c r="N30" s="697"/>
      <c r="O30" s="697"/>
      <c r="P30" s="697"/>
      <c r="Q30" s="697"/>
      <c r="R30" s="698"/>
      <c r="S30" s="46"/>
      <c r="T30" s="654"/>
    </row>
    <row r="31" spans="1:20" s="8" customFormat="1" ht="9.9499999999999993" customHeight="1" x14ac:dyDescent="0.2">
      <c r="A31" s="45"/>
      <c r="B31" s="9"/>
      <c r="C31" s="9"/>
      <c r="D31" s="9"/>
      <c r="E31" s="171" t="s">
        <v>242</v>
      </c>
      <c r="F31" s="172"/>
      <c r="G31" s="172"/>
      <c r="H31" s="172"/>
      <c r="I31" s="172"/>
      <c r="J31" s="172"/>
      <c r="K31" s="172"/>
      <c r="L31" s="172"/>
      <c r="M31" s="172"/>
      <c r="N31" s="172"/>
      <c r="O31" s="172"/>
      <c r="P31" s="172"/>
      <c r="Q31" s="172"/>
      <c r="R31" s="173"/>
      <c r="S31" s="46"/>
      <c r="T31" s="654"/>
    </row>
    <row r="32" spans="1:20" s="8" customFormat="1" ht="18" customHeight="1" x14ac:dyDescent="0.2">
      <c r="A32" s="60"/>
      <c r="B32" s="39"/>
      <c r="C32" s="39"/>
      <c r="D32" s="39"/>
      <c r="E32" s="678"/>
      <c r="F32" s="679"/>
      <c r="G32" s="666"/>
      <c r="H32" s="667"/>
      <c r="I32" s="667"/>
      <c r="J32" s="667"/>
      <c r="K32" s="667"/>
      <c r="L32" s="667"/>
      <c r="M32" s="667"/>
      <c r="N32" s="667"/>
      <c r="O32" s="667"/>
      <c r="P32" s="667"/>
      <c r="Q32" s="667"/>
      <c r="R32" s="668"/>
      <c r="S32" s="46"/>
      <c r="T32" s="654"/>
    </row>
    <row r="33" spans="1:21" s="8" customFormat="1" ht="9.9499999999999993" customHeight="1" x14ac:dyDescent="0.2">
      <c r="A33" s="60"/>
      <c r="B33" s="39"/>
      <c r="C33" s="39"/>
      <c r="D33" s="39"/>
      <c r="E33" s="174" t="s">
        <v>144</v>
      </c>
      <c r="F33" s="175"/>
      <c r="G33" s="176" t="s">
        <v>145</v>
      </c>
      <c r="H33" s="172"/>
      <c r="I33" s="172"/>
      <c r="J33" s="172"/>
      <c r="K33" s="172"/>
      <c r="L33" s="172"/>
      <c r="M33" s="172"/>
      <c r="N33" s="172"/>
      <c r="O33" s="172"/>
      <c r="P33" s="172"/>
      <c r="Q33" s="172"/>
      <c r="R33" s="173"/>
      <c r="S33" s="46"/>
      <c r="T33" s="654"/>
    </row>
    <row r="34" spans="1:21" s="10" customFormat="1" ht="5.0999999999999996" customHeight="1" x14ac:dyDescent="0.2">
      <c r="A34" s="60"/>
      <c r="B34" s="39"/>
      <c r="C34" s="39"/>
      <c r="D34" s="39"/>
      <c r="E34" s="40"/>
      <c r="F34" s="40"/>
      <c r="G34" s="40"/>
      <c r="H34" s="39"/>
      <c r="I34" s="39"/>
      <c r="J34" s="39"/>
      <c r="K34" s="39"/>
      <c r="L34" s="39"/>
      <c r="M34" s="39"/>
      <c r="N34" s="39"/>
      <c r="O34" s="39"/>
      <c r="P34" s="39"/>
      <c r="Q34" s="39"/>
      <c r="R34" s="39"/>
      <c r="S34" s="41"/>
      <c r="T34" s="654"/>
    </row>
    <row r="35" spans="1:21" s="8" customFormat="1" ht="18" customHeight="1" x14ac:dyDescent="0.2">
      <c r="A35" s="48" t="s">
        <v>241</v>
      </c>
      <c r="B35" s="39"/>
      <c r="C35" s="39"/>
      <c r="D35" s="49"/>
      <c r="E35" s="675"/>
      <c r="F35" s="676"/>
      <c r="G35" s="676"/>
      <c r="H35" s="676"/>
      <c r="I35" s="676"/>
      <c r="J35" s="676"/>
      <c r="K35" s="676"/>
      <c r="L35" s="676"/>
      <c r="M35" s="676"/>
      <c r="N35" s="676"/>
      <c r="O35" s="676"/>
      <c r="P35" s="676"/>
      <c r="Q35" s="676"/>
      <c r="R35" s="677"/>
      <c r="S35" s="46"/>
      <c r="T35" s="654"/>
    </row>
    <row r="36" spans="1:21" s="8" customFormat="1" ht="5.0999999999999996" customHeight="1" x14ac:dyDescent="0.2">
      <c r="A36" s="50"/>
      <c r="B36" s="35"/>
      <c r="C36" s="35"/>
      <c r="D36" s="49"/>
      <c r="E36" s="49"/>
      <c r="F36" s="9"/>
      <c r="G36" s="9"/>
      <c r="H36" s="9"/>
      <c r="I36" s="9"/>
      <c r="J36" s="49"/>
      <c r="K36" s="9"/>
      <c r="L36" s="9"/>
      <c r="M36" s="9"/>
      <c r="N36" s="9"/>
      <c r="O36" s="9"/>
      <c r="P36" s="9"/>
      <c r="Q36" s="9"/>
      <c r="R36" s="9"/>
      <c r="S36" s="38"/>
      <c r="T36" s="654"/>
    </row>
    <row r="37" spans="1:21" s="8" customFormat="1" ht="18" customHeight="1" x14ac:dyDescent="0.2">
      <c r="A37" s="48" t="s">
        <v>340</v>
      </c>
      <c r="B37" s="35"/>
      <c r="C37" s="35"/>
      <c r="D37" s="49"/>
      <c r="E37" s="681"/>
      <c r="F37" s="682"/>
      <c r="G37" s="682"/>
      <c r="H37" s="682"/>
      <c r="I37" s="682"/>
      <c r="J37" s="683"/>
      <c r="K37" s="49"/>
      <c r="L37" s="168" t="s">
        <v>136</v>
      </c>
      <c r="M37" s="693"/>
      <c r="N37" s="694"/>
      <c r="O37" s="694"/>
      <c r="P37" s="694"/>
      <c r="Q37" s="694"/>
      <c r="R37" s="695"/>
      <c r="S37" s="46"/>
      <c r="T37" s="654"/>
    </row>
    <row r="38" spans="1:21" s="8" customFormat="1" ht="5.0999999999999996" customHeight="1" x14ac:dyDescent="0.2">
      <c r="A38" s="50"/>
      <c r="B38" s="35"/>
      <c r="C38" s="35"/>
      <c r="D38" s="49"/>
      <c r="E38" s="49"/>
      <c r="F38" s="9"/>
      <c r="G38" s="9"/>
      <c r="H38" s="49"/>
      <c r="I38" s="49"/>
      <c r="J38" s="49"/>
      <c r="K38" s="64"/>
      <c r="L38" s="49"/>
      <c r="M38" s="9"/>
      <c r="N38" s="9"/>
      <c r="O38" s="9"/>
      <c r="P38" s="9"/>
      <c r="Q38" s="9"/>
      <c r="R38" s="9"/>
      <c r="S38" s="38"/>
      <c r="T38" s="654"/>
    </row>
    <row r="39" spans="1:21" s="68" customFormat="1" ht="18" customHeight="1" x14ac:dyDescent="0.2">
      <c r="A39" s="48" t="s">
        <v>267</v>
      </c>
      <c r="B39" s="35"/>
      <c r="C39" s="35"/>
      <c r="D39" s="49"/>
      <c r="E39" s="681"/>
      <c r="F39" s="682"/>
      <c r="G39" s="682"/>
      <c r="H39" s="682"/>
      <c r="I39" s="682"/>
      <c r="J39" s="683"/>
      <c r="K39" s="167"/>
      <c r="L39" s="168" t="s">
        <v>137</v>
      </c>
      <c r="M39" s="693"/>
      <c r="N39" s="694"/>
      <c r="O39" s="694"/>
      <c r="P39" s="694"/>
      <c r="Q39" s="694"/>
      <c r="R39" s="695"/>
      <c r="S39" s="81"/>
      <c r="T39" s="655"/>
    </row>
    <row r="40" spans="1:21" s="7" customFormat="1" ht="5.0999999999999996" customHeight="1" x14ac:dyDescent="0.2">
      <c r="A40" s="61"/>
      <c r="B40" s="62"/>
      <c r="C40" s="62"/>
      <c r="D40" s="62"/>
      <c r="E40" s="62"/>
      <c r="F40" s="62"/>
      <c r="G40" s="62"/>
      <c r="H40" s="62"/>
      <c r="I40" s="62"/>
      <c r="J40" s="62"/>
      <c r="K40" s="62"/>
      <c r="L40" s="62"/>
      <c r="M40" s="62"/>
      <c r="N40" s="62"/>
      <c r="O40" s="62"/>
      <c r="P40" s="62"/>
      <c r="Q40" s="62"/>
      <c r="R40" s="62"/>
      <c r="S40" s="63"/>
      <c r="T40" s="653"/>
    </row>
    <row r="41" spans="1:21" s="7" customFormat="1" ht="12" customHeight="1" x14ac:dyDescent="0.2">
      <c r="A41" s="34"/>
      <c r="B41" s="35"/>
      <c r="C41" s="35"/>
      <c r="D41" s="35"/>
      <c r="T41" s="653"/>
    </row>
    <row r="42" spans="1:21" ht="15" customHeight="1" x14ac:dyDescent="0.2">
      <c r="A42" s="17" t="s">
        <v>106</v>
      </c>
      <c r="B42" s="18"/>
      <c r="C42" s="18"/>
      <c r="D42" s="18"/>
      <c r="E42" s="18"/>
      <c r="F42" s="18"/>
      <c r="G42" s="18"/>
      <c r="H42" s="18"/>
      <c r="I42" s="18"/>
      <c r="J42" s="18"/>
      <c r="K42" s="18"/>
      <c r="L42" s="18"/>
      <c r="M42" s="18"/>
      <c r="N42" s="18"/>
      <c r="O42" s="18"/>
      <c r="P42" s="18"/>
      <c r="Q42" s="18"/>
      <c r="R42" s="18"/>
      <c r="S42" s="19"/>
      <c r="T42" s="653"/>
    </row>
    <row r="43" spans="1:21" ht="5.25" customHeight="1" x14ac:dyDescent="0.2">
      <c r="A43" s="51"/>
      <c r="B43" s="52"/>
      <c r="C43" s="52"/>
      <c r="D43" s="52"/>
      <c r="E43" s="53"/>
      <c r="F43" s="53"/>
      <c r="G43" s="53"/>
      <c r="H43" s="53"/>
      <c r="I43" s="53"/>
      <c r="J43" s="53"/>
      <c r="K43" s="53"/>
      <c r="L43" s="53"/>
      <c r="M43" s="53"/>
      <c r="N43" s="53"/>
      <c r="O43" s="53"/>
      <c r="P43" s="53"/>
      <c r="Q43" s="53"/>
      <c r="R43" s="53"/>
      <c r="S43" s="54"/>
      <c r="T43" s="653"/>
    </row>
    <row r="44" spans="1:21" s="8" customFormat="1" ht="15" customHeight="1" x14ac:dyDescent="0.2">
      <c r="A44" s="48" t="s">
        <v>138</v>
      </c>
      <c r="B44" s="9"/>
      <c r="C44" s="9"/>
      <c r="D44" s="42"/>
      <c r="E44" s="719"/>
      <c r="F44" s="720"/>
      <c r="G44" s="720"/>
      <c r="H44" s="720"/>
      <c r="I44" s="720"/>
      <c r="J44" s="720"/>
      <c r="K44" s="720"/>
      <c r="L44" s="720"/>
      <c r="M44" s="720"/>
      <c r="N44" s="720"/>
      <c r="O44" s="720"/>
      <c r="P44" s="720"/>
      <c r="Q44" s="720"/>
      <c r="R44" s="721"/>
      <c r="S44" s="46"/>
      <c r="T44" s="654"/>
    </row>
    <row r="45" spans="1:21" s="8" customFormat="1" ht="15" customHeight="1" x14ac:dyDescent="0.2">
      <c r="A45" s="48"/>
      <c r="B45" s="9"/>
      <c r="C45" s="9"/>
      <c r="D45" s="42"/>
      <c r="E45" s="722"/>
      <c r="F45" s="723"/>
      <c r="G45" s="723"/>
      <c r="H45" s="723"/>
      <c r="I45" s="723"/>
      <c r="J45" s="723"/>
      <c r="K45" s="723"/>
      <c r="L45" s="723"/>
      <c r="M45" s="723"/>
      <c r="N45" s="723"/>
      <c r="O45" s="723"/>
      <c r="P45" s="723"/>
      <c r="Q45" s="723"/>
      <c r="R45" s="724"/>
      <c r="S45" s="46"/>
      <c r="T45" s="654"/>
    </row>
    <row r="46" spans="1:21" s="8" customFormat="1" ht="15" customHeight="1" x14ac:dyDescent="0.2">
      <c r="A46" s="45"/>
      <c r="B46" s="9"/>
      <c r="C46" s="9"/>
      <c r="D46" s="9"/>
      <c r="E46" s="725"/>
      <c r="F46" s="726"/>
      <c r="G46" s="726"/>
      <c r="H46" s="726"/>
      <c r="I46" s="726"/>
      <c r="J46" s="726"/>
      <c r="K46" s="726"/>
      <c r="L46" s="726"/>
      <c r="M46" s="726"/>
      <c r="N46" s="726"/>
      <c r="O46" s="726"/>
      <c r="P46" s="726"/>
      <c r="Q46" s="726"/>
      <c r="R46" s="727"/>
      <c r="S46" s="46"/>
      <c r="T46" s="654"/>
    </row>
    <row r="47" spans="1:21" s="8" customFormat="1" ht="5.0999999999999996" customHeight="1" x14ac:dyDescent="0.2">
      <c r="A47" s="45"/>
      <c r="B47" s="9"/>
      <c r="C47" s="9"/>
      <c r="D47" s="9"/>
      <c r="E47" s="9"/>
      <c r="F47" s="9"/>
      <c r="G47" s="9"/>
      <c r="H47" s="9"/>
      <c r="I47" s="9"/>
      <c r="J47" s="9"/>
      <c r="K47" s="9"/>
      <c r="L47" s="9"/>
      <c r="M47" s="9"/>
      <c r="N47" s="9"/>
      <c r="O47" s="9"/>
      <c r="P47" s="9"/>
      <c r="Q47" s="9"/>
      <c r="R47" s="9"/>
      <c r="S47" s="38"/>
      <c r="T47" s="654"/>
      <c r="U47" s="10"/>
    </row>
    <row r="48" spans="1:21" s="10" customFormat="1" ht="18" customHeight="1" x14ac:dyDescent="0.2">
      <c r="A48" s="48" t="s">
        <v>238</v>
      </c>
      <c r="B48" s="42"/>
      <c r="C48" s="42"/>
      <c r="D48" s="42"/>
      <c r="E48" s="684"/>
      <c r="F48" s="685"/>
      <c r="G48" s="686"/>
      <c r="H48" s="67"/>
      <c r="I48" s="67" t="s">
        <v>239</v>
      </c>
      <c r="J48" s="67"/>
      <c r="K48" s="67"/>
      <c r="L48" s="67"/>
      <c r="M48" s="684"/>
      <c r="N48" s="685"/>
      <c r="O48" s="686"/>
      <c r="P48" s="687" t="str">
        <f>IF(AND(Vorhabensbeginn&gt;0,Vorhabensende&gt;0,Vorhabensende&lt;Vorhabensbeginn),"Fehleingabe!","")</f>
        <v/>
      </c>
      <c r="Q48" s="688"/>
      <c r="R48" s="688"/>
      <c r="S48" s="38"/>
      <c r="T48" s="654"/>
    </row>
    <row r="49" spans="1:20" s="10" customFormat="1" ht="5.0999999999999996" customHeight="1" x14ac:dyDescent="0.2">
      <c r="A49" s="55"/>
      <c r="B49" s="56"/>
      <c r="C49" s="56"/>
      <c r="D49" s="56"/>
      <c r="E49" s="56"/>
      <c r="F49" s="56"/>
      <c r="G49" s="56"/>
      <c r="H49" s="56"/>
      <c r="I49" s="56"/>
      <c r="J49" s="56"/>
      <c r="K49" s="56"/>
      <c r="L49" s="56"/>
      <c r="M49" s="56"/>
      <c r="N49" s="56"/>
      <c r="O49" s="56"/>
      <c r="P49" s="56"/>
      <c r="Q49" s="56"/>
      <c r="R49" s="56"/>
      <c r="S49" s="57"/>
      <c r="T49" s="654"/>
    </row>
    <row r="50" spans="1:20" s="10" customFormat="1" ht="12" customHeight="1" x14ac:dyDescent="0.2">
      <c r="T50" s="654"/>
    </row>
    <row r="51" spans="1:20" s="7" customFormat="1" ht="15" customHeight="1" x14ac:dyDescent="0.2">
      <c r="A51" s="17" t="s">
        <v>146</v>
      </c>
      <c r="B51" s="18"/>
      <c r="C51" s="18"/>
      <c r="D51" s="18"/>
      <c r="E51" s="18"/>
      <c r="F51" s="665" t="s">
        <v>295</v>
      </c>
      <c r="G51" s="665"/>
      <c r="H51" s="665"/>
      <c r="I51" s="665"/>
      <c r="J51" s="18"/>
      <c r="K51" s="680" t="str">
        <f>'Seite 6'!O5</f>
        <v/>
      </c>
      <c r="L51" s="680"/>
      <c r="M51" s="680" t="str">
        <f>'Seite 6'!Q5</f>
        <v/>
      </c>
      <c r="N51" s="680"/>
      <c r="O51" s="680" t="str">
        <f>'Seite 6'!S5</f>
        <v/>
      </c>
      <c r="P51" s="680"/>
      <c r="Q51" s="680" t="str">
        <f>'Seite 6'!U5</f>
        <v/>
      </c>
      <c r="R51" s="680"/>
      <c r="S51" s="19"/>
      <c r="T51" s="653"/>
    </row>
    <row r="52" spans="1:20" s="79" customFormat="1" ht="5.0999999999999996" customHeight="1" x14ac:dyDescent="0.2">
      <c r="A52" s="106"/>
      <c r="B52" s="265"/>
      <c r="C52" s="265"/>
      <c r="D52" s="265"/>
      <c r="E52" s="265"/>
      <c r="F52" s="265"/>
      <c r="G52" s="265"/>
      <c r="H52" s="265"/>
      <c r="I52" s="265"/>
      <c r="J52" s="265"/>
      <c r="K52" s="266"/>
      <c r="L52" s="266"/>
      <c r="M52" s="265"/>
      <c r="N52" s="266"/>
      <c r="O52" s="265"/>
      <c r="P52" s="266"/>
      <c r="Q52" s="265"/>
      <c r="R52" s="266"/>
      <c r="S52" s="267"/>
      <c r="T52" s="655"/>
    </row>
    <row r="53" spans="1:20" s="79" customFormat="1" ht="18" customHeight="1" x14ac:dyDescent="0.2">
      <c r="A53" s="107"/>
      <c r="B53" s="266"/>
      <c r="C53" s="266"/>
      <c r="D53" s="266"/>
      <c r="E53" s="266"/>
      <c r="F53" s="689">
        <f>SUM(K53:R53)</f>
        <v>0</v>
      </c>
      <c r="G53" s="690"/>
      <c r="H53" s="690"/>
      <c r="I53" s="691"/>
      <c r="J53" s="266"/>
      <c r="K53" s="699">
        <f>ROUND('Seite 6'!O60,2)</f>
        <v>0</v>
      </c>
      <c r="L53" s="700"/>
      <c r="M53" s="699">
        <f>ROUND('Seite 6'!Q60,2)</f>
        <v>0</v>
      </c>
      <c r="N53" s="700"/>
      <c r="O53" s="699">
        <f>ROUND('Seite 6'!S60,2)</f>
        <v>0</v>
      </c>
      <c r="P53" s="700"/>
      <c r="Q53" s="699">
        <f>ROUND('Seite 6'!U60,2)</f>
        <v>0</v>
      </c>
      <c r="R53" s="700"/>
      <c r="S53" s="268"/>
      <c r="T53" s="655"/>
    </row>
    <row r="54" spans="1:20" s="79" customFormat="1" ht="5.0999999999999996" customHeight="1" x14ac:dyDescent="0.2">
      <c r="A54" s="269"/>
      <c r="B54" s="270"/>
      <c r="C54" s="270"/>
      <c r="D54" s="270"/>
      <c r="E54" s="270"/>
      <c r="F54" s="270"/>
      <c r="G54" s="270"/>
      <c r="H54" s="270"/>
      <c r="I54" s="270"/>
      <c r="J54" s="270"/>
      <c r="K54" s="270"/>
      <c r="L54" s="270"/>
      <c r="M54" s="270"/>
      <c r="N54" s="270"/>
      <c r="O54" s="270"/>
      <c r="P54" s="270"/>
      <c r="Q54" s="270"/>
      <c r="R54" s="270"/>
      <c r="S54" s="271"/>
      <c r="T54" s="655"/>
    </row>
    <row r="55" spans="1:20" s="10" customFormat="1" ht="12" customHeight="1" x14ac:dyDescent="0.2">
      <c r="A55" s="43"/>
      <c r="B55" s="42"/>
      <c r="C55" s="42"/>
      <c r="D55" s="42"/>
      <c r="E55" s="42"/>
      <c r="F55" s="42"/>
      <c r="G55" s="42"/>
      <c r="H55" s="42"/>
      <c r="I55" s="42"/>
      <c r="J55" s="42"/>
      <c r="K55" s="42"/>
      <c r="L55" s="42"/>
      <c r="M55" s="42"/>
      <c r="N55" s="42"/>
      <c r="O55" s="42"/>
      <c r="P55" s="42"/>
      <c r="Q55" s="42"/>
      <c r="R55" s="42"/>
      <c r="S55" s="42"/>
      <c r="T55" s="654"/>
    </row>
    <row r="56" spans="1:20" s="22" customFormat="1" ht="5.0999999999999996" customHeight="1" x14ac:dyDescent="0.2">
      <c r="A56" s="21"/>
      <c r="B56" s="21"/>
      <c r="C56" s="21"/>
      <c r="T56" s="656"/>
    </row>
    <row r="57" spans="1:20" s="7" customFormat="1" ht="12" customHeight="1" x14ac:dyDescent="0.2">
      <c r="A57" s="23" t="s">
        <v>237</v>
      </c>
      <c r="B57" s="24" t="s">
        <v>147</v>
      </c>
      <c r="C57" s="24"/>
      <c r="D57" s="24"/>
      <c r="E57" s="24"/>
      <c r="F57" s="24"/>
      <c r="G57" s="24"/>
      <c r="H57" s="24"/>
      <c r="I57" s="24"/>
      <c r="J57" s="24"/>
      <c r="K57" s="24"/>
      <c r="L57" s="24"/>
      <c r="M57" s="24"/>
      <c r="N57" s="24"/>
      <c r="O57" s="24"/>
      <c r="P57" s="24"/>
      <c r="Q57" s="24"/>
      <c r="R57" s="24"/>
      <c r="S57" s="24"/>
      <c r="T57" s="653"/>
    </row>
    <row r="58" spans="1:20" s="7" customFormat="1" ht="12" customHeight="1" x14ac:dyDescent="0.2">
      <c r="A58" s="25"/>
      <c r="B58" s="24" t="s">
        <v>148</v>
      </c>
      <c r="C58" s="24"/>
      <c r="D58" s="24"/>
      <c r="E58" s="24"/>
      <c r="F58" s="24"/>
      <c r="G58" s="24"/>
      <c r="H58" s="24"/>
      <c r="I58" s="24"/>
      <c r="J58" s="24"/>
      <c r="K58" s="24"/>
      <c r="L58" s="24"/>
      <c r="M58" s="24"/>
      <c r="N58" s="24"/>
      <c r="O58" s="24"/>
      <c r="P58" s="24"/>
      <c r="Q58" s="24"/>
      <c r="R58" s="24"/>
      <c r="S58" s="24"/>
      <c r="T58" s="653"/>
    </row>
    <row r="59" spans="1:20" s="7" customFormat="1" ht="12" customHeight="1" x14ac:dyDescent="0.2">
      <c r="A59" s="25"/>
      <c r="B59" s="24" t="s">
        <v>149</v>
      </c>
      <c r="C59" s="24"/>
      <c r="D59" s="24"/>
      <c r="E59" s="24"/>
      <c r="F59" s="24"/>
      <c r="G59" s="24"/>
      <c r="H59" s="24"/>
      <c r="I59" s="24"/>
      <c r="J59" s="24"/>
      <c r="K59" s="24"/>
      <c r="L59" s="24"/>
      <c r="M59" s="24"/>
      <c r="N59" s="24"/>
      <c r="O59" s="24"/>
      <c r="P59" s="24"/>
      <c r="Q59" s="24"/>
      <c r="R59" s="24"/>
      <c r="S59" s="24"/>
      <c r="T59" s="653"/>
    </row>
    <row r="60" spans="1:20" s="7" customFormat="1" ht="12" customHeight="1" x14ac:dyDescent="0.2">
      <c r="A60" s="25"/>
      <c r="B60" s="24"/>
      <c r="C60" s="24"/>
      <c r="D60" s="24"/>
      <c r="E60" s="24"/>
      <c r="F60" s="24"/>
      <c r="G60" s="24"/>
      <c r="H60" s="24"/>
      <c r="I60" s="24"/>
      <c r="J60" s="24"/>
      <c r="K60" s="24"/>
      <c r="L60" s="24"/>
      <c r="M60" s="24"/>
      <c r="N60" s="24"/>
      <c r="O60" s="24"/>
      <c r="P60" s="24"/>
      <c r="Q60" s="24"/>
      <c r="R60" s="24"/>
      <c r="S60" s="24"/>
      <c r="T60" s="653"/>
    </row>
    <row r="61" spans="1:20" s="7" customFormat="1" ht="12" customHeight="1" x14ac:dyDescent="0.2">
      <c r="A61" s="25"/>
      <c r="B61" s="24"/>
      <c r="C61" s="24"/>
      <c r="D61" s="24"/>
      <c r="E61" s="24"/>
      <c r="F61" s="24"/>
      <c r="G61" s="24"/>
      <c r="H61" s="24"/>
      <c r="I61" s="24"/>
      <c r="J61" s="24"/>
      <c r="K61" s="24"/>
      <c r="L61" s="24"/>
      <c r="M61" s="24"/>
      <c r="N61" s="24"/>
      <c r="O61" s="24"/>
      <c r="P61" s="24"/>
      <c r="Q61" s="24"/>
      <c r="R61" s="24"/>
      <c r="S61" s="24"/>
      <c r="T61" s="653"/>
    </row>
    <row r="62" spans="1:20" s="22" customFormat="1" ht="12" customHeight="1" x14ac:dyDescent="0.2">
      <c r="A62" s="26"/>
      <c r="B62" s="27"/>
      <c r="C62" s="27"/>
      <c r="D62" s="27"/>
      <c r="E62" s="27"/>
      <c r="F62" s="27"/>
      <c r="G62" s="27"/>
      <c r="H62" s="27"/>
      <c r="I62" s="27"/>
      <c r="J62" s="27"/>
      <c r="K62" s="27"/>
      <c r="L62" s="27"/>
      <c r="M62" s="27"/>
      <c r="N62" s="27"/>
      <c r="O62" s="27"/>
      <c r="P62" s="27"/>
      <c r="Q62" s="27"/>
      <c r="R62" s="27"/>
      <c r="S62" s="27"/>
      <c r="T62" s="656"/>
    </row>
    <row r="63" spans="1:20" s="22" customFormat="1" ht="12" customHeight="1" x14ac:dyDescent="0.2">
      <c r="A63" s="26"/>
      <c r="B63" s="27"/>
      <c r="C63" s="27"/>
      <c r="D63" s="27"/>
      <c r="E63" s="27"/>
      <c r="F63" s="27"/>
      <c r="G63" s="27"/>
      <c r="H63" s="27"/>
      <c r="I63" s="27"/>
      <c r="J63" s="27"/>
      <c r="K63" s="27"/>
      <c r="L63" s="27"/>
      <c r="M63" s="27"/>
      <c r="N63" s="27"/>
      <c r="O63" s="27"/>
      <c r="P63" s="27"/>
      <c r="Q63" s="27"/>
      <c r="R63" s="27"/>
      <c r="S63" s="27"/>
      <c r="T63" s="656"/>
    </row>
    <row r="64" spans="1:20" s="22" customFormat="1" ht="12" customHeight="1" x14ac:dyDescent="0.2">
      <c r="A64" s="44" t="str">
        <f>Änderungsdoku!$A$5</f>
        <v>Antrag Integration - Berufliche Integrationsprojekte</v>
      </c>
      <c r="B64" s="27"/>
      <c r="C64" s="27"/>
      <c r="D64" s="27"/>
      <c r="E64" s="27"/>
      <c r="F64" s="27"/>
      <c r="G64" s="27"/>
      <c r="H64" s="27"/>
      <c r="T64" s="656"/>
    </row>
    <row r="65" spans="1:20" s="22" customFormat="1" ht="12" customHeight="1" x14ac:dyDescent="0.2">
      <c r="A65" s="44" t="str">
        <f>CONCATENATE("Formularversion: ",LOOKUP(2,1/(Änderungsdoku!$A$1:$A$1000&lt;&gt;""),Änderungsdoku!A:A)," vom ",TEXT(VLOOKUP(LOOKUP(2,1/(Änderungsdoku!$A$1:$A$1000&lt;&gt;""),Änderungsdoku!A:A),Änderungsdoku!$A$1:$B$1000,2,FALSE),"TT.MM.JJ"))</f>
        <v>Formularversion: V 1.9 vom 27.05.19</v>
      </c>
      <c r="B65" s="27"/>
      <c r="C65" s="27"/>
      <c r="D65" s="27"/>
      <c r="E65" s="27"/>
      <c r="F65" s="27"/>
      <c r="G65" s="27"/>
      <c r="H65" s="27"/>
      <c r="I65" s="28"/>
      <c r="J65" s="28"/>
      <c r="K65" s="28"/>
      <c r="L65" s="28"/>
      <c r="M65" s="28"/>
      <c r="N65" s="28"/>
      <c r="O65" s="28"/>
      <c r="P65" s="28"/>
      <c r="Q65" s="28"/>
      <c r="R65" s="28"/>
      <c r="S65" s="29"/>
      <c r="T65" s="656"/>
    </row>
  </sheetData>
  <sheetProtection password="8067" sheet="1" objects="1" scenarios="1" selectLockedCells="1" autoFilter="0"/>
  <mergeCells count="28">
    <mergeCell ref="F53:I53"/>
    <mergeCell ref="A6:J10"/>
    <mergeCell ref="M37:R37"/>
    <mergeCell ref="M39:R39"/>
    <mergeCell ref="E30:R30"/>
    <mergeCell ref="K53:L53"/>
    <mergeCell ref="Q51:R51"/>
    <mergeCell ref="O17:S19"/>
    <mergeCell ref="O21:S21"/>
    <mergeCell ref="E28:R28"/>
    <mergeCell ref="O20:S20"/>
    <mergeCell ref="E44:R46"/>
    <mergeCell ref="M53:N53"/>
    <mergeCell ref="O53:P53"/>
    <mergeCell ref="Q53:R53"/>
    <mergeCell ref="M51:N51"/>
    <mergeCell ref="F51:I51"/>
    <mergeCell ref="G32:R32"/>
    <mergeCell ref="E25:R26"/>
    <mergeCell ref="E35:R35"/>
    <mergeCell ref="E32:F32"/>
    <mergeCell ref="K51:L51"/>
    <mergeCell ref="E39:J39"/>
    <mergeCell ref="O51:P51"/>
    <mergeCell ref="E37:J37"/>
    <mergeCell ref="E48:G48"/>
    <mergeCell ref="M48:O48"/>
    <mergeCell ref="P48:R48"/>
  </mergeCells>
  <phoneticPr fontId="7" type="noConversion"/>
  <dataValidations count="2">
    <dataValidation type="date" allowBlank="1" showErrorMessage="1" errorTitle="Ende des Projektes" error="Bitte die Laufzeit der Richtlinie bzw. den Projektbeginn beachten!" sqref="M48:O48">
      <formula1>E48</formula1>
      <formula2>45291</formula2>
    </dataValidation>
    <dataValidation type="date" allowBlank="1" showErrorMessage="1" errorTitle="Beginn des Projektes" error="Bitte die Laufzeit der Richtlinie beachten!" sqref="E48:G48">
      <formula1>39083</formula1>
      <formula2>45291</formula2>
    </dataValidation>
  </dataValidations>
  <pageMargins left="0.78740157480314965" right="0.19685039370078741"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0" r:id="rId4" name="Check Box 86">
              <controlPr defaultSize="0" autoFill="0" autoLine="0" autoPict="0">
                <anchor moveWithCells="1">
                  <from>
                    <xdr:col>10</xdr:col>
                    <xdr:colOff>9525</xdr:colOff>
                    <xdr:row>16</xdr:row>
                    <xdr:rowOff>9525</xdr:rowOff>
                  </from>
                  <to>
                    <xdr:col>10</xdr:col>
                    <xdr:colOff>314325</xdr:colOff>
                    <xdr:row>17</xdr:row>
                    <xdr:rowOff>0</xdr:rowOff>
                  </to>
                </anchor>
              </controlPr>
            </control>
          </mc:Choice>
        </mc:AlternateContent>
        <mc:AlternateContent xmlns:mc="http://schemas.openxmlformats.org/markup-compatibility/2006">
          <mc:Choice Requires="x14">
            <control shapeId="1111" r:id="rId5" name="Check Box 87">
              <controlPr defaultSize="0" autoFill="0" autoLine="0" autoPict="0">
                <anchor moveWithCells="1">
                  <from>
                    <xdr:col>10</xdr:col>
                    <xdr:colOff>9525</xdr:colOff>
                    <xdr:row>17</xdr:row>
                    <xdr:rowOff>9525</xdr:rowOff>
                  </from>
                  <to>
                    <xdr:col>10</xdr:col>
                    <xdr:colOff>314325</xdr:colOff>
                    <xdr:row>18</xdr:row>
                    <xdr:rowOff>0</xdr:rowOff>
                  </to>
                </anchor>
              </controlPr>
            </control>
          </mc:Choice>
        </mc:AlternateContent>
        <mc:AlternateContent xmlns:mc="http://schemas.openxmlformats.org/markup-compatibility/2006">
          <mc:Choice Requires="x14">
            <control shapeId="1225" r:id="rId6" name="Check Box 201">
              <controlPr defaultSize="0" autoFill="0" autoLine="0" autoPict="0">
                <anchor moveWithCells="1">
                  <from>
                    <xdr:col>10</xdr:col>
                    <xdr:colOff>9525</xdr:colOff>
                    <xdr:row>18</xdr:row>
                    <xdr:rowOff>9525</xdr:rowOff>
                  </from>
                  <to>
                    <xdr:col>10</xdr:col>
                    <xdr:colOff>314325</xdr:colOff>
                    <xdr:row>19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S214"/>
  <sheetViews>
    <sheetView showGridLines="0" zoomScaleNormal="100" workbookViewId="0">
      <selection activeCell="E5" sqref="E5:R5"/>
    </sheetView>
  </sheetViews>
  <sheetFormatPr baseColWidth="10" defaultRowHeight="12" x14ac:dyDescent="0.2"/>
  <cols>
    <col min="1" max="1" width="5.85546875" style="7" customWidth="1"/>
    <col min="2" max="4" width="5.140625" style="7" customWidth="1"/>
    <col min="5" max="18" width="5.140625" style="20" customWidth="1"/>
    <col min="19" max="19" width="0.85546875" style="20" customWidth="1"/>
    <col min="20" max="16384" width="11.42578125" style="20"/>
  </cols>
  <sheetData>
    <row r="1" spans="1:19" ht="15" customHeight="1" x14ac:dyDescent="0.2">
      <c r="E1" s="7"/>
      <c r="F1" s="7"/>
      <c r="G1" s="7"/>
      <c r="H1" s="7"/>
      <c r="I1" s="7"/>
      <c r="J1" s="7"/>
      <c r="K1" s="7"/>
      <c r="L1" s="7"/>
      <c r="M1" s="7"/>
      <c r="N1" s="85" t="str">
        <f>'Seite 1'!$K$21</f>
        <v xml:space="preserve">ID/Aktenzeichen: </v>
      </c>
      <c r="O1" s="728">
        <f>'Seite 1'!$O$21</f>
        <v>0</v>
      </c>
      <c r="P1" s="729"/>
      <c r="Q1" s="729"/>
      <c r="R1" s="729"/>
      <c r="S1" s="730"/>
    </row>
    <row r="2" spans="1:19" ht="12" customHeight="1" x14ac:dyDescent="0.2">
      <c r="E2" s="7"/>
      <c r="F2" s="7"/>
      <c r="G2" s="7"/>
      <c r="H2" s="7"/>
      <c r="I2" s="7"/>
      <c r="J2" s="7"/>
      <c r="K2" s="7"/>
      <c r="L2" s="7"/>
      <c r="M2" s="7"/>
      <c r="N2" s="7"/>
      <c r="O2" s="7"/>
      <c r="P2" s="7"/>
      <c r="Q2" s="7"/>
      <c r="R2" s="7"/>
      <c r="S2" s="7"/>
    </row>
    <row r="3" spans="1:19" ht="15" customHeight="1" x14ac:dyDescent="0.2">
      <c r="A3" s="17" t="s">
        <v>245</v>
      </c>
      <c r="B3" s="18"/>
      <c r="C3" s="18"/>
      <c r="D3" s="18"/>
      <c r="E3" s="18"/>
      <c r="F3" s="18"/>
      <c r="G3" s="18"/>
      <c r="H3" s="18"/>
      <c r="I3" s="18"/>
      <c r="J3" s="18"/>
      <c r="K3" s="18"/>
      <c r="L3" s="18"/>
      <c r="M3" s="18"/>
      <c r="N3" s="18"/>
      <c r="O3" s="18"/>
      <c r="P3" s="18"/>
      <c r="Q3" s="18"/>
      <c r="R3" s="18"/>
      <c r="S3" s="19"/>
    </row>
    <row r="4" spans="1:19" s="7" customFormat="1" ht="5.0999999999999996" customHeight="1" x14ac:dyDescent="0.2">
      <c r="A4" s="58"/>
      <c r="B4" s="52"/>
      <c r="C4" s="52"/>
      <c r="D4" s="52"/>
      <c r="E4" s="52"/>
      <c r="F4" s="52"/>
      <c r="G4" s="52"/>
      <c r="H4" s="52"/>
      <c r="I4" s="52"/>
      <c r="J4" s="52"/>
      <c r="K4" s="52"/>
      <c r="L4" s="52"/>
      <c r="M4" s="52"/>
      <c r="N4" s="52"/>
      <c r="O4" s="137"/>
      <c r="P4" s="137"/>
      <c r="Q4" s="137"/>
      <c r="R4" s="137"/>
      <c r="S4" s="138"/>
    </row>
    <row r="5" spans="1:19" s="7" customFormat="1" ht="18" customHeight="1" x14ac:dyDescent="0.2">
      <c r="A5" s="101" t="s">
        <v>729</v>
      </c>
      <c r="B5" s="35"/>
      <c r="C5" s="35"/>
      <c r="D5" s="35"/>
      <c r="E5" s="731" t="s">
        <v>3</v>
      </c>
      <c r="F5" s="732"/>
      <c r="G5" s="732"/>
      <c r="H5" s="732"/>
      <c r="I5" s="732"/>
      <c r="J5" s="732"/>
      <c r="K5" s="732"/>
      <c r="L5" s="732"/>
      <c r="M5" s="732"/>
      <c r="N5" s="732"/>
      <c r="O5" s="732"/>
      <c r="P5" s="732"/>
      <c r="Q5" s="732"/>
      <c r="R5" s="733"/>
      <c r="S5" s="180"/>
    </row>
    <row r="6" spans="1:19" s="7" customFormat="1" ht="12" hidden="1" customHeight="1" x14ac:dyDescent="0.2">
      <c r="A6" s="177"/>
      <c r="B6" s="35"/>
      <c r="C6" s="35"/>
      <c r="D6" s="35"/>
      <c r="E6" s="195" t="s">
        <v>3</v>
      </c>
      <c r="F6" s="187"/>
      <c r="G6" s="187"/>
      <c r="H6" s="187"/>
      <c r="I6" s="187"/>
      <c r="J6" s="187"/>
      <c r="K6" s="187"/>
      <c r="L6" s="187"/>
      <c r="M6" s="187"/>
      <c r="N6" s="187"/>
      <c r="O6" s="187"/>
      <c r="P6" s="187"/>
      <c r="Q6" s="187"/>
      <c r="R6" s="187"/>
      <c r="S6" s="180"/>
    </row>
    <row r="7" spans="1:19" s="7" customFormat="1" ht="12" hidden="1" customHeight="1" x14ac:dyDescent="0.2">
      <c r="A7" s="177"/>
      <c r="B7" s="35"/>
      <c r="C7" s="35"/>
      <c r="D7" s="35"/>
      <c r="E7" s="195" t="s">
        <v>730</v>
      </c>
      <c r="F7" s="187"/>
      <c r="G7" s="187"/>
      <c r="H7" s="187"/>
      <c r="I7" s="187"/>
      <c r="J7" s="187"/>
      <c r="K7" s="187"/>
      <c r="L7" s="187"/>
      <c r="M7" s="187"/>
      <c r="N7" s="187"/>
      <c r="O7" s="187"/>
      <c r="P7" s="187"/>
      <c r="Q7" s="187"/>
      <c r="R7" s="187"/>
      <c r="S7" s="180"/>
    </row>
    <row r="8" spans="1:19" s="7" customFormat="1" ht="12" hidden="1" customHeight="1" x14ac:dyDescent="0.2">
      <c r="A8" s="177"/>
      <c r="B8" s="35"/>
      <c r="C8" s="35"/>
      <c r="D8" s="35"/>
      <c r="E8" s="195" t="s">
        <v>731</v>
      </c>
      <c r="F8" s="187"/>
      <c r="G8" s="187"/>
      <c r="H8" s="187"/>
      <c r="I8" s="187"/>
      <c r="J8" s="187"/>
      <c r="K8" s="187"/>
      <c r="L8" s="187"/>
      <c r="M8" s="187"/>
      <c r="N8" s="187"/>
      <c r="O8" s="187"/>
      <c r="P8" s="187"/>
      <c r="Q8" s="187"/>
      <c r="R8" s="187"/>
      <c r="S8" s="180"/>
    </row>
    <row r="9" spans="1:19" s="7" customFormat="1" ht="12" hidden="1" customHeight="1" x14ac:dyDescent="0.2">
      <c r="A9" s="177"/>
      <c r="B9" s="35"/>
      <c r="C9" s="35"/>
      <c r="D9" s="35"/>
      <c r="E9" s="195" t="s">
        <v>732</v>
      </c>
      <c r="F9" s="187"/>
      <c r="G9" s="187"/>
      <c r="H9" s="187"/>
      <c r="I9" s="187"/>
      <c r="J9" s="187"/>
      <c r="K9" s="187"/>
      <c r="L9" s="187"/>
      <c r="M9" s="187"/>
      <c r="N9" s="187"/>
      <c r="O9" s="187"/>
      <c r="P9" s="187"/>
      <c r="Q9" s="187"/>
      <c r="R9" s="187"/>
      <c r="S9" s="180"/>
    </row>
    <row r="10" spans="1:19" s="7" customFormat="1" ht="12" hidden="1" customHeight="1" x14ac:dyDescent="0.2">
      <c r="A10" s="177"/>
      <c r="B10" s="35"/>
      <c r="C10" s="35"/>
      <c r="D10" s="35"/>
      <c r="E10" s="195" t="s">
        <v>733</v>
      </c>
      <c r="F10" s="187"/>
      <c r="G10" s="187"/>
      <c r="H10" s="187"/>
      <c r="I10" s="187"/>
      <c r="J10" s="187"/>
      <c r="K10" s="187"/>
      <c r="L10" s="187"/>
      <c r="M10" s="187"/>
      <c r="N10" s="187"/>
      <c r="O10" s="187"/>
      <c r="P10" s="187"/>
      <c r="Q10" s="187"/>
      <c r="R10" s="187"/>
      <c r="S10" s="180"/>
    </row>
    <row r="11" spans="1:19" s="7" customFormat="1" ht="12" hidden="1" customHeight="1" x14ac:dyDescent="0.2">
      <c r="A11" s="177"/>
      <c r="B11" s="35"/>
      <c r="C11" s="35"/>
      <c r="D11" s="35"/>
      <c r="E11" s="195" t="s">
        <v>268</v>
      </c>
      <c r="F11" s="187"/>
      <c r="G11" s="187"/>
      <c r="H11" s="187"/>
      <c r="I11" s="187"/>
      <c r="J11" s="187"/>
      <c r="K11" s="187"/>
      <c r="L11" s="187"/>
      <c r="M11" s="187"/>
      <c r="N11" s="187"/>
      <c r="O11" s="187"/>
      <c r="P11" s="187"/>
      <c r="Q11" s="187"/>
      <c r="R11" s="187"/>
      <c r="S11" s="180"/>
    </row>
    <row r="12" spans="1:19" s="7" customFormat="1" ht="12" hidden="1" customHeight="1" x14ac:dyDescent="0.2">
      <c r="A12" s="177"/>
      <c r="B12" s="35"/>
      <c r="C12" s="35"/>
      <c r="D12" s="35"/>
      <c r="E12" s="195" t="s">
        <v>734</v>
      </c>
      <c r="F12" s="187"/>
      <c r="G12" s="187"/>
      <c r="H12" s="187"/>
      <c r="I12" s="187"/>
      <c r="J12" s="187"/>
      <c r="K12" s="187"/>
      <c r="L12" s="187"/>
      <c r="M12" s="187"/>
      <c r="N12" s="187"/>
      <c r="O12" s="187"/>
      <c r="P12" s="187"/>
      <c r="Q12" s="187"/>
      <c r="R12" s="187"/>
      <c r="S12" s="180"/>
    </row>
    <row r="13" spans="1:19" s="7" customFormat="1" ht="12" hidden="1" customHeight="1" x14ac:dyDescent="0.2">
      <c r="A13" s="177"/>
      <c r="B13" s="35"/>
      <c r="C13" s="35"/>
      <c r="D13" s="35"/>
      <c r="E13" s="195" t="s">
        <v>269</v>
      </c>
      <c r="F13" s="187"/>
      <c r="G13" s="187"/>
      <c r="H13" s="187"/>
      <c r="I13" s="187"/>
      <c r="J13" s="187"/>
      <c r="K13" s="187"/>
      <c r="L13" s="187"/>
      <c r="M13" s="187"/>
      <c r="N13" s="187"/>
      <c r="O13" s="187"/>
      <c r="P13" s="187"/>
      <c r="Q13" s="187"/>
      <c r="R13" s="187"/>
      <c r="S13" s="180"/>
    </row>
    <row r="14" spans="1:19" s="7" customFormat="1" ht="5.0999999999999996" customHeight="1" x14ac:dyDescent="0.2">
      <c r="A14" s="177"/>
      <c r="B14" s="35"/>
      <c r="C14" s="35"/>
      <c r="D14" s="35"/>
      <c r="E14" s="35"/>
      <c r="F14" s="35"/>
      <c r="G14" s="35"/>
      <c r="H14" s="35"/>
      <c r="I14" s="35"/>
      <c r="J14" s="35"/>
      <c r="K14" s="35"/>
      <c r="L14" s="35"/>
      <c r="M14" s="35"/>
      <c r="N14" s="35"/>
      <c r="O14" s="186"/>
      <c r="P14" s="186"/>
      <c r="Q14" s="186"/>
      <c r="R14" s="186"/>
      <c r="S14" s="180"/>
    </row>
    <row r="15" spans="1:19" s="7" customFormat="1" ht="18" customHeight="1" x14ac:dyDescent="0.2">
      <c r="A15" s="101" t="s">
        <v>270</v>
      </c>
      <c r="B15" s="35"/>
      <c r="C15" s="35"/>
      <c r="D15" s="35"/>
      <c r="E15" s="731" t="s">
        <v>3</v>
      </c>
      <c r="F15" s="732"/>
      <c r="G15" s="732"/>
      <c r="H15" s="732"/>
      <c r="I15" s="732"/>
      <c r="J15" s="734" t="str">
        <f>IF(E15="Sonstige","welche:","")</f>
        <v/>
      </c>
      <c r="K15" s="734"/>
      <c r="L15" s="737"/>
      <c r="M15" s="737"/>
      <c r="N15" s="737"/>
      <c r="O15" s="737"/>
      <c r="P15" s="737"/>
      <c r="Q15" s="737"/>
      <c r="R15" s="738"/>
      <c r="S15" s="180"/>
    </row>
    <row r="16" spans="1:19" s="7" customFormat="1" ht="12" hidden="1" customHeight="1" x14ac:dyDescent="0.2">
      <c r="A16" s="177"/>
      <c r="B16" s="35"/>
      <c r="C16" s="35"/>
      <c r="D16" s="35"/>
      <c r="E16" s="196" t="s">
        <v>3</v>
      </c>
      <c r="F16" s="187"/>
      <c r="G16" s="187"/>
      <c r="H16" s="187"/>
      <c r="I16" s="187"/>
      <c r="J16" s="187"/>
      <c r="K16" s="187"/>
      <c r="L16" s="187"/>
      <c r="M16" s="187"/>
      <c r="N16" s="187"/>
      <c r="O16" s="187"/>
      <c r="P16" s="187"/>
      <c r="Q16" s="187"/>
      <c r="R16" s="188"/>
      <c r="S16" s="180"/>
    </row>
    <row r="17" spans="1:19" s="7" customFormat="1" ht="12" hidden="1" customHeight="1" x14ac:dyDescent="0.2">
      <c r="A17" s="177"/>
      <c r="B17" s="35"/>
      <c r="C17" s="35"/>
      <c r="D17" s="35"/>
      <c r="E17" s="195" t="s">
        <v>271</v>
      </c>
      <c r="F17" s="187"/>
      <c r="G17" s="187"/>
      <c r="H17" s="187"/>
      <c r="I17" s="187"/>
      <c r="J17" s="187"/>
      <c r="K17" s="187"/>
      <c r="L17" s="187"/>
      <c r="M17" s="187"/>
      <c r="N17" s="187"/>
      <c r="O17" s="187"/>
      <c r="P17" s="187"/>
      <c r="Q17" s="187"/>
      <c r="R17" s="188"/>
      <c r="S17" s="180"/>
    </row>
    <row r="18" spans="1:19" s="7" customFormat="1" ht="12" hidden="1" customHeight="1" x14ac:dyDescent="0.2">
      <c r="A18" s="177"/>
      <c r="B18" s="35"/>
      <c r="C18" s="35"/>
      <c r="D18" s="35"/>
      <c r="E18" s="195" t="s">
        <v>272</v>
      </c>
      <c r="F18" s="187"/>
      <c r="G18" s="187"/>
      <c r="H18" s="187"/>
      <c r="I18" s="187"/>
      <c r="J18" s="187"/>
      <c r="K18" s="187"/>
      <c r="L18" s="187"/>
      <c r="M18" s="187"/>
      <c r="N18" s="187"/>
      <c r="O18" s="187"/>
      <c r="P18" s="187"/>
      <c r="Q18" s="187"/>
      <c r="R18" s="188"/>
      <c r="S18" s="180"/>
    </row>
    <row r="19" spans="1:19" s="7" customFormat="1" ht="12" hidden="1" customHeight="1" x14ac:dyDescent="0.2">
      <c r="A19" s="177"/>
      <c r="B19" s="35"/>
      <c r="C19" s="35"/>
      <c r="D19" s="35"/>
      <c r="E19" s="195" t="s">
        <v>273</v>
      </c>
      <c r="F19" s="187"/>
      <c r="G19" s="187"/>
      <c r="H19" s="187"/>
      <c r="I19" s="187"/>
      <c r="J19" s="187"/>
      <c r="K19" s="187"/>
      <c r="L19" s="187"/>
      <c r="M19" s="187"/>
      <c r="N19" s="187"/>
      <c r="O19" s="187"/>
      <c r="P19" s="187"/>
      <c r="Q19" s="187"/>
      <c r="R19" s="188"/>
      <c r="S19" s="180"/>
    </row>
    <row r="20" spans="1:19" s="7" customFormat="1" ht="12" hidden="1" customHeight="1" x14ac:dyDescent="0.2">
      <c r="A20" s="177"/>
      <c r="B20" s="35"/>
      <c r="C20" s="35"/>
      <c r="D20" s="35"/>
      <c r="E20" s="195" t="s">
        <v>274</v>
      </c>
      <c r="F20" s="187"/>
      <c r="G20" s="187"/>
      <c r="H20" s="187"/>
      <c r="I20" s="187"/>
      <c r="J20" s="187"/>
      <c r="K20" s="187"/>
      <c r="L20" s="187"/>
      <c r="M20" s="187"/>
      <c r="N20" s="187"/>
      <c r="O20" s="187"/>
      <c r="P20" s="187"/>
      <c r="Q20" s="187"/>
      <c r="R20" s="188"/>
      <c r="S20" s="180"/>
    </row>
    <row r="21" spans="1:19" s="7" customFormat="1" ht="12" hidden="1" customHeight="1" x14ac:dyDescent="0.2">
      <c r="A21" s="177"/>
      <c r="B21" s="35"/>
      <c r="C21" s="35"/>
      <c r="D21" s="35"/>
      <c r="E21" s="195" t="s">
        <v>275</v>
      </c>
      <c r="F21" s="187"/>
      <c r="G21" s="187"/>
      <c r="H21" s="187"/>
      <c r="I21" s="187"/>
      <c r="J21" s="187"/>
      <c r="K21" s="187"/>
      <c r="L21" s="187"/>
      <c r="M21" s="187"/>
      <c r="N21" s="187"/>
      <c r="O21" s="187"/>
      <c r="P21" s="187"/>
      <c r="Q21" s="187"/>
      <c r="R21" s="188"/>
      <c r="S21" s="180"/>
    </row>
    <row r="22" spans="1:19" s="7" customFormat="1" ht="12" hidden="1" customHeight="1" x14ac:dyDescent="0.2">
      <c r="A22" s="177"/>
      <c r="B22" s="35"/>
      <c r="C22" s="35"/>
      <c r="D22" s="35"/>
      <c r="E22" s="195" t="s">
        <v>276</v>
      </c>
      <c r="F22" s="187"/>
      <c r="G22" s="187"/>
      <c r="H22" s="187"/>
      <c r="I22" s="187"/>
      <c r="J22" s="187"/>
      <c r="K22" s="187"/>
      <c r="L22" s="187"/>
      <c r="M22" s="187"/>
      <c r="N22" s="187"/>
      <c r="O22" s="187"/>
      <c r="P22" s="187"/>
      <c r="Q22" s="187"/>
      <c r="R22" s="188"/>
      <c r="S22" s="180"/>
    </row>
    <row r="23" spans="1:19" s="7" customFormat="1" ht="12" hidden="1" customHeight="1" x14ac:dyDescent="0.2">
      <c r="A23" s="177"/>
      <c r="B23" s="35"/>
      <c r="C23" s="35"/>
      <c r="D23" s="35"/>
      <c r="E23" s="195" t="s">
        <v>277</v>
      </c>
      <c r="F23" s="187"/>
      <c r="G23" s="187"/>
      <c r="H23" s="187"/>
      <c r="I23" s="187"/>
      <c r="J23" s="187"/>
      <c r="K23" s="187"/>
      <c r="L23" s="187"/>
      <c r="M23" s="187"/>
      <c r="N23" s="187"/>
      <c r="O23" s="187"/>
      <c r="P23" s="187"/>
      <c r="Q23" s="187"/>
      <c r="R23" s="188"/>
      <c r="S23" s="180"/>
    </row>
    <row r="24" spans="1:19" s="7" customFormat="1" ht="5.0999999999999996" customHeight="1" x14ac:dyDescent="0.2">
      <c r="A24" s="177"/>
      <c r="B24" s="35"/>
      <c r="C24" s="35"/>
      <c r="D24" s="35"/>
      <c r="E24" s="35"/>
      <c r="F24" s="35"/>
      <c r="G24" s="35"/>
      <c r="H24" s="35"/>
      <c r="I24" s="35"/>
      <c r="J24" s="35"/>
      <c r="K24" s="35"/>
      <c r="L24" s="35"/>
      <c r="M24" s="35"/>
      <c r="N24" s="35"/>
      <c r="O24" s="186"/>
      <c r="P24" s="186"/>
      <c r="Q24" s="186"/>
      <c r="R24" s="186"/>
      <c r="S24" s="180"/>
    </row>
    <row r="25" spans="1:19" s="7" customFormat="1" ht="18" customHeight="1" x14ac:dyDescent="0.2">
      <c r="A25" s="101" t="s">
        <v>288</v>
      </c>
      <c r="B25" s="35"/>
      <c r="C25" s="35"/>
      <c r="D25" s="35"/>
      <c r="E25" s="731" t="s">
        <v>3</v>
      </c>
      <c r="F25" s="735"/>
      <c r="G25" s="735"/>
      <c r="H25" s="735"/>
      <c r="I25" s="735"/>
      <c r="J25" s="735"/>
      <c r="K25" s="735"/>
      <c r="L25" s="735"/>
      <c r="M25" s="735"/>
      <c r="N25" s="735"/>
      <c r="O25" s="735"/>
      <c r="P25" s="735"/>
      <c r="Q25" s="735"/>
      <c r="R25" s="736"/>
      <c r="S25" s="180"/>
    </row>
    <row r="26" spans="1:19" s="7" customFormat="1" ht="12" hidden="1" customHeight="1" x14ac:dyDescent="0.2">
      <c r="A26" s="177"/>
      <c r="B26" s="35"/>
      <c r="C26" s="35"/>
      <c r="D26" s="35"/>
      <c r="E26" s="196" t="s">
        <v>3</v>
      </c>
      <c r="F26" s="187"/>
      <c r="G26" s="187"/>
      <c r="H26" s="187"/>
      <c r="I26" s="187"/>
      <c r="J26" s="187"/>
      <c r="K26" s="187"/>
      <c r="L26" s="187"/>
      <c r="M26" s="187"/>
      <c r="N26" s="187"/>
      <c r="O26" s="187"/>
      <c r="P26" s="187"/>
      <c r="Q26" s="187"/>
      <c r="R26" s="188"/>
      <c r="S26" s="180"/>
    </row>
    <row r="27" spans="1:19" s="7" customFormat="1" ht="12" hidden="1" customHeight="1" x14ac:dyDescent="0.2">
      <c r="A27" s="177"/>
      <c r="B27" s="35"/>
      <c r="C27" s="35"/>
      <c r="D27" s="35"/>
      <c r="E27" s="195" t="s">
        <v>345</v>
      </c>
      <c r="F27" s="187"/>
      <c r="G27" s="187"/>
      <c r="H27" s="187"/>
      <c r="I27" s="187"/>
      <c r="J27" s="187"/>
      <c r="K27" s="187"/>
      <c r="L27" s="187"/>
      <c r="M27" s="187"/>
      <c r="N27" s="187"/>
      <c r="O27" s="187"/>
      <c r="P27" s="187"/>
      <c r="Q27" s="187"/>
      <c r="R27" s="188"/>
      <c r="S27" s="180"/>
    </row>
    <row r="28" spans="1:19" s="7" customFormat="1" ht="12" hidden="1" customHeight="1" x14ac:dyDescent="0.2">
      <c r="A28" s="177"/>
      <c r="B28" s="35"/>
      <c r="C28" s="35"/>
      <c r="D28" s="35"/>
      <c r="E28" s="195" t="s">
        <v>346</v>
      </c>
      <c r="F28" s="187"/>
      <c r="G28" s="187"/>
      <c r="H28" s="187"/>
      <c r="I28" s="187"/>
      <c r="J28" s="187"/>
      <c r="K28" s="187"/>
      <c r="L28" s="187"/>
      <c r="M28" s="187"/>
      <c r="N28" s="187"/>
      <c r="O28" s="187"/>
      <c r="P28" s="187"/>
      <c r="Q28" s="187"/>
      <c r="R28" s="188"/>
      <c r="S28" s="180"/>
    </row>
    <row r="29" spans="1:19" s="7" customFormat="1" ht="12" hidden="1" customHeight="1" x14ac:dyDescent="0.2">
      <c r="A29" s="177"/>
      <c r="B29" s="35"/>
      <c r="C29" s="35"/>
      <c r="D29" s="35"/>
      <c r="E29" s="195" t="s">
        <v>347</v>
      </c>
      <c r="F29" s="187"/>
      <c r="G29" s="187"/>
      <c r="H29" s="187"/>
      <c r="I29" s="187"/>
      <c r="J29" s="187"/>
      <c r="K29" s="187"/>
      <c r="L29" s="187"/>
      <c r="M29" s="187"/>
      <c r="N29" s="187"/>
      <c r="O29" s="187"/>
      <c r="P29" s="187"/>
      <c r="Q29" s="187"/>
      <c r="R29" s="188"/>
      <c r="S29" s="180"/>
    </row>
    <row r="30" spans="1:19" s="7" customFormat="1" ht="12" hidden="1" customHeight="1" x14ac:dyDescent="0.2">
      <c r="A30" s="177"/>
      <c r="B30" s="35"/>
      <c r="C30" s="35"/>
      <c r="D30" s="35"/>
      <c r="E30" s="195" t="s">
        <v>348</v>
      </c>
      <c r="F30" s="187"/>
      <c r="G30" s="187"/>
      <c r="H30" s="187"/>
      <c r="I30" s="187"/>
      <c r="J30" s="187"/>
      <c r="K30" s="187"/>
      <c r="L30" s="187"/>
      <c r="M30" s="187"/>
      <c r="N30" s="187"/>
      <c r="O30" s="187"/>
      <c r="P30" s="187"/>
      <c r="Q30" s="187"/>
      <c r="R30" s="188"/>
      <c r="S30" s="180"/>
    </row>
    <row r="31" spans="1:19" s="7" customFormat="1" ht="12" hidden="1" customHeight="1" x14ac:dyDescent="0.2">
      <c r="A31" s="177"/>
      <c r="B31" s="35"/>
      <c r="C31" s="35"/>
      <c r="D31" s="35"/>
      <c r="E31" s="195" t="s">
        <v>349</v>
      </c>
      <c r="F31" s="187"/>
      <c r="G31" s="187"/>
      <c r="H31" s="187"/>
      <c r="I31" s="187"/>
      <c r="J31" s="187"/>
      <c r="K31" s="187"/>
      <c r="L31" s="187"/>
      <c r="M31" s="187"/>
      <c r="N31" s="187"/>
      <c r="O31" s="187"/>
      <c r="P31" s="187"/>
      <c r="Q31" s="187"/>
      <c r="R31" s="188"/>
      <c r="S31" s="180"/>
    </row>
    <row r="32" spans="1:19" s="7" customFormat="1" ht="12" hidden="1" customHeight="1" x14ac:dyDescent="0.2">
      <c r="A32" s="177"/>
      <c r="B32" s="35"/>
      <c r="C32" s="35"/>
      <c r="D32" s="35"/>
      <c r="E32" s="195" t="s">
        <v>350</v>
      </c>
      <c r="F32" s="187"/>
      <c r="G32" s="187"/>
      <c r="H32" s="187"/>
      <c r="I32" s="187"/>
      <c r="J32" s="187"/>
      <c r="K32" s="187"/>
      <c r="L32" s="187"/>
      <c r="M32" s="187"/>
      <c r="N32" s="187"/>
      <c r="O32" s="187"/>
      <c r="P32" s="187"/>
      <c r="Q32" s="187"/>
      <c r="R32" s="188"/>
      <c r="S32" s="180"/>
    </row>
    <row r="33" spans="1:19" s="7" customFormat="1" ht="12" hidden="1" customHeight="1" x14ac:dyDescent="0.2">
      <c r="A33" s="177"/>
      <c r="B33" s="35"/>
      <c r="C33" s="35"/>
      <c r="D33" s="35"/>
      <c r="E33" s="195" t="s">
        <v>351</v>
      </c>
      <c r="F33" s="187"/>
      <c r="G33" s="187"/>
      <c r="H33" s="187"/>
      <c r="I33" s="187"/>
      <c r="J33" s="187"/>
      <c r="K33" s="187"/>
      <c r="L33" s="187"/>
      <c r="M33" s="187"/>
      <c r="N33" s="187"/>
      <c r="O33" s="187"/>
      <c r="P33" s="187"/>
      <c r="Q33" s="187"/>
      <c r="R33" s="188"/>
      <c r="S33" s="180"/>
    </row>
    <row r="34" spans="1:19" s="7" customFormat="1" ht="12" hidden="1" customHeight="1" x14ac:dyDescent="0.2">
      <c r="A34" s="177"/>
      <c r="B34" s="35"/>
      <c r="C34" s="35"/>
      <c r="D34" s="35"/>
      <c r="E34" s="195" t="s">
        <v>352</v>
      </c>
      <c r="F34" s="187"/>
      <c r="G34" s="187"/>
      <c r="H34" s="187"/>
      <c r="I34" s="187"/>
      <c r="J34" s="187"/>
      <c r="K34" s="187"/>
      <c r="L34" s="187"/>
      <c r="M34" s="187"/>
      <c r="N34" s="187"/>
      <c r="O34" s="187"/>
      <c r="P34" s="187"/>
      <c r="Q34" s="187"/>
      <c r="R34" s="188"/>
      <c r="S34" s="180"/>
    </row>
    <row r="35" spans="1:19" s="7" customFormat="1" ht="12" hidden="1" customHeight="1" x14ac:dyDescent="0.2">
      <c r="A35" s="177"/>
      <c r="B35" s="35"/>
      <c r="C35" s="35"/>
      <c r="D35" s="35"/>
      <c r="E35" s="195" t="s">
        <v>353</v>
      </c>
      <c r="F35" s="187"/>
      <c r="G35" s="187"/>
      <c r="H35" s="187"/>
      <c r="I35" s="187"/>
      <c r="J35" s="187"/>
      <c r="K35" s="187"/>
      <c r="L35" s="187"/>
      <c r="M35" s="187"/>
      <c r="N35" s="187"/>
      <c r="O35" s="187"/>
      <c r="P35" s="187"/>
      <c r="Q35" s="187"/>
      <c r="R35" s="188"/>
      <c r="S35" s="180"/>
    </row>
    <row r="36" spans="1:19" s="7" customFormat="1" ht="12" hidden="1" customHeight="1" x14ac:dyDescent="0.2">
      <c r="A36" s="177"/>
      <c r="B36" s="35"/>
      <c r="C36" s="35"/>
      <c r="D36" s="35"/>
      <c r="E36" s="195" t="s">
        <v>354</v>
      </c>
      <c r="F36" s="187"/>
      <c r="G36" s="187"/>
      <c r="H36" s="187"/>
      <c r="I36" s="187"/>
      <c r="J36" s="187"/>
      <c r="K36" s="187"/>
      <c r="L36" s="187"/>
      <c r="M36" s="187"/>
      <c r="N36" s="187"/>
      <c r="O36" s="187"/>
      <c r="P36" s="187"/>
      <c r="Q36" s="187"/>
      <c r="R36" s="188"/>
      <c r="S36" s="180"/>
    </row>
    <row r="37" spans="1:19" s="7" customFormat="1" ht="12" hidden="1" customHeight="1" x14ac:dyDescent="0.2">
      <c r="A37" s="177"/>
      <c r="B37" s="35"/>
      <c r="C37" s="35"/>
      <c r="D37" s="35"/>
      <c r="E37" s="195" t="s">
        <v>355</v>
      </c>
      <c r="F37" s="187"/>
      <c r="G37" s="187"/>
      <c r="H37" s="187"/>
      <c r="I37" s="187"/>
      <c r="J37" s="187"/>
      <c r="K37" s="187"/>
      <c r="L37" s="187"/>
      <c r="M37" s="187"/>
      <c r="N37" s="187"/>
      <c r="O37" s="187"/>
      <c r="P37" s="187"/>
      <c r="Q37" s="187"/>
      <c r="R37" s="188"/>
      <c r="S37" s="180"/>
    </row>
    <row r="38" spans="1:19" s="7" customFormat="1" ht="12" hidden="1" customHeight="1" x14ac:dyDescent="0.2">
      <c r="A38" s="177"/>
      <c r="B38" s="35"/>
      <c r="C38" s="35"/>
      <c r="D38" s="35"/>
      <c r="E38" s="195" t="s">
        <v>356</v>
      </c>
      <c r="F38" s="187"/>
      <c r="G38" s="187"/>
      <c r="H38" s="187"/>
      <c r="I38" s="187"/>
      <c r="J38" s="187"/>
      <c r="K38" s="187"/>
      <c r="L38" s="187"/>
      <c r="M38" s="187"/>
      <c r="N38" s="187"/>
      <c r="O38" s="187"/>
      <c r="P38" s="187"/>
      <c r="Q38" s="187"/>
      <c r="R38" s="188"/>
      <c r="S38" s="180"/>
    </row>
    <row r="39" spans="1:19" s="7" customFormat="1" ht="12" hidden="1" customHeight="1" x14ac:dyDescent="0.2">
      <c r="A39" s="177"/>
      <c r="B39" s="35"/>
      <c r="C39" s="35"/>
      <c r="D39" s="35"/>
      <c r="E39" s="195" t="s">
        <v>357</v>
      </c>
      <c r="F39" s="187"/>
      <c r="G39" s="187"/>
      <c r="H39" s="187"/>
      <c r="I39" s="187"/>
      <c r="J39" s="187"/>
      <c r="K39" s="187"/>
      <c r="L39" s="187"/>
      <c r="M39" s="187"/>
      <c r="N39" s="187"/>
      <c r="O39" s="187"/>
      <c r="P39" s="187"/>
      <c r="Q39" s="187"/>
      <c r="R39" s="188"/>
      <c r="S39" s="180"/>
    </row>
    <row r="40" spans="1:19" s="7" customFormat="1" ht="12" hidden="1" customHeight="1" x14ac:dyDescent="0.2">
      <c r="A40" s="177"/>
      <c r="B40" s="35"/>
      <c r="C40" s="35"/>
      <c r="D40" s="35"/>
      <c r="E40" s="195" t="s">
        <v>358</v>
      </c>
      <c r="F40" s="187"/>
      <c r="G40" s="187"/>
      <c r="H40" s="187"/>
      <c r="I40" s="187"/>
      <c r="J40" s="187"/>
      <c r="K40" s="187"/>
      <c r="L40" s="187"/>
      <c r="M40" s="187"/>
      <c r="N40" s="187"/>
      <c r="O40" s="187"/>
      <c r="P40" s="187"/>
      <c r="Q40" s="187"/>
      <c r="R40" s="188"/>
      <c r="S40" s="180"/>
    </row>
    <row r="41" spans="1:19" s="7" customFormat="1" ht="12" hidden="1" customHeight="1" x14ac:dyDescent="0.2">
      <c r="A41" s="177"/>
      <c r="B41" s="35"/>
      <c r="C41" s="35"/>
      <c r="D41" s="35"/>
      <c r="E41" s="195" t="s">
        <v>359</v>
      </c>
      <c r="F41" s="187"/>
      <c r="G41" s="187"/>
      <c r="H41" s="187"/>
      <c r="I41" s="187"/>
      <c r="J41" s="187"/>
      <c r="K41" s="187"/>
      <c r="L41" s="187"/>
      <c r="M41" s="187"/>
      <c r="N41" s="187"/>
      <c r="O41" s="187"/>
      <c r="P41" s="187"/>
      <c r="Q41" s="187"/>
      <c r="R41" s="188"/>
      <c r="S41" s="180"/>
    </row>
    <row r="42" spans="1:19" s="7" customFormat="1" ht="12" hidden="1" customHeight="1" x14ac:dyDescent="0.2">
      <c r="A42" s="177"/>
      <c r="B42" s="35"/>
      <c r="C42" s="35"/>
      <c r="D42" s="35"/>
      <c r="E42" s="195" t="s">
        <v>360</v>
      </c>
      <c r="F42" s="187"/>
      <c r="G42" s="187"/>
      <c r="H42" s="187"/>
      <c r="I42" s="187"/>
      <c r="J42" s="187"/>
      <c r="K42" s="187"/>
      <c r="L42" s="187"/>
      <c r="M42" s="187"/>
      <c r="N42" s="187"/>
      <c r="O42" s="187"/>
      <c r="P42" s="187"/>
      <c r="Q42" s="187"/>
      <c r="R42" s="188"/>
      <c r="S42" s="180"/>
    </row>
    <row r="43" spans="1:19" s="7" customFormat="1" ht="12" hidden="1" customHeight="1" x14ac:dyDescent="0.2">
      <c r="A43" s="177"/>
      <c r="B43" s="35"/>
      <c r="C43" s="35"/>
      <c r="D43" s="35"/>
      <c r="E43" s="195" t="s">
        <v>361</v>
      </c>
      <c r="F43" s="187"/>
      <c r="G43" s="187"/>
      <c r="H43" s="187"/>
      <c r="I43" s="187"/>
      <c r="J43" s="187"/>
      <c r="K43" s="187"/>
      <c r="L43" s="187"/>
      <c r="M43" s="187"/>
      <c r="N43" s="187"/>
      <c r="O43" s="187"/>
      <c r="P43" s="187"/>
      <c r="Q43" s="187"/>
      <c r="R43" s="188"/>
      <c r="S43" s="180"/>
    </row>
    <row r="44" spans="1:19" s="7" customFormat="1" ht="12" hidden="1" customHeight="1" x14ac:dyDescent="0.2">
      <c r="A44" s="177"/>
      <c r="B44" s="35"/>
      <c r="C44" s="35"/>
      <c r="D44" s="35"/>
      <c r="E44" s="195" t="s">
        <v>362</v>
      </c>
      <c r="F44" s="187"/>
      <c r="G44" s="187"/>
      <c r="H44" s="187"/>
      <c r="I44" s="187"/>
      <c r="J44" s="187"/>
      <c r="K44" s="187"/>
      <c r="L44" s="187"/>
      <c r="M44" s="187"/>
      <c r="N44" s="187"/>
      <c r="O44" s="187"/>
      <c r="P44" s="187"/>
      <c r="Q44" s="187"/>
      <c r="R44" s="188"/>
      <c r="S44" s="180"/>
    </row>
    <row r="45" spans="1:19" s="7" customFormat="1" ht="12" hidden="1" customHeight="1" x14ac:dyDescent="0.2">
      <c r="A45" s="177"/>
      <c r="B45" s="35"/>
      <c r="C45" s="35"/>
      <c r="D45" s="35"/>
      <c r="E45" s="195" t="s">
        <v>363</v>
      </c>
      <c r="F45" s="187"/>
      <c r="G45" s="187"/>
      <c r="H45" s="187"/>
      <c r="I45" s="187"/>
      <c r="J45" s="187"/>
      <c r="K45" s="187"/>
      <c r="L45" s="187"/>
      <c r="M45" s="187"/>
      <c r="N45" s="187"/>
      <c r="O45" s="187"/>
      <c r="P45" s="187"/>
      <c r="Q45" s="187"/>
      <c r="R45" s="188"/>
      <c r="S45" s="180"/>
    </row>
    <row r="46" spans="1:19" s="7" customFormat="1" ht="12" hidden="1" customHeight="1" x14ac:dyDescent="0.2">
      <c r="A46" s="177"/>
      <c r="B46" s="35"/>
      <c r="C46" s="35"/>
      <c r="D46" s="35"/>
      <c r="E46" s="195" t="s">
        <v>364</v>
      </c>
      <c r="F46" s="187"/>
      <c r="G46" s="187"/>
      <c r="H46" s="187"/>
      <c r="I46" s="187"/>
      <c r="J46" s="187"/>
      <c r="K46" s="187"/>
      <c r="L46" s="187"/>
      <c r="M46" s="187"/>
      <c r="N46" s="187"/>
      <c r="O46" s="187"/>
      <c r="P46" s="187"/>
      <c r="Q46" s="187"/>
      <c r="R46" s="188"/>
      <c r="S46" s="180"/>
    </row>
    <row r="47" spans="1:19" s="7" customFormat="1" ht="12" hidden="1" customHeight="1" x14ac:dyDescent="0.2">
      <c r="A47" s="177"/>
      <c r="B47" s="35"/>
      <c r="C47" s="35"/>
      <c r="D47" s="35"/>
      <c r="E47" s="195" t="s">
        <v>365</v>
      </c>
      <c r="F47" s="187"/>
      <c r="G47" s="187"/>
      <c r="H47" s="187"/>
      <c r="I47" s="187"/>
      <c r="J47" s="187"/>
      <c r="K47" s="187"/>
      <c r="L47" s="187"/>
      <c r="M47" s="187"/>
      <c r="N47" s="187"/>
      <c r="O47" s="187"/>
      <c r="P47" s="187"/>
      <c r="Q47" s="187"/>
      <c r="R47" s="188"/>
      <c r="S47" s="180"/>
    </row>
    <row r="48" spans="1:19" s="7" customFormat="1" ht="12" hidden="1" customHeight="1" x14ac:dyDescent="0.2">
      <c r="A48" s="177"/>
      <c r="B48" s="35"/>
      <c r="C48" s="35"/>
      <c r="D48" s="35"/>
      <c r="E48" s="195" t="s">
        <v>366</v>
      </c>
      <c r="F48" s="187"/>
      <c r="G48" s="187"/>
      <c r="H48" s="187"/>
      <c r="I48" s="187"/>
      <c r="J48" s="187"/>
      <c r="K48" s="187"/>
      <c r="L48" s="187"/>
      <c r="M48" s="187"/>
      <c r="N48" s="187"/>
      <c r="O48" s="187"/>
      <c r="P48" s="187"/>
      <c r="Q48" s="187"/>
      <c r="R48" s="188"/>
      <c r="S48" s="180"/>
    </row>
    <row r="49" spans="1:19" s="7" customFormat="1" ht="12" hidden="1" customHeight="1" x14ac:dyDescent="0.2">
      <c r="A49" s="177"/>
      <c r="B49" s="35"/>
      <c r="C49" s="35"/>
      <c r="D49" s="35"/>
      <c r="E49" s="195" t="s">
        <v>367</v>
      </c>
      <c r="F49" s="187"/>
      <c r="G49" s="187"/>
      <c r="H49" s="187"/>
      <c r="I49" s="187"/>
      <c r="J49" s="187"/>
      <c r="K49" s="187"/>
      <c r="L49" s="187"/>
      <c r="M49" s="187"/>
      <c r="N49" s="187"/>
      <c r="O49" s="187"/>
      <c r="P49" s="187"/>
      <c r="Q49" s="187"/>
      <c r="R49" s="188"/>
      <c r="S49" s="180"/>
    </row>
    <row r="50" spans="1:19" s="7" customFormat="1" ht="12" hidden="1" customHeight="1" x14ac:dyDescent="0.2">
      <c r="A50" s="177"/>
      <c r="B50" s="35"/>
      <c r="C50" s="35"/>
      <c r="D50" s="35"/>
      <c r="E50" s="195" t="s">
        <v>368</v>
      </c>
      <c r="F50" s="187"/>
      <c r="G50" s="187"/>
      <c r="H50" s="187"/>
      <c r="I50" s="187"/>
      <c r="J50" s="187"/>
      <c r="K50" s="187"/>
      <c r="L50" s="187"/>
      <c r="M50" s="187"/>
      <c r="N50" s="187"/>
      <c r="O50" s="187"/>
      <c r="P50" s="187"/>
      <c r="Q50" s="187"/>
      <c r="R50" s="188"/>
      <c r="S50" s="180"/>
    </row>
    <row r="51" spans="1:19" s="7" customFormat="1" ht="12" hidden="1" customHeight="1" x14ac:dyDescent="0.2">
      <c r="A51" s="177"/>
      <c r="B51" s="35"/>
      <c r="C51" s="35"/>
      <c r="D51" s="35"/>
      <c r="E51" s="195" t="s">
        <v>369</v>
      </c>
      <c r="F51" s="187"/>
      <c r="G51" s="187"/>
      <c r="H51" s="187"/>
      <c r="I51" s="187"/>
      <c r="J51" s="187"/>
      <c r="K51" s="187"/>
      <c r="L51" s="187"/>
      <c r="M51" s="187"/>
      <c r="N51" s="187"/>
      <c r="O51" s="187"/>
      <c r="P51" s="187"/>
      <c r="Q51" s="187"/>
      <c r="R51" s="188"/>
      <c r="S51" s="180"/>
    </row>
    <row r="52" spans="1:19" s="7" customFormat="1" ht="12" hidden="1" customHeight="1" x14ac:dyDescent="0.2">
      <c r="A52" s="177"/>
      <c r="B52" s="35"/>
      <c r="C52" s="35"/>
      <c r="D52" s="35"/>
      <c r="E52" s="195" t="s">
        <v>370</v>
      </c>
      <c r="F52" s="187"/>
      <c r="G52" s="187"/>
      <c r="H52" s="187"/>
      <c r="I52" s="187"/>
      <c r="J52" s="187"/>
      <c r="K52" s="187"/>
      <c r="L52" s="187"/>
      <c r="M52" s="187"/>
      <c r="N52" s="187"/>
      <c r="O52" s="187"/>
      <c r="P52" s="187"/>
      <c r="Q52" s="187"/>
      <c r="R52" s="188"/>
      <c r="S52" s="180"/>
    </row>
    <row r="53" spans="1:19" s="7" customFormat="1" ht="12" hidden="1" customHeight="1" x14ac:dyDescent="0.2">
      <c r="A53" s="177"/>
      <c r="B53" s="35"/>
      <c r="C53" s="35"/>
      <c r="D53" s="35"/>
      <c r="E53" s="195" t="s">
        <v>371</v>
      </c>
      <c r="F53" s="187"/>
      <c r="G53" s="187"/>
      <c r="H53" s="187"/>
      <c r="I53" s="187"/>
      <c r="J53" s="187"/>
      <c r="K53" s="187"/>
      <c r="L53" s="187"/>
      <c r="M53" s="187"/>
      <c r="N53" s="187"/>
      <c r="O53" s="187"/>
      <c r="P53" s="187"/>
      <c r="Q53" s="187"/>
      <c r="R53" s="188"/>
      <c r="S53" s="180"/>
    </row>
    <row r="54" spans="1:19" s="7" customFormat="1" ht="12" hidden="1" customHeight="1" x14ac:dyDescent="0.2">
      <c r="A54" s="177"/>
      <c r="B54" s="35"/>
      <c r="C54" s="35"/>
      <c r="D54" s="35"/>
      <c r="E54" s="195" t="s">
        <v>372</v>
      </c>
      <c r="F54" s="187"/>
      <c r="G54" s="187"/>
      <c r="H54" s="187"/>
      <c r="I54" s="187"/>
      <c r="J54" s="187"/>
      <c r="K54" s="187"/>
      <c r="L54" s="187"/>
      <c r="M54" s="187"/>
      <c r="N54" s="187"/>
      <c r="O54" s="187"/>
      <c r="P54" s="187"/>
      <c r="Q54" s="187"/>
      <c r="R54" s="188"/>
      <c r="S54" s="180"/>
    </row>
    <row r="55" spans="1:19" s="7" customFormat="1" ht="12" hidden="1" customHeight="1" x14ac:dyDescent="0.2">
      <c r="A55" s="177"/>
      <c r="B55" s="35"/>
      <c r="C55" s="35"/>
      <c r="D55" s="35"/>
      <c r="E55" s="195" t="s">
        <v>373</v>
      </c>
      <c r="F55" s="187"/>
      <c r="G55" s="187"/>
      <c r="H55" s="187"/>
      <c r="I55" s="187"/>
      <c r="J55" s="187"/>
      <c r="K55" s="187"/>
      <c r="L55" s="187"/>
      <c r="M55" s="187"/>
      <c r="N55" s="187"/>
      <c r="O55" s="187"/>
      <c r="P55" s="187"/>
      <c r="Q55" s="187"/>
      <c r="R55" s="188"/>
      <c r="S55" s="180"/>
    </row>
    <row r="56" spans="1:19" s="7" customFormat="1" ht="12" hidden="1" customHeight="1" x14ac:dyDescent="0.2">
      <c r="A56" s="177"/>
      <c r="B56" s="35"/>
      <c r="C56" s="35"/>
      <c r="D56" s="35"/>
      <c r="E56" s="195" t="s">
        <v>374</v>
      </c>
      <c r="F56" s="187"/>
      <c r="G56" s="187"/>
      <c r="H56" s="187"/>
      <c r="I56" s="187"/>
      <c r="J56" s="187"/>
      <c r="K56" s="187"/>
      <c r="L56" s="187"/>
      <c r="M56" s="187"/>
      <c r="N56" s="187"/>
      <c r="O56" s="187"/>
      <c r="P56" s="187"/>
      <c r="Q56" s="187"/>
      <c r="R56" s="188"/>
      <c r="S56" s="180"/>
    </row>
    <row r="57" spans="1:19" s="7" customFormat="1" ht="12" hidden="1" customHeight="1" x14ac:dyDescent="0.2">
      <c r="A57" s="177"/>
      <c r="B57" s="35"/>
      <c r="C57" s="35"/>
      <c r="D57" s="35"/>
      <c r="E57" s="195" t="s">
        <v>375</v>
      </c>
      <c r="F57" s="187"/>
      <c r="G57" s="187"/>
      <c r="H57" s="187"/>
      <c r="I57" s="187"/>
      <c r="J57" s="187"/>
      <c r="K57" s="187"/>
      <c r="L57" s="187"/>
      <c r="M57" s="187"/>
      <c r="N57" s="187"/>
      <c r="O57" s="187"/>
      <c r="P57" s="187"/>
      <c r="Q57" s="187"/>
      <c r="R57" s="188"/>
      <c r="S57" s="180"/>
    </row>
    <row r="58" spans="1:19" s="7" customFormat="1" ht="12" hidden="1" customHeight="1" x14ac:dyDescent="0.2">
      <c r="A58" s="177"/>
      <c r="B58" s="35"/>
      <c r="C58" s="35"/>
      <c r="D58" s="35"/>
      <c r="E58" s="195" t="s">
        <v>376</v>
      </c>
      <c r="F58" s="187"/>
      <c r="G58" s="187"/>
      <c r="H58" s="187"/>
      <c r="I58" s="187"/>
      <c r="J58" s="187"/>
      <c r="K58" s="187"/>
      <c r="L58" s="187"/>
      <c r="M58" s="187"/>
      <c r="N58" s="187"/>
      <c r="O58" s="187"/>
      <c r="P58" s="187"/>
      <c r="Q58" s="187"/>
      <c r="R58" s="188"/>
      <c r="S58" s="180"/>
    </row>
    <row r="59" spans="1:19" s="7" customFormat="1" ht="12" hidden="1" customHeight="1" x14ac:dyDescent="0.2">
      <c r="A59" s="177"/>
      <c r="B59" s="35"/>
      <c r="C59" s="35"/>
      <c r="D59" s="35"/>
      <c r="E59" s="195" t="s">
        <v>377</v>
      </c>
      <c r="F59" s="187"/>
      <c r="G59" s="187"/>
      <c r="H59" s="187"/>
      <c r="I59" s="187"/>
      <c r="J59" s="187"/>
      <c r="K59" s="187"/>
      <c r="L59" s="187"/>
      <c r="M59" s="187"/>
      <c r="N59" s="187"/>
      <c r="O59" s="187"/>
      <c r="P59" s="187"/>
      <c r="Q59" s="187"/>
      <c r="R59" s="188"/>
      <c r="S59" s="180"/>
    </row>
    <row r="60" spans="1:19" s="7" customFormat="1" ht="12" hidden="1" customHeight="1" x14ac:dyDescent="0.2">
      <c r="A60" s="177"/>
      <c r="B60" s="35"/>
      <c r="C60" s="35"/>
      <c r="D60" s="35"/>
      <c r="E60" s="195" t="s">
        <v>378</v>
      </c>
      <c r="F60" s="187"/>
      <c r="G60" s="187"/>
      <c r="H60" s="187"/>
      <c r="I60" s="187"/>
      <c r="J60" s="187"/>
      <c r="K60" s="187"/>
      <c r="L60" s="187"/>
      <c r="M60" s="187"/>
      <c r="N60" s="187"/>
      <c r="O60" s="187"/>
      <c r="P60" s="187"/>
      <c r="Q60" s="187"/>
      <c r="R60" s="188"/>
      <c r="S60" s="180"/>
    </row>
    <row r="61" spans="1:19" s="7" customFormat="1" ht="12" hidden="1" customHeight="1" x14ac:dyDescent="0.2">
      <c r="A61" s="177"/>
      <c r="B61" s="35"/>
      <c r="C61" s="35"/>
      <c r="D61" s="35"/>
      <c r="E61" s="195" t="s">
        <v>379</v>
      </c>
      <c r="F61" s="187"/>
      <c r="G61" s="187"/>
      <c r="H61" s="187"/>
      <c r="I61" s="187"/>
      <c r="J61" s="187"/>
      <c r="K61" s="187"/>
      <c r="L61" s="187"/>
      <c r="M61" s="187"/>
      <c r="N61" s="187"/>
      <c r="O61" s="187"/>
      <c r="P61" s="187"/>
      <c r="Q61" s="187"/>
      <c r="R61" s="188"/>
      <c r="S61" s="180"/>
    </row>
    <row r="62" spans="1:19" s="7" customFormat="1" ht="5.0999999999999996" customHeight="1" x14ac:dyDescent="0.2">
      <c r="A62" s="177"/>
      <c r="B62" s="35"/>
      <c r="C62" s="35"/>
      <c r="D62" s="35"/>
      <c r="E62" s="35"/>
      <c r="F62" s="35"/>
      <c r="G62" s="35"/>
      <c r="H62" s="35"/>
      <c r="I62" s="35"/>
      <c r="J62" s="35"/>
      <c r="K62" s="35"/>
      <c r="L62" s="35"/>
      <c r="M62" s="35"/>
      <c r="N62" s="35"/>
      <c r="O62" s="186"/>
      <c r="P62" s="186"/>
      <c r="Q62" s="186"/>
      <c r="R62" s="186"/>
      <c r="S62" s="180"/>
    </row>
    <row r="63" spans="1:19" s="2" customFormat="1" ht="18" customHeight="1" x14ac:dyDescent="0.2">
      <c r="A63" s="275"/>
      <c r="B63" s="1"/>
      <c r="C63" s="237"/>
      <c r="D63" s="1"/>
      <c r="E63" s="113"/>
      <c r="F63" s="276" t="s">
        <v>395</v>
      </c>
      <c r="G63" s="114"/>
      <c r="H63" s="114"/>
      <c r="I63" s="117"/>
      <c r="J63" s="1"/>
      <c r="K63" s="1"/>
      <c r="L63" s="1"/>
      <c r="M63" s="1"/>
      <c r="N63" s="1"/>
      <c r="O63" s="1"/>
      <c r="P63" s="1"/>
      <c r="Q63" s="1"/>
      <c r="R63" s="1"/>
      <c r="S63" s="234"/>
    </row>
    <row r="64" spans="1:19" s="7" customFormat="1" ht="5.0999999999999996" customHeight="1" x14ac:dyDescent="0.2">
      <c r="A64" s="177"/>
      <c r="B64" s="35"/>
      <c r="C64" s="35"/>
      <c r="D64" s="35"/>
      <c r="E64" s="35"/>
      <c r="F64" s="35"/>
      <c r="G64" s="35"/>
      <c r="H64" s="35"/>
      <c r="I64" s="35"/>
      <c r="J64" s="35"/>
      <c r="K64" s="35"/>
      <c r="L64" s="35"/>
      <c r="M64" s="35"/>
      <c r="N64" s="35"/>
      <c r="O64" s="186"/>
      <c r="P64" s="186"/>
      <c r="Q64" s="186"/>
      <c r="R64" s="186"/>
      <c r="S64" s="180"/>
    </row>
    <row r="65" spans="1:19" s="7" customFormat="1" ht="18" customHeight="1" x14ac:dyDescent="0.2">
      <c r="A65" s="177"/>
      <c r="B65" s="35"/>
      <c r="C65" s="35"/>
      <c r="D65" s="35"/>
      <c r="E65" s="113"/>
      <c r="F65" s="276" t="s">
        <v>396</v>
      </c>
      <c r="G65" s="114"/>
      <c r="H65" s="114"/>
      <c r="I65" s="117"/>
      <c r="J65" s="35"/>
      <c r="K65" s="35"/>
      <c r="L65" s="35"/>
      <c r="M65" s="35"/>
      <c r="N65" s="35"/>
      <c r="O65" s="186"/>
      <c r="P65" s="186"/>
      <c r="Q65" s="186"/>
      <c r="R65" s="186"/>
      <c r="S65" s="180"/>
    </row>
    <row r="66" spans="1:19" s="7" customFormat="1" ht="5.0999999999999996" customHeight="1" x14ac:dyDescent="0.2">
      <c r="A66" s="177"/>
      <c r="B66" s="35"/>
      <c r="C66" s="35"/>
      <c r="D66" s="35"/>
      <c r="E66" s="35"/>
      <c r="F66" s="35"/>
      <c r="G66" s="35"/>
      <c r="H66" s="35"/>
      <c r="I66" s="35"/>
      <c r="J66" s="35"/>
      <c r="K66" s="35"/>
      <c r="L66" s="35"/>
      <c r="M66" s="35"/>
      <c r="N66" s="35"/>
      <c r="O66" s="186"/>
      <c r="P66" s="186"/>
      <c r="Q66" s="186"/>
      <c r="R66" s="186"/>
      <c r="S66" s="180"/>
    </row>
    <row r="67" spans="1:19" s="7" customFormat="1" ht="18" customHeight="1" x14ac:dyDescent="0.2">
      <c r="A67" s="101" t="s">
        <v>287</v>
      </c>
      <c r="B67" s="35"/>
      <c r="C67" s="35"/>
      <c r="D67" s="35"/>
      <c r="E67" s="731"/>
      <c r="F67" s="732"/>
      <c r="G67" s="732"/>
      <c r="H67" s="732"/>
      <c r="I67" s="732"/>
      <c r="J67" s="732"/>
      <c r="K67" s="732"/>
      <c r="L67" s="732"/>
      <c r="M67" s="732"/>
      <c r="N67" s="732"/>
      <c r="O67" s="732"/>
      <c r="P67" s="732"/>
      <c r="Q67" s="732"/>
      <c r="R67" s="733"/>
      <c r="S67" s="180"/>
    </row>
    <row r="68" spans="1:19" s="7" customFormat="1" ht="5.0999999999999996" customHeight="1" x14ac:dyDescent="0.2">
      <c r="A68" s="177"/>
      <c r="B68" s="35"/>
      <c r="C68" s="35"/>
      <c r="D68" s="35"/>
      <c r="E68" s="35"/>
      <c r="F68" s="35"/>
      <c r="G68" s="35"/>
      <c r="H68" s="35"/>
      <c r="I68" s="35"/>
      <c r="J68" s="35"/>
      <c r="K68" s="35"/>
      <c r="L68" s="35"/>
      <c r="M68" s="35"/>
      <c r="N68" s="35"/>
      <c r="O68" s="186"/>
      <c r="P68" s="186"/>
      <c r="Q68" s="186"/>
      <c r="R68" s="186"/>
      <c r="S68" s="180"/>
    </row>
    <row r="69" spans="1:19" s="7" customFormat="1" ht="18" customHeight="1" x14ac:dyDescent="0.2">
      <c r="A69" s="101" t="s">
        <v>286</v>
      </c>
      <c r="B69" s="35"/>
      <c r="C69" s="35"/>
      <c r="D69" s="35"/>
      <c r="E69" s="742" t="s">
        <v>3</v>
      </c>
      <c r="F69" s="743"/>
      <c r="G69" s="743"/>
      <c r="H69" s="743"/>
      <c r="I69" s="744"/>
      <c r="J69" s="35"/>
      <c r="K69" s="35" t="s">
        <v>285</v>
      </c>
      <c r="L69" s="35"/>
      <c r="M69" s="35"/>
      <c r="N69" s="742"/>
      <c r="O69" s="743"/>
      <c r="P69" s="743"/>
      <c r="Q69" s="743"/>
      <c r="R69" s="744"/>
      <c r="S69" s="180"/>
    </row>
    <row r="70" spans="1:19" s="7" customFormat="1" ht="12" hidden="1" customHeight="1" x14ac:dyDescent="0.2">
      <c r="A70" s="177"/>
      <c r="B70" s="35"/>
      <c r="C70" s="35"/>
      <c r="D70" s="35"/>
      <c r="E70" s="196" t="s">
        <v>3</v>
      </c>
      <c r="F70" s="187"/>
      <c r="G70" s="187"/>
      <c r="H70" s="187"/>
      <c r="I70" s="187"/>
      <c r="J70" s="187"/>
      <c r="K70" s="187"/>
      <c r="L70" s="187"/>
      <c r="M70" s="187"/>
      <c r="N70" s="188"/>
      <c r="O70" s="188"/>
      <c r="P70" s="188"/>
      <c r="Q70" s="188"/>
      <c r="R70" s="188"/>
      <c r="S70" s="180"/>
    </row>
    <row r="71" spans="1:19" s="7" customFormat="1" ht="12" hidden="1" customHeight="1" x14ac:dyDescent="0.2">
      <c r="A71" s="177"/>
      <c r="B71" s="35"/>
      <c r="C71" s="35"/>
      <c r="D71" s="35"/>
      <c r="E71" s="195" t="s">
        <v>278</v>
      </c>
      <c r="F71" s="187"/>
      <c r="G71" s="187"/>
      <c r="H71" s="187"/>
      <c r="I71" s="187"/>
      <c r="J71" s="187"/>
      <c r="K71" s="187"/>
      <c r="L71" s="187"/>
      <c r="M71" s="187"/>
      <c r="N71" s="188"/>
      <c r="O71" s="188"/>
      <c r="P71" s="188"/>
      <c r="Q71" s="188"/>
      <c r="R71" s="188"/>
      <c r="S71" s="180"/>
    </row>
    <row r="72" spans="1:19" s="7" customFormat="1" ht="12" hidden="1" customHeight="1" x14ac:dyDescent="0.2">
      <c r="A72" s="177"/>
      <c r="B72" s="35"/>
      <c r="C72" s="35"/>
      <c r="D72" s="35"/>
      <c r="E72" s="195" t="s">
        <v>279</v>
      </c>
      <c r="F72" s="187"/>
      <c r="G72" s="187"/>
      <c r="H72" s="187"/>
      <c r="I72" s="187"/>
      <c r="J72" s="187"/>
      <c r="K72" s="187"/>
      <c r="L72" s="187"/>
      <c r="M72" s="187"/>
      <c r="N72" s="188"/>
      <c r="O72" s="188"/>
      <c r="P72" s="188"/>
      <c r="Q72" s="188"/>
      <c r="R72" s="188"/>
      <c r="S72" s="180"/>
    </row>
    <row r="73" spans="1:19" s="7" customFormat="1" ht="12" hidden="1" customHeight="1" x14ac:dyDescent="0.2">
      <c r="A73" s="177"/>
      <c r="B73" s="35"/>
      <c r="C73" s="35"/>
      <c r="D73" s="35"/>
      <c r="E73" s="195" t="s">
        <v>280</v>
      </c>
      <c r="F73" s="187"/>
      <c r="G73" s="187"/>
      <c r="H73" s="187"/>
      <c r="I73" s="187"/>
      <c r="J73" s="187"/>
      <c r="K73" s="187"/>
      <c r="L73" s="187"/>
      <c r="M73" s="187"/>
      <c r="N73" s="188"/>
      <c r="O73" s="188"/>
      <c r="P73" s="188"/>
      <c r="Q73" s="188"/>
      <c r="R73" s="188"/>
      <c r="S73" s="180"/>
    </row>
    <row r="74" spans="1:19" s="7" customFormat="1" ht="12" hidden="1" customHeight="1" x14ac:dyDescent="0.2">
      <c r="A74" s="177"/>
      <c r="B74" s="35"/>
      <c r="C74" s="35"/>
      <c r="D74" s="35"/>
      <c r="E74" s="195" t="s">
        <v>281</v>
      </c>
      <c r="F74" s="187"/>
      <c r="G74" s="187"/>
      <c r="H74" s="187"/>
      <c r="I74" s="187"/>
      <c r="J74" s="187"/>
      <c r="K74" s="187"/>
      <c r="L74" s="187"/>
      <c r="M74" s="187"/>
      <c r="N74" s="188"/>
      <c r="O74" s="188"/>
      <c r="P74" s="188"/>
      <c r="Q74" s="188"/>
      <c r="R74" s="188"/>
      <c r="S74" s="180"/>
    </row>
    <row r="75" spans="1:19" s="7" customFormat="1" ht="12" hidden="1" customHeight="1" x14ac:dyDescent="0.2">
      <c r="A75" s="177"/>
      <c r="B75" s="35"/>
      <c r="C75" s="35"/>
      <c r="D75" s="35"/>
      <c r="E75" s="195" t="s">
        <v>282</v>
      </c>
      <c r="F75" s="187"/>
      <c r="G75" s="187"/>
      <c r="H75" s="187"/>
      <c r="I75" s="187"/>
      <c r="J75" s="187"/>
      <c r="K75" s="187"/>
      <c r="L75" s="187"/>
      <c r="M75" s="187"/>
      <c r="N75" s="188"/>
      <c r="O75" s="188"/>
      <c r="P75" s="188"/>
      <c r="Q75" s="188"/>
      <c r="R75" s="188"/>
      <c r="S75" s="180"/>
    </row>
    <row r="76" spans="1:19" s="7" customFormat="1" ht="5.0999999999999996" customHeight="1" x14ac:dyDescent="0.2">
      <c r="A76" s="177"/>
      <c r="B76" s="35"/>
      <c r="C76" s="35"/>
      <c r="D76" s="35"/>
      <c r="E76" s="35"/>
      <c r="F76" s="35"/>
      <c r="G76" s="35"/>
      <c r="H76" s="35"/>
      <c r="I76" s="35"/>
      <c r="J76" s="35"/>
      <c r="K76" s="35"/>
      <c r="L76" s="35"/>
      <c r="M76" s="35"/>
      <c r="N76" s="186"/>
      <c r="O76" s="186"/>
      <c r="P76" s="186"/>
      <c r="Q76" s="186"/>
      <c r="R76" s="186"/>
      <c r="S76" s="180"/>
    </row>
    <row r="77" spans="1:19" s="7" customFormat="1" ht="18" customHeight="1" x14ac:dyDescent="0.2">
      <c r="A77" s="101" t="s">
        <v>283</v>
      </c>
      <c r="B77" s="35"/>
      <c r="C77" s="35"/>
      <c r="D77" s="35"/>
      <c r="E77" s="763"/>
      <c r="F77" s="764"/>
      <c r="G77" s="764"/>
      <c r="H77" s="764"/>
      <c r="I77" s="765"/>
      <c r="J77" s="35"/>
      <c r="K77" s="35" t="s">
        <v>284</v>
      </c>
      <c r="L77" s="35"/>
      <c r="M77" s="35"/>
      <c r="N77" s="763"/>
      <c r="O77" s="764"/>
      <c r="P77" s="764"/>
      <c r="Q77" s="764"/>
      <c r="R77" s="765"/>
      <c r="S77" s="180"/>
    </row>
    <row r="78" spans="1:19" s="7" customFormat="1" ht="5.0999999999999996" customHeight="1" x14ac:dyDescent="0.2">
      <c r="A78" s="177"/>
      <c r="B78" s="35"/>
      <c r="C78" s="35"/>
      <c r="D78" s="35"/>
      <c r="E78" s="35"/>
      <c r="F78" s="35"/>
      <c r="G78" s="35"/>
      <c r="H78" s="35"/>
      <c r="I78" s="35"/>
      <c r="J78" s="35"/>
      <c r="K78" s="35"/>
      <c r="L78" s="35"/>
      <c r="M78" s="35"/>
      <c r="N78" s="35"/>
      <c r="O78" s="186"/>
      <c r="P78" s="186"/>
      <c r="Q78" s="186"/>
      <c r="R78" s="186"/>
      <c r="S78" s="180"/>
    </row>
    <row r="79" spans="1:19" s="7" customFormat="1" ht="18" customHeight="1" x14ac:dyDescent="0.2">
      <c r="A79" s="774" t="s">
        <v>109</v>
      </c>
      <c r="B79" s="775"/>
      <c r="C79" s="775"/>
      <c r="D79" s="775"/>
      <c r="E79" s="745" t="s">
        <v>3</v>
      </c>
      <c r="F79" s="746"/>
      <c r="G79" s="746"/>
      <c r="H79" s="746"/>
      <c r="I79" s="746"/>
      <c r="J79" s="746"/>
      <c r="K79" s="746"/>
      <c r="L79" s="746"/>
      <c r="M79" s="746"/>
      <c r="N79" s="746"/>
      <c r="O79" s="746"/>
      <c r="P79" s="746"/>
      <c r="Q79" s="746"/>
      <c r="R79" s="747"/>
      <c r="S79" s="82"/>
    </row>
    <row r="80" spans="1:19" s="7" customFormat="1" ht="18" customHeight="1" x14ac:dyDescent="0.2">
      <c r="A80" s="774"/>
      <c r="B80" s="775"/>
      <c r="C80" s="775"/>
      <c r="D80" s="775"/>
      <c r="E80" s="748"/>
      <c r="F80" s="749"/>
      <c r="G80" s="749"/>
      <c r="H80" s="749"/>
      <c r="I80" s="749"/>
      <c r="J80" s="749"/>
      <c r="K80" s="749"/>
      <c r="L80" s="749"/>
      <c r="M80" s="749"/>
      <c r="N80" s="749"/>
      <c r="O80" s="749"/>
      <c r="P80" s="749"/>
      <c r="Q80" s="749"/>
      <c r="R80" s="750"/>
      <c r="S80" s="82"/>
    </row>
    <row r="81" spans="1:19" s="35" customFormat="1" ht="12" hidden="1" customHeight="1" x14ac:dyDescent="0.2">
      <c r="A81" s="183"/>
      <c r="B81" s="184"/>
      <c r="C81" s="184"/>
      <c r="E81" s="189" t="s">
        <v>3</v>
      </c>
      <c r="F81" s="187"/>
      <c r="G81" s="187"/>
      <c r="H81" s="187"/>
      <c r="I81" s="187"/>
      <c r="J81" s="187"/>
      <c r="K81" s="187"/>
      <c r="L81" s="187"/>
      <c r="M81" s="187"/>
      <c r="N81" s="187"/>
      <c r="O81" s="187"/>
      <c r="P81" s="187"/>
      <c r="Q81" s="190"/>
      <c r="R81" s="190"/>
      <c r="S81" s="82"/>
    </row>
    <row r="82" spans="1:19" s="35" customFormat="1" ht="12" hidden="1" customHeight="1" x14ac:dyDescent="0.2">
      <c r="A82" s="183"/>
      <c r="B82" s="184"/>
      <c r="C82" s="184"/>
      <c r="E82" s="189" t="s">
        <v>20</v>
      </c>
      <c r="F82" s="187"/>
      <c r="G82" s="187"/>
      <c r="H82" s="187"/>
      <c r="I82" s="187"/>
      <c r="J82" s="187"/>
      <c r="K82" s="187"/>
      <c r="L82" s="187"/>
      <c r="M82" s="187"/>
      <c r="N82" s="187"/>
      <c r="O82" s="187"/>
      <c r="P82" s="187"/>
      <c r="Q82" s="187"/>
      <c r="R82" s="191"/>
      <c r="S82" s="82"/>
    </row>
    <row r="83" spans="1:19" s="35" customFormat="1" ht="12" hidden="1" customHeight="1" x14ac:dyDescent="0.2">
      <c r="A83" s="183"/>
      <c r="B83" s="184"/>
      <c r="C83" s="184"/>
      <c r="E83" s="189" t="s">
        <v>21</v>
      </c>
      <c r="F83" s="187"/>
      <c r="G83" s="187"/>
      <c r="H83" s="187"/>
      <c r="I83" s="187"/>
      <c r="J83" s="187"/>
      <c r="K83" s="187"/>
      <c r="L83" s="187"/>
      <c r="M83" s="187"/>
      <c r="N83" s="187"/>
      <c r="O83" s="187"/>
      <c r="P83" s="187"/>
      <c r="Q83" s="187"/>
      <c r="R83" s="191"/>
      <c r="S83" s="82"/>
    </row>
    <row r="84" spans="1:19" s="35" customFormat="1" ht="12" hidden="1" customHeight="1" x14ac:dyDescent="0.2">
      <c r="A84" s="183"/>
      <c r="B84" s="184"/>
      <c r="C84" s="184"/>
      <c r="E84" s="189" t="s">
        <v>22</v>
      </c>
      <c r="F84" s="187"/>
      <c r="G84" s="187"/>
      <c r="H84" s="187"/>
      <c r="I84" s="187"/>
      <c r="J84" s="187"/>
      <c r="K84" s="187"/>
      <c r="L84" s="187"/>
      <c r="M84" s="187"/>
      <c r="N84" s="187"/>
      <c r="O84" s="187"/>
      <c r="P84" s="187"/>
      <c r="Q84" s="187"/>
      <c r="R84" s="191"/>
      <c r="S84" s="82"/>
    </row>
    <row r="85" spans="1:19" s="35" customFormat="1" ht="12" hidden="1" customHeight="1" x14ac:dyDescent="0.2">
      <c r="A85" s="183"/>
      <c r="B85" s="184"/>
      <c r="C85" s="184"/>
      <c r="E85" s="189" t="s">
        <v>23</v>
      </c>
      <c r="F85" s="187"/>
      <c r="G85" s="187"/>
      <c r="H85" s="187"/>
      <c r="I85" s="187"/>
      <c r="J85" s="187"/>
      <c r="K85" s="187"/>
      <c r="L85" s="187"/>
      <c r="M85" s="187"/>
      <c r="N85" s="187"/>
      <c r="O85" s="187"/>
      <c r="P85" s="187"/>
      <c r="Q85" s="187"/>
      <c r="R85" s="191"/>
      <c r="S85" s="82"/>
    </row>
    <row r="86" spans="1:19" s="35" customFormat="1" ht="12" hidden="1" customHeight="1" x14ac:dyDescent="0.2">
      <c r="A86" s="183"/>
      <c r="B86" s="184"/>
      <c r="C86" s="184"/>
      <c r="E86" s="189" t="s">
        <v>24</v>
      </c>
      <c r="F86" s="187"/>
      <c r="G86" s="187"/>
      <c r="H86" s="187"/>
      <c r="I86" s="187"/>
      <c r="J86" s="187"/>
      <c r="K86" s="187"/>
      <c r="L86" s="187"/>
      <c r="M86" s="187"/>
      <c r="N86" s="187"/>
      <c r="O86" s="187"/>
      <c r="P86" s="187"/>
      <c r="Q86" s="187"/>
      <c r="R86" s="191"/>
      <c r="S86" s="82"/>
    </row>
    <row r="87" spans="1:19" s="35" customFormat="1" ht="12" hidden="1" customHeight="1" x14ac:dyDescent="0.2">
      <c r="A87" s="183"/>
      <c r="B87" s="184"/>
      <c r="C87" s="184"/>
      <c r="E87" s="189" t="s">
        <v>4</v>
      </c>
      <c r="F87" s="187"/>
      <c r="G87" s="187"/>
      <c r="H87" s="187"/>
      <c r="I87" s="187"/>
      <c r="J87" s="187"/>
      <c r="K87" s="187"/>
      <c r="L87" s="187"/>
      <c r="M87" s="187"/>
      <c r="N87" s="187"/>
      <c r="O87" s="187"/>
      <c r="P87" s="187"/>
      <c r="Q87" s="187"/>
      <c r="R87" s="191"/>
      <c r="S87" s="82"/>
    </row>
    <row r="88" spans="1:19" s="35" customFormat="1" ht="12" hidden="1" customHeight="1" x14ac:dyDescent="0.2">
      <c r="A88" s="183"/>
      <c r="B88" s="184"/>
      <c r="C88" s="184"/>
      <c r="E88" s="189" t="s">
        <v>5</v>
      </c>
      <c r="F88" s="187"/>
      <c r="G88" s="187"/>
      <c r="H88" s="187"/>
      <c r="I88" s="187"/>
      <c r="J88" s="187"/>
      <c r="K88" s="187"/>
      <c r="L88" s="187"/>
      <c r="M88" s="187"/>
      <c r="N88" s="187"/>
      <c r="O88" s="187"/>
      <c r="P88" s="187"/>
      <c r="Q88" s="187"/>
      <c r="R88" s="191"/>
      <c r="S88" s="82"/>
    </row>
    <row r="89" spans="1:19" s="35" customFormat="1" ht="12" hidden="1" customHeight="1" x14ac:dyDescent="0.2">
      <c r="A89" s="183"/>
      <c r="B89" s="184"/>
      <c r="C89" s="184"/>
      <c r="E89" s="189" t="s">
        <v>25</v>
      </c>
      <c r="F89" s="187"/>
      <c r="G89" s="187"/>
      <c r="H89" s="187"/>
      <c r="I89" s="187"/>
      <c r="J89" s="187"/>
      <c r="K89" s="187"/>
      <c r="L89" s="187"/>
      <c r="M89" s="187"/>
      <c r="N89" s="187"/>
      <c r="O89" s="187"/>
      <c r="P89" s="187"/>
      <c r="Q89" s="187"/>
      <c r="R89" s="191"/>
      <c r="S89" s="82"/>
    </row>
    <row r="90" spans="1:19" s="35" customFormat="1" ht="12" hidden="1" customHeight="1" x14ac:dyDescent="0.2">
      <c r="A90" s="183"/>
      <c r="B90" s="184"/>
      <c r="C90" s="184"/>
      <c r="E90" s="189" t="s">
        <v>26</v>
      </c>
      <c r="F90" s="187"/>
      <c r="G90" s="187"/>
      <c r="H90" s="187"/>
      <c r="I90" s="187"/>
      <c r="J90" s="187"/>
      <c r="K90" s="187"/>
      <c r="L90" s="187"/>
      <c r="M90" s="187"/>
      <c r="N90" s="187"/>
      <c r="O90" s="187"/>
      <c r="P90" s="187"/>
      <c r="Q90" s="187"/>
      <c r="R90" s="191"/>
      <c r="S90" s="82"/>
    </row>
    <row r="91" spans="1:19" s="35" customFormat="1" ht="12" hidden="1" customHeight="1" x14ac:dyDescent="0.2">
      <c r="A91" s="183"/>
      <c r="B91" s="184"/>
      <c r="C91" s="184"/>
      <c r="E91" s="189" t="s">
        <v>27</v>
      </c>
      <c r="F91" s="187"/>
      <c r="G91" s="187"/>
      <c r="H91" s="187"/>
      <c r="I91" s="187"/>
      <c r="J91" s="187"/>
      <c r="K91" s="187"/>
      <c r="L91" s="187"/>
      <c r="M91" s="187"/>
      <c r="N91" s="187"/>
      <c r="O91" s="187"/>
      <c r="P91" s="187"/>
      <c r="Q91" s="187"/>
      <c r="R91" s="191"/>
      <c r="S91" s="82"/>
    </row>
    <row r="92" spans="1:19" s="35" customFormat="1" ht="12" hidden="1" customHeight="1" x14ac:dyDescent="0.2">
      <c r="A92" s="183"/>
      <c r="B92" s="184"/>
      <c r="C92" s="184"/>
      <c r="E92" s="189" t="s">
        <v>6</v>
      </c>
      <c r="F92" s="187"/>
      <c r="G92" s="187"/>
      <c r="H92" s="187"/>
      <c r="I92" s="187"/>
      <c r="J92" s="187"/>
      <c r="K92" s="187"/>
      <c r="L92" s="187"/>
      <c r="M92" s="187"/>
      <c r="N92" s="187"/>
      <c r="O92" s="187"/>
      <c r="P92" s="187"/>
      <c r="Q92" s="187"/>
      <c r="R92" s="191"/>
      <c r="S92" s="82"/>
    </row>
    <row r="93" spans="1:19" s="35" customFormat="1" ht="12" hidden="1" customHeight="1" x14ac:dyDescent="0.2">
      <c r="A93" s="183"/>
      <c r="B93" s="184"/>
      <c r="C93" s="184"/>
      <c r="E93" s="189" t="s">
        <v>28</v>
      </c>
      <c r="F93" s="187"/>
      <c r="G93" s="187"/>
      <c r="H93" s="187"/>
      <c r="I93" s="187"/>
      <c r="J93" s="187"/>
      <c r="K93" s="187"/>
      <c r="L93" s="187"/>
      <c r="M93" s="187"/>
      <c r="N93" s="187"/>
      <c r="O93" s="187"/>
      <c r="P93" s="187"/>
      <c r="Q93" s="187"/>
      <c r="R93" s="191"/>
      <c r="S93" s="82"/>
    </row>
    <row r="94" spans="1:19" s="35" customFormat="1" ht="12" hidden="1" customHeight="1" x14ac:dyDescent="0.2">
      <c r="A94" s="183"/>
      <c r="B94" s="184"/>
      <c r="C94" s="184"/>
      <c r="E94" s="189" t="s">
        <v>29</v>
      </c>
      <c r="F94" s="187"/>
      <c r="G94" s="187"/>
      <c r="H94" s="187"/>
      <c r="I94" s="187"/>
      <c r="J94" s="187"/>
      <c r="K94" s="187"/>
      <c r="L94" s="187"/>
      <c r="M94" s="187"/>
      <c r="N94" s="187"/>
      <c r="O94" s="187"/>
      <c r="P94" s="187"/>
      <c r="Q94" s="187"/>
      <c r="R94" s="191"/>
      <c r="S94" s="82"/>
    </row>
    <row r="95" spans="1:19" s="35" customFormat="1" ht="12" hidden="1" customHeight="1" x14ac:dyDescent="0.2">
      <c r="A95" s="183"/>
      <c r="B95" s="184"/>
      <c r="C95" s="184"/>
      <c r="E95" s="189" t="s">
        <v>30</v>
      </c>
      <c r="F95" s="187"/>
      <c r="G95" s="187"/>
      <c r="H95" s="187"/>
      <c r="I95" s="187"/>
      <c r="J95" s="187"/>
      <c r="K95" s="187"/>
      <c r="L95" s="187"/>
      <c r="M95" s="187"/>
      <c r="N95" s="187"/>
      <c r="O95" s="187"/>
      <c r="P95" s="187"/>
      <c r="Q95" s="187"/>
      <c r="R95" s="191"/>
      <c r="S95" s="82"/>
    </row>
    <row r="96" spans="1:19" s="35" customFormat="1" ht="12" hidden="1" customHeight="1" x14ac:dyDescent="0.2">
      <c r="A96" s="183"/>
      <c r="B96" s="184"/>
      <c r="C96" s="184"/>
      <c r="E96" s="189" t="s">
        <v>31</v>
      </c>
      <c r="F96" s="187"/>
      <c r="G96" s="187"/>
      <c r="H96" s="187"/>
      <c r="I96" s="187"/>
      <c r="J96" s="187"/>
      <c r="K96" s="187"/>
      <c r="L96" s="187"/>
      <c r="M96" s="187"/>
      <c r="N96" s="187"/>
      <c r="O96" s="187"/>
      <c r="P96" s="187"/>
      <c r="Q96" s="187"/>
      <c r="R96" s="191"/>
      <c r="S96" s="82"/>
    </row>
    <row r="97" spans="1:19" s="35" customFormat="1" ht="12" hidden="1" customHeight="1" x14ac:dyDescent="0.2">
      <c r="A97" s="183"/>
      <c r="B97" s="184"/>
      <c r="C97" s="184"/>
      <c r="E97" s="189" t="s">
        <v>32</v>
      </c>
      <c r="F97" s="187"/>
      <c r="G97" s="187"/>
      <c r="H97" s="187"/>
      <c r="I97" s="187"/>
      <c r="J97" s="187"/>
      <c r="K97" s="187"/>
      <c r="L97" s="187"/>
      <c r="M97" s="187"/>
      <c r="N97" s="187"/>
      <c r="O97" s="187"/>
      <c r="P97" s="187"/>
      <c r="Q97" s="187"/>
      <c r="R97" s="191"/>
      <c r="S97" s="82"/>
    </row>
    <row r="98" spans="1:19" s="35" customFormat="1" ht="12" hidden="1" customHeight="1" x14ac:dyDescent="0.2">
      <c r="A98" s="183"/>
      <c r="B98" s="184"/>
      <c r="C98" s="184"/>
      <c r="E98" s="189" t="s">
        <v>33</v>
      </c>
      <c r="F98" s="187"/>
      <c r="G98" s="187"/>
      <c r="H98" s="187"/>
      <c r="I98" s="187"/>
      <c r="J98" s="187"/>
      <c r="K98" s="187"/>
      <c r="L98" s="187"/>
      <c r="M98" s="187"/>
      <c r="N98" s="187"/>
      <c r="O98" s="187"/>
      <c r="P98" s="187"/>
      <c r="Q98" s="187"/>
      <c r="R98" s="191"/>
      <c r="S98" s="82"/>
    </row>
    <row r="99" spans="1:19" s="35" customFormat="1" ht="12" hidden="1" customHeight="1" x14ac:dyDescent="0.2">
      <c r="A99" s="183"/>
      <c r="B99" s="184"/>
      <c r="C99" s="184"/>
      <c r="E99" s="189" t="s">
        <v>34</v>
      </c>
      <c r="F99" s="187"/>
      <c r="G99" s="187"/>
      <c r="H99" s="187"/>
      <c r="I99" s="187"/>
      <c r="J99" s="187"/>
      <c r="K99" s="187"/>
      <c r="L99" s="187"/>
      <c r="M99" s="187"/>
      <c r="N99" s="187"/>
      <c r="O99" s="187"/>
      <c r="P99" s="187"/>
      <c r="Q99" s="187"/>
      <c r="R99" s="191"/>
      <c r="S99" s="82"/>
    </row>
    <row r="100" spans="1:19" s="35" customFormat="1" ht="12" hidden="1" customHeight="1" x14ac:dyDescent="0.2">
      <c r="A100" s="183"/>
      <c r="B100" s="184"/>
      <c r="C100" s="184"/>
      <c r="E100" s="189" t="s">
        <v>35</v>
      </c>
      <c r="F100" s="187"/>
      <c r="G100" s="187"/>
      <c r="H100" s="187"/>
      <c r="I100" s="187"/>
      <c r="J100" s="187"/>
      <c r="K100" s="187"/>
      <c r="L100" s="187"/>
      <c r="M100" s="187"/>
      <c r="N100" s="187"/>
      <c r="O100" s="187"/>
      <c r="P100" s="187"/>
      <c r="Q100" s="187"/>
      <c r="R100" s="191"/>
      <c r="S100" s="82"/>
    </row>
    <row r="101" spans="1:19" s="35" customFormat="1" ht="12" hidden="1" customHeight="1" x14ac:dyDescent="0.2">
      <c r="A101" s="183"/>
      <c r="B101" s="184"/>
      <c r="C101" s="184"/>
      <c r="E101" s="189" t="s">
        <v>36</v>
      </c>
      <c r="F101" s="187"/>
      <c r="G101" s="187"/>
      <c r="H101" s="187"/>
      <c r="I101" s="187"/>
      <c r="J101" s="187"/>
      <c r="K101" s="187"/>
      <c r="L101" s="187"/>
      <c r="M101" s="187"/>
      <c r="N101" s="187"/>
      <c r="O101" s="187"/>
      <c r="P101" s="187"/>
      <c r="Q101" s="187"/>
      <c r="R101" s="191"/>
      <c r="S101" s="82"/>
    </row>
    <row r="102" spans="1:19" s="35" customFormat="1" ht="12" hidden="1" customHeight="1" x14ac:dyDescent="0.2">
      <c r="A102" s="183"/>
      <c r="B102" s="184"/>
      <c r="C102" s="184"/>
      <c r="E102" s="189" t="s">
        <v>7</v>
      </c>
      <c r="F102" s="187"/>
      <c r="G102" s="187"/>
      <c r="H102" s="187"/>
      <c r="I102" s="187"/>
      <c r="J102" s="187"/>
      <c r="K102" s="187"/>
      <c r="L102" s="187"/>
      <c r="M102" s="187"/>
      <c r="N102" s="187"/>
      <c r="O102" s="187"/>
      <c r="P102" s="187"/>
      <c r="Q102" s="187"/>
      <c r="R102" s="191"/>
      <c r="S102" s="82"/>
    </row>
    <row r="103" spans="1:19" s="35" customFormat="1" ht="12" hidden="1" customHeight="1" x14ac:dyDescent="0.2">
      <c r="A103" s="183"/>
      <c r="B103" s="184"/>
      <c r="C103" s="184"/>
      <c r="E103" s="189" t="s">
        <v>37</v>
      </c>
      <c r="F103" s="187"/>
      <c r="G103" s="187"/>
      <c r="H103" s="187"/>
      <c r="I103" s="187"/>
      <c r="J103" s="187"/>
      <c r="K103" s="187"/>
      <c r="L103" s="187"/>
      <c r="M103" s="187"/>
      <c r="N103" s="187"/>
      <c r="O103" s="187"/>
      <c r="P103" s="187"/>
      <c r="Q103" s="187"/>
      <c r="R103" s="191"/>
      <c r="S103" s="82"/>
    </row>
    <row r="104" spans="1:19" s="35" customFormat="1" ht="12" hidden="1" customHeight="1" x14ac:dyDescent="0.2">
      <c r="A104" s="183"/>
      <c r="B104" s="184"/>
      <c r="C104" s="184"/>
      <c r="E104" s="189" t="s">
        <v>8</v>
      </c>
      <c r="F104" s="187"/>
      <c r="G104" s="187"/>
      <c r="H104" s="187"/>
      <c r="I104" s="187"/>
      <c r="J104" s="187"/>
      <c r="K104" s="187"/>
      <c r="L104" s="187"/>
      <c r="M104" s="187"/>
      <c r="N104" s="187"/>
      <c r="O104" s="187"/>
      <c r="P104" s="187"/>
      <c r="Q104" s="187"/>
      <c r="R104" s="191"/>
      <c r="S104" s="82"/>
    </row>
    <row r="105" spans="1:19" s="35" customFormat="1" ht="12" hidden="1" customHeight="1" x14ac:dyDescent="0.2">
      <c r="A105" s="183"/>
      <c r="B105" s="184"/>
      <c r="C105" s="184"/>
      <c r="E105" s="189" t="s">
        <v>9</v>
      </c>
      <c r="F105" s="187"/>
      <c r="G105" s="187"/>
      <c r="H105" s="187"/>
      <c r="I105" s="187"/>
      <c r="J105" s="187"/>
      <c r="K105" s="187"/>
      <c r="L105" s="187"/>
      <c r="M105" s="187"/>
      <c r="N105" s="187"/>
      <c r="O105" s="187"/>
      <c r="P105" s="187"/>
      <c r="Q105" s="187"/>
      <c r="R105" s="191"/>
      <c r="S105" s="82"/>
    </row>
    <row r="106" spans="1:19" s="35" customFormat="1" ht="12" hidden="1" customHeight="1" x14ac:dyDescent="0.2">
      <c r="A106" s="183"/>
      <c r="B106" s="184"/>
      <c r="C106" s="184"/>
      <c r="E106" s="189" t="s">
        <v>38</v>
      </c>
      <c r="F106" s="187"/>
      <c r="G106" s="187"/>
      <c r="H106" s="187"/>
      <c r="I106" s="187"/>
      <c r="J106" s="187"/>
      <c r="K106" s="187"/>
      <c r="L106" s="187"/>
      <c r="M106" s="187"/>
      <c r="N106" s="187"/>
      <c r="O106" s="187"/>
      <c r="P106" s="187"/>
      <c r="Q106" s="187"/>
      <c r="R106" s="191"/>
      <c r="S106" s="82"/>
    </row>
    <row r="107" spans="1:19" s="35" customFormat="1" ht="12" hidden="1" customHeight="1" x14ac:dyDescent="0.2">
      <c r="A107" s="183"/>
      <c r="B107" s="184"/>
      <c r="C107" s="184"/>
      <c r="E107" s="189" t="s">
        <v>39</v>
      </c>
      <c r="F107" s="187"/>
      <c r="G107" s="187"/>
      <c r="H107" s="187"/>
      <c r="I107" s="187"/>
      <c r="J107" s="187"/>
      <c r="K107" s="187"/>
      <c r="L107" s="187"/>
      <c r="M107" s="187"/>
      <c r="N107" s="187"/>
      <c r="O107" s="187"/>
      <c r="P107" s="187"/>
      <c r="Q107" s="187"/>
      <c r="R107" s="191"/>
      <c r="S107" s="82"/>
    </row>
    <row r="108" spans="1:19" s="35" customFormat="1" ht="12" hidden="1" customHeight="1" x14ac:dyDescent="0.2">
      <c r="A108" s="183"/>
      <c r="B108" s="184"/>
      <c r="C108" s="184"/>
      <c r="E108" s="189" t="s">
        <v>10</v>
      </c>
      <c r="F108" s="187"/>
      <c r="G108" s="187"/>
      <c r="H108" s="187"/>
      <c r="I108" s="187"/>
      <c r="J108" s="187"/>
      <c r="K108" s="187"/>
      <c r="L108" s="187"/>
      <c r="M108" s="187"/>
      <c r="N108" s="187"/>
      <c r="O108" s="187"/>
      <c r="P108" s="187"/>
      <c r="Q108" s="187"/>
      <c r="R108" s="191"/>
      <c r="S108" s="82"/>
    </row>
    <row r="109" spans="1:19" s="35" customFormat="1" ht="12" hidden="1" customHeight="1" x14ac:dyDescent="0.2">
      <c r="A109" s="183"/>
      <c r="B109" s="184"/>
      <c r="C109" s="184"/>
      <c r="E109" s="189" t="s">
        <v>11</v>
      </c>
      <c r="F109" s="187"/>
      <c r="G109" s="187"/>
      <c r="H109" s="187"/>
      <c r="I109" s="187"/>
      <c r="J109" s="187"/>
      <c r="K109" s="187"/>
      <c r="L109" s="187"/>
      <c r="M109" s="187"/>
      <c r="N109" s="187"/>
      <c r="O109" s="187"/>
      <c r="P109" s="187"/>
      <c r="Q109" s="187"/>
      <c r="R109" s="191"/>
      <c r="S109" s="82"/>
    </row>
    <row r="110" spans="1:19" s="35" customFormat="1" ht="12" hidden="1" customHeight="1" x14ac:dyDescent="0.2">
      <c r="A110" s="183"/>
      <c r="B110" s="184"/>
      <c r="C110" s="184"/>
      <c r="E110" s="189" t="s">
        <v>12</v>
      </c>
      <c r="F110" s="187"/>
      <c r="G110" s="187"/>
      <c r="H110" s="187"/>
      <c r="I110" s="187"/>
      <c r="J110" s="187"/>
      <c r="K110" s="187"/>
      <c r="L110" s="187"/>
      <c r="M110" s="187"/>
      <c r="N110" s="187"/>
      <c r="O110" s="187"/>
      <c r="P110" s="187"/>
      <c r="Q110" s="187"/>
      <c r="R110" s="191"/>
      <c r="S110" s="82"/>
    </row>
    <row r="111" spans="1:19" s="35" customFormat="1" ht="12" hidden="1" customHeight="1" x14ac:dyDescent="0.2">
      <c r="A111" s="183"/>
      <c r="B111" s="184"/>
      <c r="C111" s="184"/>
      <c r="E111" s="189" t="s">
        <v>40</v>
      </c>
      <c r="F111" s="187"/>
      <c r="G111" s="187"/>
      <c r="H111" s="187"/>
      <c r="I111" s="187"/>
      <c r="J111" s="187"/>
      <c r="K111" s="187"/>
      <c r="L111" s="187"/>
      <c r="M111" s="187"/>
      <c r="N111" s="187"/>
      <c r="O111" s="187"/>
      <c r="P111" s="187"/>
      <c r="Q111" s="187"/>
      <c r="R111" s="191"/>
      <c r="S111" s="82"/>
    </row>
    <row r="112" spans="1:19" s="35" customFormat="1" ht="12" hidden="1" customHeight="1" x14ac:dyDescent="0.2">
      <c r="A112" s="183"/>
      <c r="B112" s="184"/>
      <c r="C112" s="184"/>
      <c r="E112" s="189" t="s">
        <v>41</v>
      </c>
      <c r="F112" s="187"/>
      <c r="G112" s="187"/>
      <c r="H112" s="187"/>
      <c r="I112" s="187"/>
      <c r="J112" s="187"/>
      <c r="K112" s="187"/>
      <c r="L112" s="187"/>
      <c r="M112" s="187"/>
      <c r="N112" s="187"/>
      <c r="O112" s="187"/>
      <c r="P112" s="187"/>
      <c r="Q112" s="187"/>
      <c r="R112" s="191"/>
      <c r="S112" s="82"/>
    </row>
    <row r="113" spans="1:19" s="35" customFormat="1" ht="12" hidden="1" customHeight="1" x14ac:dyDescent="0.2">
      <c r="A113" s="183"/>
      <c r="B113" s="184"/>
      <c r="C113" s="184"/>
      <c r="E113" s="189" t="s">
        <v>42</v>
      </c>
      <c r="F113" s="187"/>
      <c r="G113" s="187"/>
      <c r="H113" s="187"/>
      <c r="I113" s="187"/>
      <c r="J113" s="187"/>
      <c r="K113" s="187"/>
      <c r="L113" s="187"/>
      <c r="M113" s="187"/>
      <c r="N113" s="187"/>
      <c r="O113" s="187"/>
      <c r="P113" s="187"/>
      <c r="Q113" s="187"/>
      <c r="R113" s="191"/>
      <c r="S113" s="82"/>
    </row>
    <row r="114" spans="1:19" s="35" customFormat="1" ht="12" hidden="1" customHeight="1" x14ac:dyDescent="0.2">
      <c r="A114" s="183"/>
      <c r="B114" s="184"/>
      <c r="C114" s="184"/>
      <c r="E114" s="189" t="s">
        <v>13</v>
      </c>
      <c r="F114" s="187"/>
      <c r="G114" s="187"/>
      <c r="H114" s="187"/>
      <c r="I114" s="187"/>
      <c r="J114" s="187"/>
      <c r="K114" s="187"/>
      <c r="L114" s="187"/>
      <c r="M114" s="187"/>
      <c r="N114" s="187"/>
      <c r="O114" s="187"/>
      <c r="P114" s="187"/>
      <c r="Q114" s="187"/>
      <c r="R114" s="191"/>
      <c r="S114" s="82"/>
    </row>
    <row r="115" spans="1:19" s="35" customFormat="1" ht="12" hidden="1" customHeight="1" x14ac:dyDescent="0.2">
      <c r="A115" s="183"/>
      <c r="B115" s="184"/>
      <c r="C115" s="184"/>
      <c r="E115" s="189" t="s">
        <v>14</v>
      </c>
      <c r="F115" s="187"/>
      <c r="G115" s="187"/>
      <c r="H115" s="187"/>
      <c r="I115" s="187"/>
      <c r="J115" s="187"/>
      <c r="K115" s="187"/>
      <c r="L115" s="187"/>
      <c r="M115" s="187"/>
      <c r="N115" s="187"/>
      <c r="O115" s="187"/>
      <c r="P115" s="187"/>
      <c r="Q115" s="187"/>
      <c r="R115" s="191"/>
      <c r="S115" s="82"/>
    </row>
    <row r="116" spans="1:19" s="35" customFormat="1" ht="12" hidden="1" customHeight="1" x14ac:dyDescent="0.2">
      <c r="A116" s="183"/>
      <c r="B116" s="184"/>
      <c r="C116" s="184"/>
      <c r="E116" s="189" t="s">
        <v>43</v>
      </c>
      <c r="F116" s="187"/>
      <c r="G116" s="187"/>
      <c r="H116" s="187"/>
      <c r="I116" s="187"/>
      <c r="J116" s="187"/>
      <c r="K116" s="187"/>
      <c r="L116" s="187"/>
      <c r="M116" s="187"/>
      <c r="N116" s="187"/>
      <c r="O116" s="187"/>
      <c r="P116" s="187"/>
      <c r="Q116" s="187"/>
      <c r="R116" s="191"/>
      <c r="S116" s="82"/>
    </row>
    <row r="117" spans="1:19" s="35" customFormat="1" ht="12" hidden="1" customHeight="1" x14ac:dyDescent="0.2">
      <c r="A117" s="183"/>
      <c r="B117" s="184"/>
      <c r="C117" s="184"/>
      <c r="E117" s="189" t="s">
        <v>44</v>
      </c>
      <c r="F117" s="187"/>
      <c r="G117" s="187"/>
      <c r="H117" s="187"/>
      <c r="I117" s="187"/>
      <c r="J117" s="187"/>
      <c r="K117" s="187"/>
      <c r="L117" s="187"/>
      <c r="M117" s="187"/>
      <c r="N117" s="187"/>
      <c r="O117" s="187"/>
      <c r="P117" s="187"/>
      <c r="Q117" s="187"/>
      <c r="R117" s="191"/>
      <c r="S117" s="82"/>
    </row>
    <row r="118" spans="1:19" s="35" customFormat="1" ht="12" hidden="1" customHeight="1" x14ac:dyDescent="0.2">
      <c r="A118" s="183"/>
      <c r="B118" s="184"/>
      <c r="C118" s="184"/>
      <c r="E118" s="189" t="s">
        <v>45</v>
      </c>
      <c r="F118" s="187"/>
      <c r="G118" s="187"/>
      <c r="H118" s="187"/>
      <c r="I118" s="187"/>
      <c r="J118" s="187"/>
      <c r="K118" s="187"/>
      <c r="L118" s="187"/>
      <c r="M118" s="187"/>
      <c r="N118" s="187"/>
      <c r="O118" s="187"/>
      <c r="P118" s="187"/>
      <c r="Q118" s="187"/>
      <c r="R118" s="191"/>
      <c r="S118" s="82"/>
    </row>
    <row r="119" spans="1:19" s="35" customFormat="1" ht="12" hidden="1" customHeight="1" x14ac:dyDescent="0.2">
      <c r="A119" s="183"/>
      <c r="B119" s="184"/>
      <c r="C119" s="184"/>
      <c r="E119" s="189" t="s">
        <v>46</v>
      </c>
      <c r="F119" s="187"/>
      <c r="G119" s="187"/>
      <c r="H119" s="187"/>
      <c r="I119" s="187"/>
      <c r="J119" s="187"/>
      <c r="K119" s="187"/>
      <c r="L119" s="187"/>
      <c r="M119" s="187"/>
      <c r="N119" s="187"/>
      <c r="O119" s="187"/>
      <c r="P119" s="187"/>
      <c r="Q119" s="187"/>
      <c r="R119" s="191"/>
      <c r="S119" s="82"/>
    </row>
    <row r="120" spans="1:19" s="35" customFormat="1" ht="12" hidden="1" customHeight="1" x14ac:dyDescent="0.2">
      <c r="A120" s="183"/>
      <c r="B120" s="184"/>
      <c r="C120" s="184"/>
      <c r="E120" s="189" t="s">
        <v>47</v>
      </c>
      <c r="F120" s="187"/>
      <c r="G120" s="187"/>
      <c r="H120" s="187"/>
      <c r="I120" s="187"/>
      <c r="J120" s="187"/>
      <c r="K120" s="187"/>
      <c r="L120" s="187"/>
      <c r="M120" s="187"/>
      <c r="N120" s="187"/>
      <c r="O120" s="187"/>
      <c r="P120" s="187"/>
      <c r="Q120" s="187"/>
      <c r="R120" s="191"/>
      <c r="S120" s="82"/>
    </row>
    <row r="121" spans="1:19" s="35" customFormat="1" ht="12" hidden="1" customHeight="1" x14ac:dyDescent="0.2">
      <c r="A121" s="183"/>
      <c r="B121" s="184"/>
      <c r="C121" s="184"/>
      <c r="E121" s="189" t="s">
        <v>48</v>
      </c>
      <c r="F121" s="187"/>
      <c r="G121" s="187"/>
      <c r="H121" s="187"/>
      <c r="I121" s="187"/>
      <c r="J121" s="187"/>
      <c r="K121" s="187"/>
      <c r="L121" s="187"/>
      <c r="M121" s="187"/>
      <c r="N121" s="187"/>
      <c r="O121" s="187"/>
      <c r="P121" s="187"/>
      <c r="Q121" s="187"/>
      <c r="R121" s="191"/>
      <c r="S121" s="82"/>
    </row>
    <row r="122" spans="1:19" s="35" customFormat="1" ht="12" hidden="1" customHeight="1" x14ac:dyDescent="0.2">
      <c r="A122" s="183"/>
      <c r="B122" s="184"/>
      <c r="C122" s="184"/>
      <c r="E122" s="189" t="s">
        <v>49</v>
      </c>
      <c r="F122" s="187"/>
      <c r="G122" s="187"/>
      <c r="H122" s="187"/>
      <c r="I122" s="187"/>
      <c r="J122" s="187"/>
      <c r="K122" s="187"/>
      <c r="L122" s="187"/>
      <c r="M122" s="187"/>
      <c r="N122" s="187"/>
      <c r="O122" s="187"/>
      <c r="P122" s="187"/>
      <c r="Q122" s="187"/>
      <c r="R122" s="191"/>
      <c r="S122" s="82"/>
    </row>
    <row r="123" spans="1:19" s="35" customFormat="1" ht="12" hidden="1" customHeight="1" x14ac:dyDescent="0.2">
      <c r="A123" s="183"/>
      <c r="B123" s="184"/>
      <c r="C123" s="184"/>
      <c r="E123" s="189" t="s">
        <v>50</v>
      </c>
      <c r="F123" s="187"/>
      <c r="G123" s="187"/>
      <c r="H123" s="187"/>
      <c r="I123" s="187"/>
      <c r="J123" s="187"/>
      <c r="K123" s="187"/>
      <c r="L123" s="187"/>
      <c r="M123" s="187"/>
      <c r="N123" s="187"/>
      <c r="O123" s="187"/>
      <c r="P123" s="187"/>
      <c r="Q123" s="187"/>
      <c r="R123" s="191"/>
      <c r="S123" s="82"/>
    </row>
    <row r="124" spans="1:19" s="35" customFormat="1" ht="12" hidden="1" customHeight="1" x14ac:dyDescent="0.2">
      <c r="A124" s="183"/>
      <c r="B124" s="184"/>
      <c r="C124" s="184"/>
      <c r="E124" s="189" t="s">
        <v>51</v>
      </c>
      <c r="F124" s="187"/>
      <c r="G124" s="187"/>
      <c r="H124" s="187"/>
      <c r="I124" s="187"/>
      <c r="J124" s="187"/>
      <c r="K124" s="187"/>
      <c r="L124" s="187"/>
      <c r="M124" s="187"/>
      <c r="N124" s="187"/>
      <c r="O124" s="187"/>
      <c r="P124" s="187"/>
      <c r="Q124" s="187"/>
      <c r="R124" s="191"/>
      <c r="S124" s="82"/>
    </row>
    <row r="125" spans="1:19" s="35" customFormat="1" ht="12" hidden="1" customHeight="1" x14ac:dyDescent="0.2">
      <c r="A125" s="183"/>
      <c r="B125" s="184"/>
      <c r="C125" s="184"/>
      <c r="E125" s="189" t="s">
        <v>52</v>
      </c>
      <c r="F125" s="187"/>
      <c r="G125" s="187"/>
      <c r="H125" s="187"/>
      <c r="I125" s="187"/>
      <c r="J125" s="187"/>
      <c r="K125" s="187"/>
      <c r="L125" s="187"/>
      <c r="M125" s="187"/>
      <c r="N125" s="187"/>
      <c r="O125" s="187"/>
      <c r="P125" s="187"/>
      <c r="Q125" s="187"/>
      <c r="R125" s="191"/>
      <c r="S125" s="82"/>
    </row>
    <row r="126" spans="1:19" s="35" customFormat="1" ht="12" hidden="1" customHeight="1" x14ac:dyDescent="0.2">
      <c r="A126" s="183"/>
      <c r="B126" s="184"/>
      <c r="C126" s="184"/>
      <c r="E126" s="189" t="s">
        <v>53</v>
      </c>
      <c r="F126" s="187"/>
      <c r="G126" s="187"/>
      <c r="H126" s="187"/>
      <c r="I126" s="187"/>
      <c r="J126" s="187"/>
      <c r="K126" s="187"/>
      <c r="L126" s="187"/>
      <c r="M126" s="187"/>
      <c r="N126" s="187"/>
      <c r="O126" s="187"/>
      <c r="P126" s="187"/>
      <c r="Q126" s="187"/>
      <c r="R126" s="191"/>
      <c r="S126" s="82"/>
    </row>
    <row r="127" spans="1:19" s="35" customFormat="1" ht="12" hidden="1" customHeight="1" x14ac:dyDescent="0.2">
      <c r="A127" s="183"/>
      <c r="B127" s="184"/>
      <c r="C127" s="184"/>
      <c r="E127" s="189" t="s">
        <v>15</v>
      </c>
      <c r="F127" s="187"/>
      <c r="G127" s="187"/>
      <c r="H127" s="187"/>
      <c r="I127" s="187"/>
      <c r="J127" s="187"/>
      <c r="K127" s="187"/>
      <c r="L127" s="187"/>
      <c r="M127" s="187"/>
      <c r="N127" s="187"/>
      <c r="O127" s="187"/>
      <c r="P127" s="187"/>
      <c r="Q127" s="187"/>
      <c r="R127" s="191"/>
      <c r="S127" s="82"/>
    </row>
    <row r="128" spans="1:19" s="35" customFormat="1" ht="12" hidden="1" customHeight="1" x14ac:dyDescent="0.2">
      <c r="A128" s="183"/>
      <c r="B128" s="184"/>
      <c r="C128" s="184"/>
      <c r="E128" s="189" t="s">
        <v>54</v>
      </c>
      <c r="F128" s="187"/>
      <c r="G128" s="187"/>
      <c r="H128" s="187"/>
      <c r="I128" s="187"/>
      <c r="J128" s="187"/>
      <c r="K128" s="187"/>
      <c r="L128" s="187"/>
      <c r="M128" s="187"/>
      <c r="N128" s="187"/>
      <c r="O128" s="187"/>
      <c r="P128" s="187"/>
      <c r="Q128" s="187"/>
      <c r="R128" s="191"/>
      <c r="S128" s="82"/>
    </row>
    <row r="129" spans="1:19" s="35" customFormat="1" ht="12" hidden="1" customHeight="1" x14ac:dyDescent="0.2">
      <c r="A129" s="183"/>
      <c r="B129" s="184"/>
      <c r="C129" s="184"/>
      <c r="E129" s="189" t="s">
        <v>55</v>
      </c>
      <c r="F129" s="187"/>
      <c r="G129" s="187"/>
      <c r="H129" s="187"/>
      <c r="I129" s="187"/>
      <c r="J129" s="187"/>
      <c r="K129" s="187"/>
      <c r="L129" s="187"/>
      <c r="M129" s="187"/>
      <c r="N129" s="187"/>
      <c r="O129" s="187"/>
      <c r="P129" s="187"/>
      <c r="Q129" s="187"/>
      <c r="R129" s="191"/>
      <c r="S129" s="82"/>
    </row>
    <row r="130" spans="1:19" s="35" customFormat="1" ht="12" hidden="1" customHeight="1" x14ac:dyDescent="0.2">
      <c r="A130" s="183"/>
      <c r="B130" s="184"/>
      <c r="C130" s="184"/>
      <c r="E130" s="189" t="s">
        <v>56</v>
      </c>
      <c r="F130" s="187"/>
      <c r="G130" s="187"/>
      <c r="H130" s="187"/>
      <c r="I130" s="187"/>
      <c r="J130" s="187"/>
      <c r="K130" s="187"/>
      <c r="L130" s="187"/>
      <c r="M130" s="187"/>
      <c r="N130" s="187"/>
      <c r="O130" s="187"/>
      <c r="P130" s="187"/>
      <c r="Q130" s="187"/>
      <c r="R130" s="191"/>
      <c r="S130" s="82"/>
    </row>
    <row r="131" spans="1:19" s="35" customFormat="1" ht="12" hidden="1" customHeight="1" x14ac:dyDescent="0.2">
      <c r="A131" s="183"/>
      <c r="B131" s="184"/>
      <c r="C131" s="184"/>
      <c r="E131" s="189" t="s">
        <v>57</v>
      </c>
      <c r="F131" s="187"/>
      <c r="G131" s="187"/>
      <c r="H131" s="187"/>
      <c r="I131" s="187"/>
      <c r="J131" s="187"/>
      <c r="K131" s="187"/>
      <c r="L131" s="187"/>
      <c r="M131" s="187"/>
      <c r="N131" s="187"/>
      <c r="O131" s="187"/>
      <c r="P131" s="187"/>
      <c r="Q131" s="187"/>
      <c r="R131" s="191"/>
      <c r="S131" s="82"/>
    </row>
    <row r="132" spans="1:19" s="35" customFormat="1" ht="12" hidden="1" customHeight="1" x14ac:dyDescent="0.2">
      <c r="A132" s="183"/>
      <c r="B132" s="184"/>
      <c r="C132" s="184"/>
      <c r="E132" s="189" t="s">
        <v>58</v>
      </c>
      <c r="F132" s="187"/>
      <c r="G132" s="187"/>
      <c r="H132" s="187"/>
      <c r="I132" s="187"/>
      <c r="J132" s="187"/>
      <c r="K132" s="187"/>
      <c r="L132" s="187"/>
      <c r="M132" s="187"/>
      <c r="N132" s="187"/>
      <c r="O132" s="187"/>
      <c r="P132" s="187"/>
      <c r="Q132" s="187"/>
      <c r="R132" s="191"/>
      <c r="S132" s="82"/>
    </row>
    <row r="133" spans="1:19" s="35" customFormat="1" ht="12" hidden="1" customHeight="1" x14ac:dyDescent="0.2">
      <c r="A133" s="183"/>
      <c r="B133" s="184"/>
      <c r="C133" s="184"/>
      <c r="E133" s="189" t="s">
        <v>59</v>
      </c>
      <c r="F133" s="187"/>
      <c r="G133" s="187"/>
      <c r="H133" s="187"/>
      <c r="I133" s="187"/>
      <c r="J133" s="187"/>
      <c r="K133" s="187"/>
      <c r="L133" s="187"/>
      <c r="M133" s="187"/>
      <c r="N133" s="187"/>
      <c r="O133" s="187"/>
      <c r="P133" s="187"/>
      <c r="Q133" s="187"/>
      <c r="R133" s="191"/>
      <c r="S133" s="82"/>
    </row>
    <row r="134" spans="1:19" s="35" customFormat="1" ht="12" hidden="1" customHeight="1" x14ac:dyDescent="0.2">
      <c r="A134" s="183"/>
      <c r="B134" s="184"/>
      <c r="C134" s="184"/>
      <c r="E134" s="189" t="s">
        <v>60</v>
      </c>
      <c r="F134" s="187"/>
      <c r="G134" s="187"/>
      <c r="H134" s="187"/>
      <c r="I134" s="187"/>
      <c r="J134" s="187"/>
      <c r="K134" s="187"/>
      <c r="L134" s="187"/>
      <c r="M134" s="187"/>
      <c r="N134" s="187"/>
      <c r="O134" s="187"/>
      <c r="P134" s="187"/>
      <c r="Q134" s="187"/>
      <c r="R134" s="191"/>
      <c r="S134" s="82"/>
    </row>
    <row r="135" spans="1:19" s="35" customFormat="1" ht="12" hidden="1" customHeight="1" x14ac:dyDescent="0.2">
      <c r="A135" s="183"/>
      <c r="B135" s="184"/>
      <c r="C135" s="184"/>
      <c r="E135" s="189" t="s">
        <v>61</v>
      </c>
      <c r="F135" s="187"/>
      <c r="G135" s="187"/>
      <c r="H135" s="187"/>
      <c r="I135" s="187"/>
      <c r="J135" s="187"/>
      <c r="K135" s="187"/>
      <c r="L135" s="187"/>
      <c r="M135" s="187"/>
      <c r="N135" s="187"/>
      <c r="O135" s="187"/>
      <c r="P135" s="187"/>
      <c r="Q135" s="187"/>
      <c r="R135" s="191"/>
      <c r="S135" s="82"/>
    </row>
    <row r="136" spans="1:19" s="35" customFormat="1" ht="12" hidden="1" customHeight="1" x14ac:dyDescent="0.2">
      <c r="A136" s="183"/>
      <c r="B136" s="184"/>
      <c r="C136" s="184"/>
      <c r="E136" s="189" t="s">
        <v>62</v>
      </c>
      <c r="F136" s="187"/>
      <c r="G136" s="187"/>
      <c r="H136" s="187"/>
      <c r="I136" s="187"/>
      <c r="J136" s="187"/>
      <c r="K136" s="187"/>
      <c r="L136" s="187"/>
      <c r="M136" s="187"/>
      <c r="N136" s="187"/>
      <c r="O136" s="187"/>
      <c r="P136" s="187"/>
      <c r="Q136" s="187"/>
      <c r="R136" s="191"/>
      <c r="S136" s="82"/>
    </row>
    <row r="137" spans="1:19" s="35" customFormat="1" ht="12" hidden="1" customHeight="1" x14ac:dyDescent="0.2">
      <c r="A137" s="183"/>
      <c r="B137" s="184"/>
      <c r="C137" s="184"/>
      <c r="E137" s="189" t="s">
        <v>63</v>
      </c>
      <c r="F137" s="187"/>
      <c r="G137" s="187"/>
      <c r="H137" s="187"/>
      <c r="I137" s="187"/>
      <c r="J137" s="187"/>
      <c r="K137" s="187"/>
      <c r="L137" s="187"/>
      <c r="M137" s="187"/>
      <c r="N137" s="187"/>
      <c r="O137" s="187"/>
      <c r="P137" s="187"/>
      <c r="Q137" s="187"/>
      <c r="R137" s="191"/>
      <c r="S137" s="82"/>
    </row>
    <row r="138" spans="1:19" s="35" customFormat="1" ht="12" hidden="1" customHeight="1" x14ac:dyDescent="0.2">
      <c r="A138" s="183"/>
      <c r="B138" s="184"/>
      <c r="C138" s="184"/>
      <c r="E138" s="189" t="s">
        <v>64</v>
      </c>
      <c r="F138" s="187"/>
      <c r="G138" s="187"/>
      <c r="H138" s="187"/>
      <c r="I138" s="187"/>
      <c r="J138" s="187"/>
      <c r="K138" s="187"/>
      <c r="L138" s="187"/>
      <c r="M138" s="187"/>
      <c r="N138" s="187"/>
      <c r="O138" s="187"/>
      <c r="P138" s="187"/>
      <c r="Q138" s="187"/>
      <c r="R138" s="191"/>
      <c r="S138" s="82"/>
    </row>
    <row r="139" spans="1:19" s="35" customFormat="1" ht="12" hidden="1" customHeight="1" x14ac:dyDescent="0.2">
      <c r="A139" s="183"/>
      <c r="B139" s="184"/>
      <c r="C139" s="184"/>
      <c r="E139" s="189" t="s">
        <v>65</v>
      </c>
      <c r="F139" s="187"/>
      <c r="G139" s="187"/>
      <c r="H139" s="187"/>
      <c r="I139" s="187"/>
      <c r="J139" s="187"/>
      <c r="K139" s="187"/>
      <c r="L139" s="187"/>
      <c r="M139" s="187"/>
      <c r="N139" s="187"/>
      <c r="O139" s="187"/>
      <c r="P139" s="187"/>
      <c r="Q139" s="187"/>
      <c r="R139" s="191"/>
      <c r="S139" s="82"/>
    </row>
    <row r="140" spans="1:19" s="35" customFormat="1" ht="12" hidden="1" customHeight="1" x14ac:dyDescent="0.2">
      <c r="A140" s="183"/>
      <c r="B140" s="184"/>
      <c r="C140" s="184"/>
      <c r="E140" s="189" t="s">
        <v>66</v>
      </c>
      <c r="F140" s="187"/>
      <c r="G140" s="187"/>
      <c r="H140" s="187"/>
      <c r="I140" s="187"/>
      <c r="J140" s="187"/>
      <c r="K140" s="187"/>
      <c r="L140" s="187"/>
      <c r="M140" s="187"/>
      <c r="N140" s="187"/>
      <c r="O140" s="187"/>
      <c r="P140" s="187"/>
      <c r="Q140" s="187"/>
      <c r="R140" s="191"/>
      <c r="S140" s="82"/>
    </row>
    <row r="141" spans="1:19" s="35" customFormat="1" ht="12" hidden="1" customHeight="1" x14ac:dyDescent="0.2">
      <c r="A141" s="183"/>
      <c r="B141" s="184"/>
      <c r="C141" s="184"/>
      <c r="E141" s="189" t="s">
        <v>16</v>
      </c>
      <c r="F141" s="187"/>
      <c r="G141" s="187"/>
      <c r="H141" s="187"/>
      <c r="I141" s="187"/>
      <c r="J141" s="187"/>
      <c r="K141" s="187"/>
      <c r="L141" s="187"/>
      <c r="M141" s="187"/>
      <c r="N141" s="187"/>
      <c r="O141" s="187"/>
      <c r="P141" s="187"/>
      <c r="Q141" s="187"/>
      <c r="R141" s="191"/>
      <c r="S141" s="82"/>
    </row>
    <row r="142" spans="1:19" s="35" customFormat="1" ht="12" hidden="1" customHeight="1" x14ac:dyDescent="0.2">
      <c r="A142" s="183"/>
      <c r="B142" s="184"/>
      <c r="C142" s="184"/>
      <c r="E142" s="189" t="s">
        <v>67</v>
      </c>
      <c r="F142" s="187"/>
      <c r="G142" s="187"/>
      <c r="H142" s="187"/>
      <c r="I142" s="187"/>
      <c r="J142" s="187"/>
      <c r="K142" s="187"/>
      <c r="L142" s="187"/>
      <c r="M142" s="187"/>
      <c r="N142" s="187"/>
      <c r="O142" s="187"/>
      <c r="P142" s="187"/>
      <c r="Q142" s="187"/>
      <c r="R142" s="191"/>
      <c r="S142" s="82"/>
    </row>
    <row r="143" spans="1:19" s="35" customFormat="1" ht="12" hidden="1" customHeight="1" x14ac:dyDescent="0.2">
      <c r="A143" s="183"/>
      <c r="B143" s="184"/>
      <c r="C143" s="184"/>
      <c r="E143" s="189" t="s">
        <v>68</v>
      </c>
      <c r="F143" s="187"/>
      <c r="G143" s="187"/>
      <c r="H143" s="187"/>
      <c r="I143" s="187"/>
      <c r="J143" s="187"/>
      <c r="K143" s="187"/>
      <c r="L143" s="187"/>
      <c r="M143" s="187"/>
      <c r="N143" s="187"/>
      <c r="O143" s="187"/>
      <c r="P143" s="187"/>
      <c r="Q143" s="187"/>
      <c r="R143" s="191"/>
      <c r="S143" s="82"/>
    </row>
    <row r="144" spans="1:19" s="35" customFormat="1" ht="12" hidden="1" customHeight="1" x14ac:dyDescent="0.2">
      <c r="A144" s="183"/>
      <c r="B144" s="184"/>
      <c r="C144" s="184"/>
      <c r="E144" s="189" t="s">
        <v>69</v>
      </c>
      <c r="F144" s="187"/>
      <c r="G144" s="187"/>
      <c r="H144" s="187"/>
      <c r="I144" s="187"/>
      <c r="J144" s="187"/>
      <c r="K144" s="187"/>
      <c r="L144" s="187"/>
      <c r="M144" s="187"/>
      <c r="N144" s="187"/>
      <c r="O144" s="187"/>
      <c r="P144" s="187"/>
      <c r="Q144" s="187"/>
      <c r="R144" s="191"/>
      <c r="S144" s="82"/>
    </row>
    <row r="145" spans="1:19" s="35" customFormat="1" ht="12" hidden="1" customHeight="1" x14ac:dyDescent="0.2">
      <c r="A145" s="183"/>
      <c r="B145" s="184"/>
      <c r="C145" s="184"/>
      <c r="E145" s="189" t="s">
        <v>17</v>
      </c>
      <c r="F145" s="187"/>
      <c r="G145" s="187"/>
      <c r="H145" s="187"/>
      <c r="I145" s="187"/>
      <c r="J145" s="187"/>
      <c r="K145" s="187"/>
      <c r="L145" s="187"/>
      <c r="M145" s="187"/>
      <c r="N145" s="187"/>
      <c r="O145" s="187"/>
      <c r="P145" s="187"/>
      <c r="Q145" s="187"/>
      <c r="R145" s="191"/>
      <c r="S145" s="82"/>
    </row>
    <row r="146" spans="1:19" s="35" customFormat="1" ht="12" hidden="1" customHeight="1" x14ac:dyDescent="0.2">
      <c r="A146" s="183"/>
      <c r="B146" s="184"/>
      <c r="C146" s="184"/>
      <c r="E146" s="189" t="s">
        <v>70</v>
      </c>
      <c r="F146" s="187"/>
      <c r="G146" s="187"/>
      <c r="H146" s="187"/>
      <c r="I146" s="187"/>
      <c r="J146" s="187"/>
      <c r="K146" s="187"/>
      <c r="L146" s="187"/>
      <c r="M146" s="187"/>
      <c r="N146" s="187"/>
      <c r="O146" s="187"/>
      <c r="P146" s="187"/>
      <c r="Q146" s="187"/>
      <c r="R146" s="191"/>
      <c r="S146" s="82"/>
    </row>
    <row r="147" spans="1:19" s="35" customFormat="1" ht="12" hidden="1" customHeight="1" x14ac:dyDescent="0.2">
      <c r="A147" s="183"/>
      <c r="B147" s="184"/>
      <c r="C147" s="184"/>
      <c r="E147" s="189" t="s">
        <v>71</v>
      </c>
      <c r="F147" s="187"/>
      <c r="G147" s="187"/>
      <c r="H147" s="187"/>
      <c r="I147" s="187"/>
      <c r="J147" s="187"/>
      <c r="K147" s="187"/>
      <c r="L147" s="187"/>
      <c r="M147" s="187"/>
      <c r="N147" s="187"/>
      <c r="O147" s="187"/>
      <c r="P147" s="187"/>
      <c r="Q147" s="187"/>
      <c r="R147" s="191"/>
      <c r="S147" s="82"/>
    </row>
    <row r="148" spans="1:19" s="35" customFormat="1" ht="12" hidden="1" customHeight="1" x14ac:dyDescent="0.2">
      <c r="A148" s="183"/>
      <c r="B148" s="184"/>
      <c r="C148" s="184"/>
      <c r="E148" s="189" t="s">
        <v>72</v>
      </c>
      <c r="F148" s="187"/>
      <c r="G148" s="187"/>
      <c r="H148" s="187"/>
      <c r="I148" s="187"/>
      <c r="J148" s="187"/>
      <c r="K148" s="187"/>
      <c r="L148" s="187"/>
      <c r="M148" s="187"/>
      <c r="N148" s="187"/>
      <c r="O148" s="187"/>
      <c r="P148" s="187"/>
      <c r="Q148" s="187"/>
      <c r="R148" s="191"/>
      <c r="S148" s="82"/>
    </row>
    <row r="149" spans="1:19" s="35" customFormat="1" ht="12" hidden="1" customHeight="1" x14ac:dyDescent="0.2">
      <c r="A149" s="183"/>
      <c r="B149" s="184"/>
      <c r="C149" s="184"/>
      <c r="E149" s="189" t="s">
        <v>73</v>
      </c>
      <c r="F149" s="187"/>
      <c r="G149" s="187"/>
      <c r="H149" s="187"/>
      <c r="I149" s="187"/>
      <c r="J149" s="187"/>
      <c r="K149" s="187"/>
      <c r="L149" s="187"/>
      <c r="M149" s="187"/>
      <c r="N149" s="187"/>
      <c r="O149" s="187"/>
      <c r="P149" s="187"/>
      <c r="Q149" s="187"/>
      <c r="R149" s="191"/>
      <c r="S149" s="82"/>
    </row>
    <row r="150" spans="1:19" s="35" customFormat="1" ht="12" hidden="1" customHeight="1" x14ac:dyDescent="0.2">
      <c r="A150" s="183"/>
      <c r="B150" s="184"/>
      <c r="C150" s="184"/>
      <c r="E150" s="189" t="s">
        <v>74</v>
      </c>
      <c r="F150" s="187"/>
      <c r="G150" s="187"/>
      <c r="H150" s="187"/>
      <c r="I150" s="187"/>
      <c r="J150" s="187"/>
      <c r="K150" s="187"/>
      <c r="L150" s="187"/>
      <c r="M150" s="187"/>
      <c r="N150" s="187"/>
      <c r="O150" s="187"/>
      <c r="P150" s="187"/>
      <c r="Q150" s="187"/>
      <c r="R150" s="191"/>
      <c r="S150" s="82"/>
    </row>
    <row r="151" spans="1:19" s="35" customFormat="1" ht="12" hidden="1" customHeight="1" x14ac:dyDescent="0.2">
      <c r="A151" s="183"/>
      <c r="B151" s="184"/>
      <c r="C151" s="184"/>
      <c r="E151" s="189" t="s">
        <v>75</v>
      </c>
      <c r="F151" s="187"/>
      <c r="G151" s="187"/>
      <c r="H151" s="187"/>
      <c r="I151" s="187"/>
      <c r="J151" s="187"/>
      <c r="K151" s="187"/>
      <c r="L151" s="187"/>
      <c r="M151" s="187"/>
      <c r="N151" s="187"/>
      <c r="O151" s="187"/>
      <c r="P151" s="187"/>
      <c r="Q151" s="187"/>
      <c r="R151" s="191"/>
      <c r="S151" s="82"/>
    </row>
    <row r="152" spans="1:19" s="35" customFormat="1" ht="12" hidden="1" customHeight="1" x14ac:dyDescent="0.2">
      <c r="A152" s="183"/>
      <c r="B152" s="184"/>
      <c r="C152" s="184"/>
      <c r="E152" s="189" t="s">
        <v>76</v>
      </c>
      <c r="F152" s="187"/>
      <c r="G152" s="187"/>
      <c r="H152" s="187"/>
      <c r="I152" s="187"/>
      <c r="J152" s="187"/>
      <c r="K152" s="187"/>
      <c r="L152" s="187"/>
      <c r="M152" s="187"/>
      <c r="N152" s="187"/>
      <c r="O152" s="187"/>
      <c r="P152" s="187"/>
      <c r="Q152" s="187"/>
      <c r="R152" s="191"/>
      <c r="S152" s="82"/>
    </row>
    <row r="153" spans="1:19" s="35" customFormat="1" ht="12" hidden="1" customHeight="1" x14ac:dyDescent="0.2">
      <c r="A153" s="183"/>
      <c r="B153" s="184"/>
      <c r="C153" s="184"/>
      <c r="E153" s="189" t="s">
        <v>77</v>
      </c>
      <c r="F153" s="187"/>
      <c r="G153" s="187"/>
      <c r="H153" s="187"/>
      <c r="I153" s="187"/>
      <c r="J153" s="187"/>
      <c r="K153" s="187"/>
      <c r="L153" s="187"/>
      <c r="M153" s="187"/>
      <c r="N153" s="187"/>
      <c r="O153" s="187"/>
      <c r="P153" s="187"/>
      <c r="Q153" s="187"/>
      <c r="R153" s="191"/>
      <c r="S153" s="82"/>
    </row>
    <row r="154" spans="1:19" s="35" customFormat="1" ht="12" hidden="1" customHeight="1" x14ac:dyDescent="0.2">
      <c r="A154" s="183"/>
      <c r="B154" s="184"/>
      <c r="C154" s="184"/>
      <c r="E154" s="189" t="s">
        <v>78</v>
      </c>
      <c r="F154" s="187"/>
      <c r="G154" s="187"/>
      <c r="H154" s="187"/>
      <c r="I154" s="187"/>
      <c r="J154" s="187"/>
      <c r="K154" s="187"/>
      <c r="L154" s="187"/>
      <c r="M154" s="187"/>
      <c r="N154" s="187"/>
      <c r="O154" s="187"/>
      <c r="P154" s="187"/>
      <c r="Q154" s="187"/>
      <c r="R154" s="191"/>
      <c r="S154" s="82"/>
    </row>
    <row r="155" spans="1:19" s="35" customFormat="1" ht="12" hidden="1" customHeight="1" x14ac:dyDescent="0.2">
      <c r="A155" s="183"/>
      <c r="B155" s="184"/>
      <c r="C155" s="184"/>
      <c r="E155" s="189" t="s">
        <v>79</v>
      </c>
      <c r="F155" s="187"/>
      <c r="G155" s="187"/>
      <c r="H155" s="187"/>
      <c r="I155" s="187"/>
      <c r="J155" s="187"/>
      <c r="K155" s="187"/>
      <c r="L155" s="187"/>
      <c r="M155" s="187"/>
      <c r="N155" s="187"/>
      <c r="O155" s="187"/>
      <c r="P155" s="187"/>
      <c r="Q155" s="187"/>
      <c r="R155" s="191"/>
      <c r="S155" s="82"/>
    </row>
    <row r="156" spans="1:19" s="35" customFormat="1" ht="12" hidden="1" customHeight="1" x14ac:dyDescent="0.2">
      <c r="A156" s="183"/>
      <c r="B156" s="184"/>
      <c r="C156" s="184"/>
      <c r="E156" s="189" t="s">
        <v>18</v>
      </c>
      <c r="F156" s="187"/>
      <c r="G156" s="187"/>
      <c r="H156" s="187"/>
      <c r="I156" s="187"/>
      <c r="J156" s="187"/>
      <c r="K156" s="187"/>
      <c r="L156" s="187"/>
      <c r="M156" s="187"/>
      <c r="N156" s="187"/>
      <c r="O156" s="187"/>
      <c r="P156" s="187"/>
      <c r="Q156" s="187"/>
      <c r="R156" s="191"/>
      <c r="S156" s="82"/>
    </row>
    <row r="157" spans="1:19" s="35" customFormat="1" ht="12" hidden="1" customHeight="1" x14ac:dyDescent="0.2">
      <c r="A157" s="183"/>
      <c r="B157" s="184"/>
      <c r="C157" s="184"/>
      <c r="E157" s="189" t="s">
        <v>80</v>
      </c>
      <c r="F157" s="187"/>
      <c r="G157" s="187"/>
      <c r="H157" s="187"/>
      <c r="I157" s="187"/>
      <c r="J157" s="187"/>
      <c r="K157" s="187"/>
      <c r="L157" s="187"/>
      <c r="M157" s="187"/>
      <c r="N157" s="187"/>
      <c r="O157" s="187"/>
      <c r="P157" s="187"/>
      <c r="Q157" s="187"/>
      <c r="R157" s="191"/>
      <c r="S157" s="82"/>
    </row>
    <row r="158" spans="1:19" s="35" customFormat="1" ht="12" hidden="1" customHeight="1" x14ac:dyDescent="0.2">
      <c r="A158" s="183"/>
      <c r="B158" s="184"/>
      <c r="C158" s="184"/>
      <c r="E158" s="189" t="s">
        <v>81</v>
      </c>
      <c r="F158" s="187"/>
      <c r="G158" s="187"/>
      <c r="H158" s="187"/>
      <c r="I158" s="187"/>
      <c r="J158" s="187"/>
      <c r="K158" s="187"/>
      <c r="L158" s="187"/>
      <c r="M158" s="187"/>
      <c r="N158" s="187"/>
      <c r="O158" s="187"/>
      <c r="P158" s="187"/>
      <c r="Q158" s="187"/>
      <c r="R158" s="191"/>
      <c r="S158" s="82"/>
    </row>
    <row r="159" spans="1:19" s="35" customFormat="1" ht="12" hidden="1" customHeight="1" x14ac:dyDescent="0.2">
      <c r="A159" s="183"/>
      <c r="B159" s="184"/>
      <c r="C159" s="184"/>
      <c r="E159" s="189" t="s">
        <v>82</v>
      </c>
      <c r="F159" s="187"/>
      <c r="G159" s="187"/>
      <c r="H159" s="187"/>
      <c r="I159" s="187"/>
      <c r="J159" s="187"/>
      <c r="K159" s="187"/>
      <c r="L159" s="187"/>
      <c r="M159" s="187"/>
      <c r="N159" s="187"/>
      <c r="O159" s="187"/>
      <c r="P159" s="187"/>
      <c r="Q159" s="187"/>
      <c r="R159" s="191"/>
      <c r="S159" s="82"/>
    </row>
    <row r="160" spans="1:19" s="35" customFormat="1" ht="12" hidden="1" customHeight="1" x14ac:dyDescent="0.2">
      <c r="A160" s="183"/>
      <c r="B160" s="184"/>
      <c r="C160" s="184"/>
      <c r="E160" s="189" t="s">
        <v>83</v>
      </c>
      <c r="F160" s="187"/>
      <c r="G160" s="187"/>
      <c r="H160" s="187"/>
      <c r="I160" s="187"/>
      <c r="J160" s="187"/>
      <c r="K160" s="187"/>
      <c r="L160" s="187"/>
      <c r="M160" s="187"/>
      <c r="N160" s="187"/>
      <c r="O160" s="187"/>
      <c r="P160" s="187"/>
      <c r="Q160" s="187"/>
      <c r="R160" s="191"/>
      <c r="S160" s="82"/>
    </row>
    <row r="161" spans="1:19" s="35" customFormat="1" ht="12" hidden="1" customHeight="1" x14ac:dyDescent="0.2">
      <c r="A161" s="183"/>
      <c r="B161" s="184"/>
      <c r="C161" s="184"/>
      <c r="E161" s="189" t="s">
        <v>84</v>
      </c>
      <c r="F161" s="187"/>
      <c r="G161" s="187"/>
      <c r="H161" s="187"/>
      <c r="I161" s="187"/>
      <c r="J161" s="187"/>
      <c r="K161" s="187"/>
      <c r="L161" s="187"/>
      <c r="M161" s="187"/>
      <c r="N161" s="187"/>
      <c r="O161" s="187"/>
      <c r="P161" s="187"/>
      <c r="Q161" s="187"/>
      <c r="R161" s="191"/>
      <c r="S161" s="82"/>
    </row>
    <row r="162" spans="1:19" s="35" customFormat="1" ht="12" hidden="1" customHeight="1" x14ac:dyDescent="0.2">
      <c r="A162" s="183"/>
      <c r="B162" s="184"/>
      <c r="C162" s="184"/>
      <c r="E162" s="189" t="s">
        <v>85</v>
      </c>
      <c r="F162" s="187"/>
      <c r="G162" s="187"/>
      <c r="H162" s="187"/>
      <c r="I162" s="187"/>
      <c r="J162" s="187"/>
      <c r="K162" s="187"/>
      <c r="L162" s="187"/>
      <c r="M162" s="187"/>
      <c r="N162" s="187"/>
      <c r="O162" s="187"/>
      <c r="P162" s="187"/>
      <c r="Q162" s="187"/>
      <c r="R162" s="191"/>
      <c r="S162" s="82"/>
    </row>
    <row r="163" spans="1:19" s="35" customFormat="1" ht="12" hidden="1" customHeight="1" x14ac:dyDescent="0.2">
      <c r="A163" s="183"/>
      <c r="B163" s="184"/>
      <c r="C163" s="184"/>
      <c r="E163" s="189" t="s">
        <v>86</v>
      </c>
      <c r="F163" s="187"/>
      <c r="G163" s="187"/>
      <c r="H163" s="187"/>
      <c r="I163" s="187"/>
      <c r="J163" s="187"/>
      <c r="K163" s="187"/>
      <c r="L163" s="187"/>
      <c r="M163" s="187"/>
      <c r="N163" s="187"/>
      <c r="O163" s="187"/>
      <c r="P163" s="187"/>
      <c r="Q163" s="187"/>
      <c r="R163" s="191"/>
      <c r="S163" s="82"/>
    </row>
    <row r="164" spans="1:19" s="35" customFormat="1" ht="12" hidden="1" customHeight="1" x14ac:dyDescent="0.2">
      <c r="A164" s="183"/>
      <c r="B164" s="184"/>
      <c r="C164" s="184"/>
      <c r="E164" s="189" t="s">
        <v>87</v>
      </c>
      <c r="F164" s="187"/>
      <c r="G164" s="187"/>
      <c r="H164" s="187"/>
      <c r="I164" s="187"/>
      <c r="J164" s="187"/>
      <c r="K164" s="187"/>
      <c r="L164" s="187"/>
      <c r="M164" s="187"/>
      <c r="N164" s="187"/>
      <c r="O164" s="187"/>
      <c r="P164" s="187"/>
      <c r="Q164" s="187"/>
      <c r="R164" s="191"/>
      <c r="S164" s="82"/>
    </row>
    <row r="165" spans="1:19" s="35" customFormat="1" ht="12" hidden="1" customHeight="1" x14ac:dyDescent="0.2">
      <c r="A165" s="183"/>
      <c r="B165" s="184"/>
      <c r="C165" s="184"/>
      <c r="E165" s="189" t="s">
        <v>88</v>
      </c>
      <c r="F165" s="187"/>
      <c r="G165" s="187"/>
      <c r="H165" s="187"/>
      <c r="I165" s="187"/>
      <c r="J165" s="187"/>
      <c r="K165" s="187"/>
      <c r="L165" s="187"/>
      <c r="M165" s="187"/>
      <c r="N165" s="187"/>
      <c r="O165" s="187"/>
      <c r="P165" s="187"/>
      <c r="Q165" s="187"/>
      <c r="R165" s="191"/>
      <c r="S165" s="82"/>
    </row>
    <row r="166" spans="1:19" s="35" customFormat="1" ht="12" hidden="1" customHeight="1" x14ac:dyDescent="0.2">
      <c r="A166" s="183"/>
      <c r="B166" s="184"/>
      <c r="C166" s="184"/>
      <c r="E166" s="189" t="s">
        <v>89</v>
      </c>
      <c r="F166" s="187"/>
      <c r="G166" s="187"/>
      <c r="H166" s="187"/>
      <c r="I166" s="187"/>
      <c r="J166" s="187"/>
      <c r="K166" s="187"/>
      <c r="L166" s="187"/>
      <c r="M166" s="187"/>
      <c r="N166" s="187"/>
      <c r="O166" s="187"/>
      <c r="P166" s="187"/>
      <c r="Q166" s="187"/>
      <c r="R166" s="191"/>
      <c r="S166" s="82"/>
    </row>
    <row r="167" spans="1:19" s="35" customFormat="1" ht="12" hidden="1" customHeight="1" x14ac:dyDescent="0.2">
      <c r="A167" s="183"/>
      <c r="B167" s="184"/>
      <c r="C167" s="184"/>
      <c r="E167" s="189" t="s">
        <v>90</v>
      </c>
      <c r="F167" s="187"/>
      <c r="G167" s="187"/>
      <c r="H167" s="187"/>
      <c r="I167" s="187"/>
      <c r="J167" s="187"/>
      <c r="K167" s="187"/>
      <c r="L167" s="187"/>
      <c r="M167" s="187"/>
      <c r="N167" s="187"/>
      <c r="O167" s="187"/>
      <c r="P167" s="187"/>
      <c r="Q167" s="187"/>
      <c r="R167" s="191"/>
      <c r="S167" s="82"/>
    </row>
    <row r="168" spans="1:19" s="35" customFormat="1" ht="12" hidden="1" customHeight="1" x14ac:dyDescent="0.2">
      <c r="A168" s="183"/>
      <c r="B168" s="184"/>
      <c r="C168" s="184"/>
      <c r="E168" s="189" t="s">
        <v>91</v>
      </c>
      <c r="F168" s="187"/>
      <c r="G168" s="187"/>
      <c r="H168" s="187"/>
      <c r="I168" s="187"/>
      <c r="J168" s="187"/>
      <c r="K168" s="187"/>
      <c r="L168" s="187"/>
      <c r="M168" s="187"/>
      <c r="N168" s="187"/>
      <c r="O168" s="187"/>
      <c r="P168" s="187"/>
      <c r="Q168" s="187"/>
      <c r="R168" s="191"/>
      <c r="S168" s="82"/>
    </row>
    <row r="169" spans="1:19" s="35" customFormat="1" ht="12" hidden="1" customHeight="1" x14ac:dyDescent="0.2">
      <c r="A169" s="183"/>
      <c r="B169" s="184"/>
      <c r="C169" s="184"/>
      <c r="E169" s="189" t="s">
        <v>92</v>
      </c>
      <c r="F169" s="187"/>
      <c r="G169" s="187"/>
      <c r="H169" s="187"/>
      <c r="I169" s="187"/>
      <c r="J169" s="187"/>
      <c r="K169" s="187"/>
      <c r="L169" s="187"/>
      <c r="M169" s="187"/>
      <c r="N169" s="187"/>
      <c r="O169" s="187"/>
      <c r="P169" s="187"/>
      <c r="Q169" s="187"/>
      <c r="R169" s="191"/>
      <c r="S169" s="82"/>
    </row>
    <row r="170" spans="1:19" s="87" customFormat="1" ht="5.0999999999999996" customHeight="1" x14ac:dyDescent="0.2">
      <c r="A170" s="90"/>
      <c r="B170" s="88"/>
      <c r="C170" s="88"/>
      <c r="D170" s="88"/>
      <c r="E170" s="88"/>
      <c r="F170" s="96"/>
      <c r="G170" s="97"/>
      <c r="H170" s="97"/>
      <c r="I170" s="97"/>
      <c r="J170" s="97"/>
      <c r="K170" s="97"/>
      <c r="L170" s="97"/>
      <c r="M170" s="97"/>
      <c r="N170" s="97"/>
      <c r="O170" s="97"/>
      <c r="P170" s="97"/>
      <c r="Q170" s="97"/>
      <c r="R170" s="97"/>
      <c r="S170" s="89"/>
    </row>
    <row r="171" spans="1:19" ht="18" customHeight="1" x14ac:dyDescent="0.2">
      <c r="A171" s="519" t="s">
        <v>709</v>
      </c>
      <c r="B171" s="345"/>
      <c r="C171" s="345"/>
      <c r="D171" s="345"/>
      <c r="E171" s="766" t="s">
        <v>3</v>
      </c>
      <c r="F171" s="767"/>
      <c r="G171" s="767"/>
      <c r="H171" s="767"/>
      <c r="I171" s="767"/>
      <c r="J171" s="767"/>
      <c r="K171" s="767"/>
      <c r="L171" s="767"/>
      <c r="M171" s="767"/>
      <c r="N171" s="767"/>
      <c r="O171" s="767"/>
      <c r="P171" s="767"/>
      <c r="Q171" s="767"/>
      <c r="R171" s="768"/>
      <c r="S171" s="81"/>
    </row>
    <row r="172" spans="1:19" s="87" customFormat="1" ht="12" customHeight="1" thickBot="1" x14ac:dyDescent="0.25">
      <c r="A172" s="640"/>
      <c r="B172" s="641"/>
      <c r="C172" s="641"/>
      <c r="D172" s="641"/>
      <c r="E172" s="641"/>
      <c r="F172" s="642"/>
      <c r="G172" s="643"/>
      <c r="H172" s="643"/>
      <c r="I172" s="643"/>
      <c r="J172" s="643"/>
      <c r="K172" s="643"/>
      <c r="L172" s="643"/>
      <c r="M172" s="643"/>
      <c r="N172" s="643"/>
      <c r="O172" s="643"/>
      <c r="P172" s="643"/>
      <c r="Q172" s="643"/>
      <c r="R172" s="643"/>
      <c r="S172" s="644"/>
    </row>
    <row r="173" spans="1:19" s="232" customFormat="1" ht="5.0999999999999996" customHeight="1" thickTop="1" x14ac:dyDescent="0.2">
      <c r="A173" s="586"/>
      <c r="B173" s="587"/>
      <c r="C173" s="587"/>
      <c r="D173" s="587"/>
      <c r="E173" s="587"/>
      <c r="F173" s="588"/>
      <c r="G173" s="589"/>
      <c r="H173" s="589"/>
      <c r="I173" s="589"/>
      <c r="J173" s="589"/>
      <c r="K173" s="589"/>
      <c r="L173" s="589"/>
      <c r="M173" s="589"/>
      <c r="N173" s="589"/>
      <c r="O173" s="589"/>
      <c r="P173" s="589"/>
      <c r="Q173" s="589"/>
      <c r="R173" s="589"/>
      <c r="S173" s="231"/>
    </row>
    <row r="174" spans="1:19" s="232" customFormat="1" ht="15" customHeight="1" x14ac:dyDescent="0.2">
      <c r="A174" s="769" t="s">
        <v>770</v>
      </c>
      <c r="B174" s="770"/>
      <c r="C174" s="770"/>
      <c r="D174" s="770"/>
      <c r="E174" s="770"/>
      <c r="F174" s="770"/>
      <c r="G174" s="770"/>
      <c r="H174" s="770"/>
      <c r="I174" s="770"/>
      <c r="J174" s="770"/>
      <c r="K174" s="770"/>
      <c r="L174" s="770"/>
      <c r="M174" s="770"/>
      <c r="N174" s="770"/>
      <c r="O174" s="770"/>
      <c r="P174" s="770"/>
      <c r="Q174" s="770"/>
      <c r="R174" s="770"/>
      <c r="S174" s="231"/>
    </row>
    <row r="175" spans="1:19" s="232" customFormat="1" ht="15" customHeight="1" x14ac:dyDescent="0.2">
      <c r="A175" s="769"/>
      <c r="B175" s="770"/>
      <c r="C175" s="770"/>
      <c r="D175" s="770"/>
      <c r="E175" s="770"/>
      <c r="F175" s="770"/>
      <c r="G175" s="770"/>
      <c r="H175" s="770"/>
      <c r="I175" s="770"/>
      <c r="J175" s="770"/>
      <c r="K175" s="770"/>
      <c r="L175" s="770"/>
      <c r="M175" s="770"/>
      <c r="N175" s="770"/>
      <c r="O175" s="770"/>
      <c r="P175" s="770"/>
      <c r="Q175" s="770"/>
      <c r="R175" s="770"/>
      <c r="S175" s="231"/>
    </row>
    <row r="176" spans="1:19" s="232" customFormat="1" ht="5.0999999999999996" customHeight="1" x14ac:dyDescent="0.2">
      <c r="A176" s="586"/>
      <c r="B176" s="587"/>
      <c r="C176" s="587"/>
      <c r="D176" s="587"/>
      <c r="E176" s="587"/>
      <c r="F176" s="588"/>
      <c r="G176" s="589"/>
      <c r="H176" s="589"/>
      <c r="I176" s="589"/>
      <c r="J176" s="589"/>
      <c r="K176" s="589"/>
      <c r="L176" s="589"/>
      <c r="M176" s="589"/>
      <c r="N176" s="589"/>
      <c r="O176" s="589"/>
      <c r="P176" s="589"/>
      <c r="Q176" s="589"/>
      <c r="R176" s="589"/>
      <c r="S176" s="231"/>
    </row>
    <row r="177" spans="1:19" s="232" customFormat="1" ht="18" customHeight="1" x14ac:dyDescent="0.2">
      <c r="A177" s="236" t="s">
        <v>728</v>
      </c>
      <c r="B177" s="1"/>
      <c r="C177" s="1"/>
      <c r="D177" s="1"/>
      <c r="E177" s="1"/>
      <c r="F177" s="1"/>
      <c r="G177" s="1"/>
      <c r="H177" s="1"/>
      <c r="I177" s="1"/>
      <c r="J177" s="1"/>
      <c r="K177" s="1"/>
      <c r="L177" s="1"/>
      <c r="M177" s="1"/>
      <c r="N177" s="1"/>
      <c r="O177" s="1"/>
      <c r="P177" s="1"/>
      <c r="Q177" s="1"/>
      <c r="R177" s="1"/>
      <c r="S177" s="231"/>
    </row>
    <row r="178" spans="1:19" ht="5.0999999999999996" customHeight="1" x14ac:dyDescent="0.2">
      <c r="A178" s="233"/>
      <c r="B178" s="1"/>
      <c r="C178" s="1"/>
      <c r="D178" s="1"/>
      <c r="E178" s="1"/>
      <c r="F178" s="1"/>
      <c r="G178" s="1"/>
      <c r="H178" s="1"/>
      <c r="I178" s="1"/>
      <c r="J178" s="1"/>
      <c r="K178" s="1"/>
      <c r="L178" s="1"/>
      <c r="M178" s="1"/>
      <c r="N178" s="1"/>
      <c r="O178" s="1"/>
      <c r="P178" s="1"/>
      <c r="Q178" s="1"/>
      <c r="R178" s="1"/>
      <c r="S178" s="231"/>
    </row>
    <row r="179" spans="1:19" ht="18" customHeight="1" x14ac:dyDescent="0.2">
      <c r="A179" s="103"/>
      <c r="B179" s="35"/>
      <c r="C179" s="35"/>
      <c r="D179" s="35"/>
      <c r="E179" s="273" t="s">
        <v>387</v>
      </c>
      <c r="F179" s="1"/>
      <c r="G179" s="1"/>
      <c r="H179" s="1"/>
      <c r="I179" s="1"/>
      <c r="J179" s="1"/>
      <c r="K179" s="1"/>
      <c r="L179" s="1"/>
      <c r="M179" s="1"/>
      <c r="N179" s="1"/>
      <c r="P179" s="751"/>
      <c r="Q179" s="752"/>
      <c r="R179" s="753"/>
      <c r="S179" s="231"/>
    </row>
    <row r="180" spans="1:19" ht="5.0999999999999996" customHeight="1" x14ac:dyDescent="0.2">
      <c r="A180" s="103"/>
      <c r="B180" s="35"/>
      <c r="C180" s="35"/>
      <c r="D180" s="35"/>
      <c r="E180" s="272"/>
      <c r="F180" s="235"/>
      <c r="G180" s="235"/>
      <c r="H180" s="235"/>
      <c r="I180" s="235"/>
      <c r="J180" s="235"/>
      <c r="K180" s="235"/>
      <c r="L180" s="235"/>
      <c r="M180" s="235"/>
      <c r="N180" s="235"/>
      <c r="O180" s="216"/>
      <c r="P180" s="235"/>
      <c r="Q180" s="235"/>
      <c r="R180" s="235"/>
      <c r="S180" s="231"/>
    </row>
    <row r="181" spans="1:19" ht="5.0999999999999996" customHeight="1" x14ac:dyDescent="0.2">
      <c r="A181" s="103"/>
      <c r="B181" s="35"/>
      <c r="C181" s="35"/>
      <c r="D181" s="35"/>
      <c r="E181" s="273"/>
      <c r="F181" s="1"/>
      <c r="G181" s="1"/>
      <c r="H181" s="1"/>
      <c r="I181" s="1"/>
      <c r="J181" s="1"/>
      <c r="K181" s="1"/>
      <c r="L181" s="1"/>
      <c r="M181" s="1"/>
      <c r="N181" s="1"/>
      <c r="P181" s="1"/>
      <c r="Q181" s="1"/>
      <c r="R181" s="1"/>
      <c r="S181" s="231"/>
    </row>
    <row r="182" spans="1:19" ht="17.25" customHeight="1" x14ac:dyDescent="0.2">
      <c r="A182" s="103"/>
      <c r="B182" s="35"/>
      <c r="C182" s="35"/>
      <c r="D182" s="35"/>
      <c r="E182" s="273" t="s">
        <v>388</v>
      </c>
      <c r="F182" s="1"/>
      <c r="G182" s="1"/>
      <c r="H182" s="1"/>
      <c r="I182" s="1"/>
      <c r="J182" s="1"/>
      <c r="K182" s="1"/>
      <c r="L182" s="1"/>
      <c r="M182" s="1"/>
      <c r="N182" s="1"/>
      <c r="P182" s="751"/>
      <c r="Q182" s="752"/>
      <c r="R182" s="753"/>
      <c r="S182" s="231"/>
    </row>
    <row r="183" spans="1:19" ht="5.0999999999999996" customHeight="1" x14ac:dyDescent="0.2">
      <c r="A183" s="103"/>
      <c r="B183" s="35"/>
      <c r="C183" s="35"/>
      <c r="D183" s="35"/>
      <c r="E183" s="272"/>
      <c r="F183" s="235"/>
      <c r="G183" s="235"/>
      <c r="H183" s="235"/>
      <c r="I183" s="235"/>
      <c r="J183" s="235"/>
      <c r="K183" s="235"/>
      <c r="L183" s="235"/>
      <c r="M183" s="235"/>
      <c r="N183" s="235"/>
      <c r="O183" s="216"/>
      <c r="P183" s="235"/>
      <c r="Q183" s="235"/>
      <c r="R183" s="235"/>
      <c r="S183" s="231"/>
    </row>
    <row r="184" spans="1:19" ht="5.0999999999999996" customHeight="1" x14ac:dyDescent="0.2">
      <c r="A184" s="103"/>
      <c r="B184" s="35"/>
      <c r="C184" s="35"/>
      <c r="D184" s="35"/>
      <c r="E184" s="273"/>
      <c r="F184" s="1"/>
      <c r="G184" s="1"/>
      <c r="H184" s="1"/>
      <c r="I184" s="1"/>
      <c r="J184" s="1"/>
      <c r="K184" s="1"/>
      <c r="L184" s="1"/>
      <c r="M184" s="1"/>
      <c r="N184" s="1"/>
      <c r="P184" s="1"/>
      <c r="Q184" s="1"/>
      <c r="R184" s="1"/>
      <c r="S184" s="231"/>
    </row>
    <row r="185" spans="1:19" ht="18" customHeight="1" x14ac:dyDescent="0.2">
      <c r="A185" s="103"/>
      <c r="B185" s="35"/>
      <c r="C185" s="35"/>
      <c r="D185" s="35"/>
      <c r="E185" s="585" t="s">
        <v>771</v>
      </c>
      <c r="G185" s="1"/>
      <c r="I185" s="1"/>
      <c r="J185" s="1"/>
      <c r="K185" s="1"/>
      <c r="L185" s="1"/>
      <c r="M185" s="1"/>
      <c r="N185" s="1"/>
      <c r="P185" s="751"/>
      <c r="Q185" s="752"/>
      <c r="R185" s="753"/>
      <c r="S185" s="231"/>
    </row>
    <row r="186" spans="1:19" ht="12" customHeight="1" x14ac:dyDescent="0.2">
      <c r="A186" s="103"/>
      <c r="B186" s="35"/>
      <c r="C186" s="35"/>
      <c r="D186" s="35"/>
      <c r="E186" s="754" t="s">
        <v>772</v>
      </c>
      <c r="F186" s="754"/>
      <c r="G186" s="754"/>
      <c r="H186" s="754"/>
      <c r="I186" s="754"/>
      <c r="J186" s="754"/>
      <c r="K186" s="754"/>
      <c r="L186" s="754"/>
      <c r="M186" s="754"/>
      <c r="N186" s="754"/>
      <c r="O186" s="1"/>
      <c r="P186" s="1"/>
      <c r="Q186" s="1"/>
      <c r="R186" s="1"/>
      <c r="S186" s="231"/>
    </row>
    <row r="187" spans="1:19" ht="12" customHeight="1" x14ac:dyDescent="0.2">
      <c r="A187" s="103"/>
      <c r="B187" s="35"/>
      <c r="C187" s="35"/>
      <c r="D187" s="35"/>
      <c r="E187" s="754"/>
      <c r="F187" s="754"/>
      <c r="G187" s="754"/>
      <c r="H187" s="754"/>
      <c r="I187" s="754"/>
      <c r="J187" s="754"/>
      <c r="K187" s="754"/>
      <c r="L187" s="754"/>
      <c r="M187" s="754"/>
      <c r="N187" s="754"/>
      <c r="O187" s="1"/>
      <c r="P187" s="1"/>
      <c r="Q187" s="1"/>
      <c r="R187" s="1"/>
      <c r="S187" s="231"/>
    </row>
    <row r="188" spans="1:19" ht="5.0999999999999996" customHeight="1" x14ac:dyDescent="0.2">
      <c r="A188" s="103"/>
      <c r="B188" s="35"/>
      <c r="C188" s="35"/>
      <c r="D188" s="35"/>
      <c r="E188" s="272"/>
      <c r="F188" s="235"/>
      <c r="G188" s="235"/>
      <c r="H188" s="235"/>
      <c r="I188" s="235"/>
      <c r="J188" s="235"/>
      <c r="K188" s="235"/>
      <c r="L188" s="235"/>
      <c r="M188" s="235"/>
      <c r="N188" s="235"/>
      <c r="O188" s="235"/>
      <c r="P188" s="235"/>
      <c r="Q188" s="235"/>
      <c r="R188" s="235"/>
      <c r="S188" s="231"/>
    </row>
    <row r="189" spans="1:19" ht="5.0999999999999996" customHeight="1" x14ac:dyDescent="0.2">
      <c r="A189" s="103"/>
      <c r="B189" s="35"/>
      <c r="C189" s="35"/>
      <c r="D189" s="35"/>
      <c r="E189" s="273"/>
      <c r="F189" s="1"/>
      <c r="G189" s="1"/>
      <c r="H189" s="1"/>
      <c r="I189" s="1"/>
      <c r="J189" s="1"/>
      <c r="K189" s="1"/>
      <c r="L189" s="1"/>
      <c r="M189" s="1"/>
      <c r="N189" s="1"/>
      <c r="O189" s="1"/>
      <c r="P189" s="1"/>
      <c r="Q189" s="1"/>
      <c r="R189" s="1"/>
      <c r="S189" s="231"/>
    </row>
    <row r="190" spans="1:19" ht="15" customHeight="1" x14ac:dyDescent="0.2">
      <c r="A190" s="103"/>
      <c r="B190" s="1"/>
      <c r="C190" s="1"/>
      <c r="D190" s="1"/>
      <c r="E190" s="755" t="s">
        <v>773</v>
      </c>
      <c r="F190" s="755"/>
      <c r="G190" s="755"/>
      <c r="H190" s="755"/>
      <c r="I190" s="755"/>
      <c r="J190" s="755"/>
      <c r="K190" s="755"/>
      <c r="L190" s="755"/>
      <c r="M190" s="755"/>
      <c r="N190" s="755"/>
      <c r="O190" s="1"/>
      <c r="P190" s="1"/>
      <c r="Q190" s="1"/>
      <c r="R190" s="1"/>
      <c r="S190" s="231"/>
    </row>
    <row r="191" spans="1:19" ht="15" customHeight="1" x14ac:dyDescent="0.2">
      <c r="A191" s="103"/>
      <c r="B191" s="1"/>
      <c r="C191" s="1"/>
      <c r="D191" s="1"/>
      <c r="E191" s="755"/>
      <c r="F191" s="755"/>
      <c r="G191" s="755"/>
      <c r="H191" s="755"/>
      <c r="I191" s="755"/>
      <c r="J191" s="755"/>
      <c r="K191" s="755"/>
      <c r="L191" s="755"/>
      <c r="M191" s="755"/>
      <c r="N191" s="755"/>
      <c r="O191" s="1"/>
      <c r="P191" s="1"/>
      <c r="Q191" s="1"/>
      <c r="R191" s="1"/>
      <c r="S191" s="231"/>
    </row>
    <row r="192" spans="1:19" ht="15" customHeight="1" x14ac:dyDescent="0.2">
      <c r="A192" s="103"/>
      <c r="B192" s="1"/>
      <c r="C192" s="1"/>
      <c r="D192" s="1"/>
      <c r="E192" s="755"/>
      <c r="F192" s="755"/>
      <c r="G192" s="755"/>
      <c r="H192" s="755"/>
      <c r="I192" s="755"/>
      <c r="J192" s="755"/>
      <c r="K192" s="755"/>
      <c r="L192" s="755"/>
      <c r="M192" s="755"/>
      <c r="N192" s="755"/>
      <c r="O192" s="1"/>
      <c r="P192" s="1"/>
      <c r="Q192" s="1"/>
      <c r="R192" s="1"/>
      <c r="S192" s="231"/>
    </row>
    <row r="193" spans="1:19" ht="15" customHeight="1" x14ac:dyDescent="0.2">
      <c r="A193" s="103"/>
      <c r="B193" s="1"/>
      <c r="C193" s="1"/>
      <c r="D193" s="1"/>
      <c r="E193" s="756"/>
      <c r="F193" s="756"/>
      <c r="G193" s="756"/>
      <c r="H193" s="756"/>
      <c r="I193" s="756"/>
      <c r="J193" s="756"/>
      <c r="K193" s="756"/>
      <c r="L193" s="756"/>
      <c r="M193" s="756"/>
      <c r="N193" s="756"/>
      <c r="O193" s="235"/>
      <c r="P193" s="235"/>
      <c r="Q193" s="235"/>
      <c r="R193" s="235"/>
      <c r="S193" s="231"/>
    </row>
    <row r="194" spans="1:19" ht="5.0999999999999996" customHeight="1" thickBot="1" x14ac:dyDescent="0.25">
      <c r="A194" s="590"/>
      <c r="B194" s="591"/>
      <c r="C194" s="591"/>
      <c r="D194" s="591"/>
      <c r="E194" s="350"/>
      <c r="F194" s="350"/>
      <c r="G194" s="350"/>
      <c r="H194" s="350"/>
      <c r="I194" s="350"/>
      <c r="J194" s="350"/>
      <c r="K194" s="350"/>
      <c r="L194" s="350"/>
      <c r="M194" s="350"/>
      <c r="N194" s="350"/>
      <c r="O194" s="350"/>
      <c r="P194" s="350"/>
      <c r="Q194" s="350"/>
      <c r="R194" s="350"/>
      <c r="S194" s="592"/>
    </row>
    <row r="195" spans="1:19" s="87" customFormat="1" ht="12" customHeight="1" thickTop="1" x14ac:dyDescent="0.2">
      <c r="A195" s="90"/>
      <c r="B195" s="88"/>
      <c r="C195" s="88"/>
      <c r="D195" s="88"/>
      <c r="E195" s="88"/>
      <c r="F195" s="96"/>
      <c r="G195" s="97"/>
      <c r="H195" s="97"/>
      <c r="I195" s="97"/>
      <c r="J195" s="97"/>
      <c r="K195" s="97"/>
      <c r="L195" s="97"/>
      <c r="M195" s="97"/>
      <c r="N195" s="97"/>
      <c r="O195" s="97"/>
      <c r="P195" s="97"/>
      <c r="Q195" s="97"/>
      <c r="R195" s="97"/>
      <c r="S195" s="89"/>
    </row>
    <row r="196" spans="1:19" ht="15" customHeight="1" x14ac:dyDescent="0.2">
      <c r="A196" s="771" t="s">
        <v>394</v>
      </c>
      <c r="B196" s="772"/>
      <c r="C196" s="772"/>
      <c r="D196" s="773"/>
      <c r="E196" s="785" t="s">
        <v>289</v>
      </c>
      <c r="F196" s="786"/>
      <c r="G196" s="786"/>
      <c r="H196" s="786"/>
      <c r="I196" s="786"/>
      <c r="J196" s="786"/>
      <c r="K196" s="787"/>
      <c r="L196" s="776" t="s">
        <v>291</v>
      </c>
      <c r="M196" s="777"/>
      <c r="N196" s="777"/>
      <c r="O196" s="777"/>
      <c r="P196" s="777"/>
      <c r="Q196" s="777"/>
      <c r="R196" s="778"/>
      <c r="S196" s="102"/>
    </row>
    <row r="197" spans="1:19" ht="15" customHeight="1" x14ac:dyDescent="0.2">
      <c r="A197" s="771"/>
      <c r="B197" s="772"/>
      <c r="C197" s="772"/>
      <c r="D197" s="773"/>
      <c r="E197" s="788" t="s">
        <v>290</v>
      </c>
      <c r="F197" s="789"/>
      <c r="G197" s="789"/>
      <c r="H197" s="789"/>
      <c r="I197" s="789"/>
      <c r="J197" s="789"/>
      <c r="K197" s="790"/>
      <c r="L197" s="779"/>
      <c r="M197" s="780"/>
      <c r="N197" s="780"/>
      <c r="O197" s="780"/>
      <c r="P197" s="780"/>
      <c r="Q197" s="780"/>
      <c r="R197" s="781"/>
      <c r="S197" s="102"/>
    </row>
    <row r="198" spans="1:19" ht="24" customHeight="1" x14ac:dyDescent="0.2">
      <c r="A198" s="771"/>
      <c r="B198" s="772"/>
      <c r="C198" s="772"/>
      <c r="D198" s="773"/>
      <c r="E198" s="739"/>
      <c r="F198" s="740"/>
      <c r="G198" s="740"/>
      <c r="H198" s="740"/>
      <c r="I198" s="740"/>
      <c r="J198" s="740"/>
      <c r="K198" s="741"/>
      <c r="L198" s="757"/>
      <c r="M198" s="758"/>
      <c r="N198" s="758"/>
      <c r="O198" s="758"/>
      <c r="P198" s="758"/>
      <c r="Q198" s="758"/>
      <c r="R198" s="759"/>
      <c r="S198" s="102"/>
    </row>
    <row r="199" spans="1:19" ht="24" customHeight="1" x14ac:dyDescent="0.2">
      <c r="A199" s="771"/>
      <c r="B199" s="772"/>
      <c r="C199" s="772"/>
      <c r="D199" s="773"/>
      <c r="E199" s="782"/>
      <c r="F199" s="783"/>
      <c r="G199" s="783"/>
      <c r="H199" s="783"/>
      <c r="I199" s="783"/>
      <c r="J199" s="783"/>
      <c r="K199" s="784"/>
      <c r="L199" s="760"/>
      <c r="M199" s="761"/>
      <c r="N199" s="761"/>
      <c r="O199" s="761"/>
      <c r="P199" s="761"/>
      <c r="Q199" s="761"/>
      <c r="R199" s="762"/>
      <c r="S199" s="102"/>
    </row>
    <row r="200" spans="1:19" ht="24" customHeight="1" x14ac:dyDescent="0.2">
      <c r="A200" s="771"/>
      <c r="B200" s="772"/>
      <c r="C200" s="772"/>
      <c r="D200" s="773"/>
      <c r="E200" s="739"/>
      <c r="F200" s="740"/>
      <c r="G200" s="740"/>
      <c r="H200" s="740"/>
      <c r="I200" s="740"/>
      <c r="J200" s="740"/>
      <c r="K200" s="741"/>
      <c r="L200" s="757"/>
      <c r="M200" s="758"/>
      <c r="N200" s="758"/>
      <c r="O200" s="758"/>
      <c r="P200" s="758"/>
      <c r="Q200" s="758"/>
      <c r="R200" s="759"/>
      <c r="S200" s="102"/>
    </row>
    <row r="201" spans="1:19" ht="24" customHeight="1" x14ac:dyDescent="0.2">
      <c r="A201" s="771"/>
      <c r="B201" s="772"/>
      <c r="C201" s="772"/>
      <c r="D201" s="773"/>
      <c r="E201" s="782"/>
      <c r="F201" s="783"/>
      <c r="G201" s="783"/>
      <c r="H201" s="783"/>
      <c r="I201" s="783"/>
      <c r="J201" s="783"/>
      <c r="K201" s="784"/>
      <c r="L201" s="760"/>
      <c r="M201" s="761"/>
      <c r="N201" s="761"/>
      <c r="O201" s="761"/>
      <c r="P201" s="761"/>
      <c r="Q201" s="761"/>
      <c r="R201" s="762"/>
      <c r="S201" s="102"/>
    </row>
    <row r="202" spans="1:19" ht="24" customHeight="1" x14ac:dyDescent="0.2">
      <c r="A202" s="771"/>
      <c r="B202" s="772"/>
      <c r="C202" s="772"/>
      <c r="D202" s="773"/>
      <c r="E202" s="739"/>
      <c r="F202" s="740"/>
      <c r="G202" s="740"/>
      <c r="H202" s="740"/>
      <c r="I202" s="740"/>
      <c r="J202" s="740"/>
      <c r="K202" s="741"/>
      <c r="L202" s="757"/>
      <c r="M202" s="758"/>
      <c r="N202" s="758"/>
      <c r="O202" s="758"/>
      <c r="P202" s="758"/>
      <c r="Q202" s="758"/>
      <c r="R202" s="759"/>
      <c r="S202" s="102"/>
    </row>
    <row r="203" spans="1:19" ht="24" customHeight="1" x14ac:dyDescent="0.2">
      <c r="A203" s="771"/>
      <c r="B203" s="772"/>
      <c r="C203" s="772"/>
      <c r="D203" s="773"/>
      <c r="E203" s="782"/>
      <c r="F203" s="783"/>
      <c r="G203" s="783"/>
      <c r="H203" s="783"/>
      <c r="I203" s="783"/>
      <c r="J203" s="783"/>
      <c r="K203" s="784"/>
      <c r="L203" s="760"/>
      <c r="M203" s="761"/>
      <c r="N203" s="761"/>
      <c r="O203" s="761"/>
      <c r="P203" s="761"/>
      <c r="Q203" s="761"/>
      <c r="R203" s="762"/>
      <c r="S203" s="102"/>
    </row>
    <row r="204" spans="1:19" ht="5.0999999999999996" customHeight="1" x14ac:dyDescent="0.2">
      <c r="A204" s="192"/>
      <c r="B204" s="62"/>
      <c r="C204" s="62"/>
      <c r="D204" s="62"/>
      <c r="E204" s="193"/>
      <c r="F204" s="193"/>
      <c r="G204" s="193"/>
      <c r="H204" s="193"/>
      <c r="I204" s="193"/>
      <c r="J204" s="193"/>
      <c r="K204" s="193"/>
      <c r="L204" s="193"/>
      <c r="M204" s="193"/>
      <c r="N204" s="193"/>
      <c r="O204" s="193"/>
      <c r="P204" s="193"/>
      <c r="Q204" s="193"/>
      <c r="R204" s="193"/>
      <c r="S204" s="194"/>
    </row>
    <row r="205" spans="1:19" s="7" customFormat="1" ht="12" customHeight="1" x14ac:dyDescent="0.2">
      <c r="A205" s="35"/>
      <c r="B205" s="35"/>
      <c r="C205" s="35"/>
      <c r="E205" s="91"/>
      <c r="F205" s="91"/>
      <c r="G205" s="91"/>
      <c r="H205" s="91"/>
      <c r="I205" s="91"/>
      <c r="J205" s="91"/>
      <c r="K205" s="91"/>
      <c r="L205" s="91"/>
      <c r="M205" s="91"/>
      <c r="N205" s="91"/>
      <c r="O205" s="91"/>
      <c r="P205" s="91"/>
      <c r="Q205" s="91"/>
      <c r="R205" s="91"/>
      <c r="S205" s="91"/>
    </row>
    <row r="206" spans="1:19" s="7" customFormat="1" ht="12" customHeight="1" x14ac:dyDescent="0.2">
      <c r="A206" s="35"/>
      <c r="B206" s="35"/>
      <c r="C206" s="35"/>
      <c r="E206" s="91"/>
      <c r="F206" s="91"/>
      <c r="G206" s="91"/>
      <c r="H206" s="91"/>
      <c r="I206" s="91"/>
      <c r="J206" s="91"/>
      <c r="K206" s="91"/>
      <c r="L206" s="91"/>
      <c r="M206" s="91"/>
      <c r="N206" s="91"/>
      <c r="O206" s="91"/>
      <c r="P206" s="91"/>
      <c r="Q206" s="91"/>
      <c r="R206" s="91"/>
      <c r="S206" s="91"/>
    </row>
    <row r="207" spans="1:19" s="7" customFormat="1" ht="12" customHeight="1" x14ac:dyDescent="0.2">
      <c r="A207" s="35"/>
      <c r="B207" s="35"/>
      <c r="C207" s="35"/>
      <c r="E207" s="91"/>
      <c r="F207" s="91"/>
      <c r="G207" s="91"/>
      <c r="H207" s="91"/>
      <c r="I207" s="91"/>
      <c r="J207" s="91"/>
      <c r="K207" s="91"/>
      <c r="L207" s="91"/>
      <c r="M207" s="91"/>
      <c r="N207" s="91"/>
      <c r="O207" s="91"/>
      <c r="P207" s="91"/>
      <c r="Q207" s="91"/>
      <c r="R207" s="91"/>
      <c r="S207" s="91"/>
    </row>
    <row r="208" spans="1:19" s="7" customFormat="1" ht="12" customHeight="1" x14ac:dyDescent="0.2">
      <c r="A208" s="35"/>
      <c r="B208" s="35"/>
      <c r="C208" s="35"/>
      <c r="E208" s="91"/>
      <c r="F208" s="91"/>
      <c r="G208" s="91"/>
      <c r="H208" s="91"/>
      <c r="I208" s="91"/>
      <c r="J208" s="91"/>
      <c r="K208" s="91"/>
      <c r="L208" s="91"/>
      <c r="M208" s="91"/>
      <c r="N208" s="91"/>
      <c r="O208" s="91"/>
      <c r="P208" s="91"/>
      <c r="Q208" s="91"/>
      <c r="R208" s="91"/>
      <c r="S208" s="91"/>
    </row>
    <row r="209" spans="1:19" s="7" customFormat="1" ht="12" customHeight="1" x14ac:dyDescent="0.2">
      <c r="A209" s="35"/>
      <c r="B209" s="35"/>
      <c r="C209" s="35"/>
      <c r="E209" s="91"/>
      <c r="F209" s="91"/>
      <c r="G209" s="91"/>
      <c r="H209" s="91"/>
      <c r="I209" s="91"/>
      <c r="J209" s="91"/>
      <c r="K209" s="91"/>
      <c r="L209" s="91"/>
      <c r="M209" s="91"/>
      <c r="N209" s="91"/>
      <c r="O209" s="91"/>
      <c r="P209" s="91"/>
      <c r="Q209" s="91"/>
      <c r="R209" s="91"/>
      <c r="S209" s="91"/>
    </row>
    <row r="210" spans="1:19" s="86" customFormat="1" ht="5.0999999999999996" customHeight="1" x14ac:dyDescent="0.2">
      <c r="A210" s="170"/>
      <c r="B210" s="169"/>
      <c r="C210" s="169"/>
      <c r="D210" s="93"/>
      <c r="E210" s="93"/>
      <c r="F210" s="93"/>
      <c r="G210" s="93"/>
      <c r="H210" s="93"/>
      <c r="I210" s="93"/>
      <c r="O210" s="94"/>
    </row>
    <row r="211" spans="1:19" s="7" customFormat="1" ht="12" customHeight="1" x14ac:dyDescent="0.2">
      <c r="A211" s="23" t="s">
        <v>237</v>
      </c>
      <c r="B211" s="24" t="s">
        <v>1</v>
      </c>
      <c r="C211" s="23"/>
      <c r="E211" s="83"/>
      <c r="F211" s="83"/>
      <c r="G211" s="83"/>
      <c r="H211" s="83"/>
      <c r="I211" s="83"/>
      <c r="J211" s="83"/>
      <c r="K211" s="83"/>
      <c r="L211" s="83"/>
      <c r="M211" s="83"/>
      <c r="N211" s="83"/>
      <c r="O211" s="83"/>
      <c r="P211" s="83"/>
      <c r="Q211" s="83"/>
      <c r="R211" s="83"/>
      <c r="S211" s="83"/>
    </row>
    <row r="212" spans="1:19" s="86" customFormat="1" ht="5.0999999999999996" customHeight="1" x14ac:dyDescent="0.2">
      <c r="A212" s="95"/>
      <c r="B212" s="93"/>
      <c r="C212" s="93"/>
      <c r="D212" s="93"/>
      <c r="E212" s="93"/>
      <c r="F212" s="93"/>
      <c r="G212" s="93"/>
      <c r="H212" s="93"/>
      <c r="I212" s="93"/>
      <c r="O212" s="94"/>
    </row>
    <row r="213" spans="1:19" s="86" customFormat="1" x14ac:dyDescent="0.2">
      <c r="A213" s="3" t="str">
        <f>'Seite 1'!$A$64</f>
        <v>Antrag Integration - Berufliche Integrationsprojekte</v>
      </c>
      <c r="O213" s="94"/>
      <c r="S213" s="4" t="str">
        <f ca="1">CONCATENATE(IF('Seite 1'!$E$25=0,"Antragsteller",LEFT('Seite 1'!$E$25,20))," - Antrag vom ",IF('Seite 1'!$O$20="","……………..",TEXT('Seite 1'!$O$20,"TT.MM.JJ")))</f>
        <v>Antragsteller - Antrag vom 27.05.19</v>
      </c>
    </row>
    <row r="214" spans="1:19" s="86" customFormat="1" x14ac:dyDescent="0.2">
      <c r="A214" s="3" t="str">
        <f>'Seite 1'!$A$65</f>
        <v>Formularversion: V 1.9 vom 27.05.19</v>
      </c>
      <c r="O214" s="94"/>
      <c r="S214" s="5" t="str">
        <f ca="1">CONCATENATE("Ausdruck vom "&amp;TEXT(TODAY(),"TT.MM.JJ"))</f>
        <v>Ausdruck vom 27.05.19</v>
      </c>
    </row>
  </sheetData>
  <sheetProtection password="8067" sheet="1" objects="1" scenarios="1" selectLockedCells="1" autoFilter="0"/>
  <mergeCells count="33">
    <mergeCell ref="A79:D80"/>
    <mergeCell ref="E202:K202"/>
    <mergeCell ref="L202:R203"/>
    <mergeCell ref="L196:R197"/>
    <mergeCell ref="L200:R201"/>
    <mergeCell ref="E201:K201"/>
    <mergeCell ref="E203:K203"/>
    <mergeCell ref="E200:K200"/>
    <mergeCell ref="E196:K196"/>
    <mergeCell ref="E199:K199"/>
    <mergeCell ref="E197:K197"/>
    <mergeCell ref="E67:R67"/>
    <mergeCell ref="E198:K198"/>
    <mergeCell ref="E69:I69"/>
    <mergeCell ref="N69:R69"/>
    <mergeCell ref="E79:R80"/>
    <mergeCell ref="P185:R185"/>
    <mergeCell ref="E186:N187"/>
    <mergeCell ref="E190:N193"/>
    <mergeCell ref="L198:R199"/>
    <mergeCell ref="E77:I77"/>
    <mergeCell ref="E171:R171"/>
    <mergeCell ref="N77:R77"/>
    <mergeCell ref="A174:R175"/>
    <mergeCell ref="P179:R179"/>
    <mergeCell ref="P182:R182"/>
    <mergeCell ref="A196:D203"/>
    <mergeCell ref="O1:S1"/>
    <mergeCell ref="E5:R5"/>
    <mergeCell ref="E15:I15"/>
    <mergeCell ref="J15:K15"/>
    <mergeCell ref="E25:R25"/>
    <mergeCell ref="L15:R15"/>
  </mergeCells>
  <phoneticPr fontId="7" type="noConversion"/>
  <conditionalFormatting sqref="O1">
    <cfRule type="cellIs" dxfId="23" priority="8" stopIfTrue="1" operator="equal">
      <formula>0</formula>
    </cfRule>
  </conditionalFormatting>
  <conditionalFormatting sqref="L15">
    <cfRule type="expression" dxfId="22" priority="5" stopIfTrue="1">
      <formula>$E$15="Sonstige"</formula>
    </cfRule>
  </conditionalFormatting>
  <conditionalFormatting sqref="J15:K15">
    <cfRule type="expression" dxfId="21" priority="4" stopIfTrue="1">
      <formula>$E$15="Sonstige"</formula>
    </cfRule>
  </conditionalFormatting>
  <dataValidations xWindow="198" yWindow="274" count="6">
    <dataValidation type="list" allowBlank="1" showErrorMessage="1" errorTitle="Wirtschaftszweig" error="Bitte auswählen!" promptTitle="Wirtschaftszweig" prompt="Bitte auswählen!" sqref="E79:R80">
      <formula1>E81:E169</formula1>
    </dataValidation>
    <dataValidation type="list" allowBlank="1" showErrorMessage="1" errorTitle="Kammerzuordnung" error="Bitte auswählen!" sqref="E15:I15">
      <formula1>E16:E23</formula1>
    </dataValidation>
    <dataValidation type="list" allowBlank="1" showErrorMessage="1" errorTitle="Register" error="Bitte auswählen!" sqref="E69:I69">
      <formula1>E70:E75</formula1>
    </dataValidation>
    <dataValidation type="list" allowBlank="1" showErrorMessage="1" errorTitle="Rechtsform" error="Bitte auswählen!" sqref="E25:R25">
      <formula1>E26:E61</formula1>
    </dataValidation>
    <dataValidation type="list" allowBlank="1" showErrorMessage="1" errorTitle="Unternehmensgröße" error="Bitte auswählen!" sqref="E171:R171">
      <formula1>"Bitte auswählen!,1 bis 4 Beschäftigte,5 bis 19 Beschäftigte,20 bis 49 Beschäftigte,50 bis 99 Beschäftigte,100 bis 249 Beschäftigte,mehr als 249 Beschäftigte"</formula1>
    </dataValidation>
    <dataValidation type="list" allowBlank="1" showErrorMessage="1" errorTitle="Art des Trägers" error="Bitte auswählen!" sqref="E5:R5">
      <formula1>$E$6:$E$13</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475" r:id="rId4" name="Check Box 203">
              <controlPr defaultSize="0" autoFill="0" autoLine="0" autoPict="0">
                <anchor moveWithCells="1">
                  <from>
                    <xdr:col>4</xdr:col>
                    <xdr:colOff>19050</xdr:colOff>
                    <xdr:row>62</xdr:row>
                    <xdr:rowOff>9525</xdr:rowOff>
                  </from>
                  <to>
                    <xdr:col>4</xdr:col>
                    <xdr:colOff>323850</xdr:colOff>
                    <xdr:row>63</xdr:row>
                    <xdr:rowOff>0</xdr:rowOff>
                  </to>
                </anchor>
              </controlPr>
            </control>
          </mc:Choice>
        </mc:AlternateContent>
        <mc:AlternateContent xmlns:mc="http://schemas.openxmlformats.org/markup-compatibility/2006">
          <mc:Choice Requires="x14">
            <control shapeId="54476" r:id="rId5" name="Check Box 204">
              <controlPr defaultSize="0" autoFill="0" autoLine="0" autoPict="0">
                <anchor moveWithCells="1">
                  <from>
                    <xdr:col>4</xdr:col>
                    <xdr:colOff>19050</xdr:colOff>
                    <xdr:row>64</xdr:row>
                    <xdr:rowOff>9525</xdr:rowOff>
                  </from>
                  <to>
                    <xdr:col>4</xdr:col>
                    <xdr:colOff>323850</xdr:colOff>
                    <xdr:row>65</xdr:row>
                    <xdr:rowOff>0</xdr:rowOff>
                  </to>
                </anchor>
              </controlPr>
            </control>
          </mc:Choice>
        </mc:AlternateContent>
        <mc:AlternateContent xmlns:mc="http://schemas.openxmlformats.org/markup-compatibility/2006">
          <mc:Choice Requires="x14">
            <control shapeId="54478" r:id="rId6" name="Check Box 206">
              <controlPr defaultSize="0" autoFill="0" autoLine="0" autoPict="0">
                <anchor moveWithCells="1">
                  <from>
                    <xdr:col>14</xdr:col>
                    <xdr:colOff>238125</xdr:colOff>
                    <xdr:row>191</xdr:row>
                    <xdr:rowOff>38100</xdr:rowOff>
                  </from>
                  <to>
                    <xdr:col>16</xdr:col>
                    <xdr:colOff>85725</xdr:colOff>
                    <xdr:row>192</xdr:row>
                    <xdr:rowOff>66675</xdr:rowOff>
                  </to>
                </anchor>
              </controlPr>
            </control>
          </mc:Choice>
        </mc:AlternateContent>
        <mc:AlternateContent xmlns:mc="http://schemas.openxmlformats.org/markup-compatibility/2006">
          <mc:Choice Requires="x14">
            <control shapeId="54479" r:id="rId7" name="Check Box 207">
              <controlPr defaultSize="0" autoFill="0" autoLine="0" autoPict="0">
                <anchor moveWithCells="1">
                  <from>
                    <xdr:col>16</xdr:col>
                    <xdr:colOff>133350</xdr:colOff>
                    <xdr:row>191</xdr:row>
                    <xdr:rowOff>38100</xdr:rowOff>
                  </from>
                  <to>
                    <xdr:col>17</xdr:col>
                    <xdr:colOff>323850</xdr:colOff>
                    <xdr:row>192</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S71"/>
  <sheetViews>
    <sheetView showGridLines="0" zoomScaleNormal="100" zoomScaleSheetLayoutView="100" workbookViewId="0">
      <selection activeCell="O64" sqref="O64:Q64"/>
    </sheetView>
  </sheetViews>
  <sheetFormatPr baseColWidth="10" defaultRowHeight="12" x14ac:dyDescent="0.2"/>
  <cols>
    <col min="1" max="1" width="5.85546875" style="86" customWidth="1"/>
    <col min="2" max="14" width="5.140625" style="86" customWidth="1"/>
    <col min="15" max="15" width="5.140625" style="94" customWidth="1"/>
    <col min="16" max="18" width="5.140625" style="86" customWidth="1"/>
    <col min="19" max="19" width="0.85546875" style="86" customWidth="1"/>
    <col min="20" max="16384" width="11.42578125" style="86"/>
  </cols>
  <sheetData>
    <row r="1" spans="1:19" ht="15" customHeight="1" x14ac:dyDescent="0.2">
      <c r="A1" s="144"/>
      <c r="J1" s="93"/>
      <c r="K1" s="93"/>
      <c r="L1" s="93"/>
      <c r="N1" s="145" t="str">
        <f>'Seite 1'!$K$21</f>
        <v xml:space="preserve">ID/Aktenzeichen: </v>
      </c>
      <c r="O1" s="728">
        <f>'Seite 1'!$O$21</f>
        <v>0</v>
      </c>
      <c r="P1" s="729"/>
      <c r="Q1" s="729"/>
      <c r="R1" s="729"/>
      <c r="S1" s="730"/>
    </row>
    <row r="2" spans="1:19" ht="12" customHeight="1" x14ac:dyDescent="0.2">
      <c r="A2" s="144"/>
      <c r="J2" s="146"/>
      <c r="K2" s="146"/>
      <c r="L2" s="146"/>
      <c r="M2" s="146"/>
      <c r="N2" s="146"/>
    </row>
    <row r="3" spans="1:19" s="20" customFormat="1" ht="15" customHeight="1" x14ac:dyDescent="0.2">
      <c r="A3" s="17" t="s">
        <v>262</v>
      </c>
      <c r="B3" s="18"/>
      <c r="C3" s="18"/>
      <c r="D3" s="18"/>
      <c r="E3" s="18"/>
      <c r="F3" s="18"/>
      <c r="G3" s="18"/>
      <c r="H3" s="18"/>
      <c r="I3" s="18"/>
      <c r="J3" s="18"/>
      <c r="K3" s="18"/>
      <c r="L3" s="18"/>
      <c r="M3" s="18"/>
      <c r="N3" s="18"/>
      <c r="O3" s="18"/>
      <c r="P3" s="18"/>
      <c r="Q3" s="18"/>
      <c r="R3" s="18"/>
      <c r="S3" s="19"/>
    </row>
    <row r="4" spans="1:19" s="7" customFormat="1" ht="5.0999999999999996" customHeight="1" x14ac:dyDescent="0.2">
      <c r="A4" s="51"/>
      <c r="B4" s="52"/>
      <c r="C4" s="52"/>
      <c r="D4" s="52"/>
      <c r="E4" s="139"/>
      <c r="F4" s="139"/>
      <c r="G4" s="139"/>
      <c r="H4" s="139"/>
      <c r="I4" s="139"/>
      <c r="J4" s="139"/>
      <c r="K4" s="139"/>
      <c r="L4" s="139"/>
      <c r="M4" s="139"/>
      <c r="N4" s="139"/>
      <c r="O4" s="139"/>
      <c r="P4" s="139"/>
      <c r="Q4" s="139"/>
      <c r="R4" s="139"/>
      <c r="S4" s="140"/>
    </row>
    <row r="5" spans="1:19" s="143" customFormat="1" ht="18" customHeight="1" x14ac:dyDescent="0.2">
      <c r="A5" s="791" t="s">
        <v>292</v>
      </c>
      <c r="B5" s="792"/>
      <c r="C5" s="792"/>
      <c r="D5" s="792"/>
      <c r="E5" s="113"/>
      <c r="F5" s="114" t="s">
        <v>805</v>
      </c>
      <c r="G5" s="114"/>
      <c r="H5" s="114"/>
      <c r="I5" s="114"/>
      <c r="J5" s="114"/>
      <c r="K5" s="114"/>
      <c r="L5" s="114"/>
      <c r="M5" s="115"/>
      <c r="N5" s="115"/>
      <c r="O5" s="115"/>
      <c r="P5" s="115"/>
      <c r="Q5" s="115"/>
      <c r="R5" s="116"/>
      <c r="S5" s="142"/>
    </row>
    <row r="6" spans="1:19" s="20" customFormat="1" ht="12" customHeight="1" x14ac:dyDescent="0.2">
      <c r="A6" s="791"/>
      <c r="B6" s="792"/>
      <c r="C6" s="792"/>
      <c r="D6" s="792"/>
      <c r="E6" s="274"/>
      <c r="F6" s="274"/>
      <c r="G6" s="274"/>
      <c r="H6" s="274"/>
      <c r="I6" s="274"/>
      <c r="J6" s="274"/>
      <c r="K6" s="274"/>
      <c r="L6" s="274"/>
      <c r="M6" s="274"/>
      <c r="N6" s="274"/>
      <c r="O6" s="274"/>
      <c r="P6" s="274"/>
      <c r="Q6" s="274"/>
      <c r="R6" s="274"/>
      <c r="S6" s="102"/>
    </row>
    <row r="7" spans="1:19" s="7" customFormat="1" ht="5.0999999999999996" customHeight="1" x14ac:dyDescent="0.2">
      <c r="A7" s="103"/>
      <c r="B7" s="35"/>
      <c r="C7" s="35"/>
      <c r="D7" s="35"/>
      <c r="E7" s="84"/>
      <c r="F7" s="84"/>
      <c r="G7" s="84"/>
      <c r="H7" s="84"/>
      <c r="I7" s="84"/>
      <c r="J7" s="84"/>
      <c r="K7" s="84"/>
      <c r="L7" s="84"/>
      <c r="M7" s="84"/>
      <c r="N7" s="84"/>
      <c r="O7" s="84"/>
      <c r="P7" s="84"/>
      <c r="Q7" s="84"/>
      <c r="R7" s="84"/>
      <c r="S7" s="104"/>
    </row>
    <row r="8" spans="1:19" s="20" customFormat="1" ht="12" customHeight="1" x14ac:dyDescent="0.2">
      <c r="A8" s="791" t="s">
        <v>806</v>
      </c>
      <c r="B8" s="792"/>
      <c r="C8" s="792"/>
      <c r="D8" s="792"/>
      <c r="E8" s="80"/>
      <c r="S8" s="141"/>
    </row>
    <row r="9" spans="1:19" s="7" customFormat="1" ht="12" customHeight="1" x14ac:dyDescent="0.2">
      <c r="A9" s="791"/>
      <c r="B9" s="792"/>
      <c r="C9" s="792"/>
      <c r="D9" s="792"/>
      <c r="E9" s="35"/>
      <c r="S9" s="141"/>
    </row>
    <row r="10" spans="1:19" s="143" customFormat="1" ht="12" customHeight="1" x14ac:dyDescent="0.2">
      <c r="A10" s="791"/>
      <c r="B10" s="792"/>
      <c r="C10" s="792"/>
      <c r="D10" s="792"/>
      <c r="E10" s="34"/>
      <c r="S10" s="142"/>
    </row>
    <row r="11" spans="1:19" s="143" customFormat="1" ht="12" customHeight="1" x14ac:dyDescent="0.2">
      <c r="A11" s="791"/>
      <c r="B11" s="792"/>
      <c r="C11" s="792"/>
      <c r="D11" s="792"/>
      <c r="E11" s="34"/>
      <c r="S11" s="142"/>
    </row>
    <row r="12" spans="1:19" s="143" customFormat="1" ht="12" customHeight="1" x14ac:dyDescent="0.2">
      <c r="A12" s="791"/>
      <c r="B12" s="792"/>
      <c r="C12" s="792"/>
      <c r="D12" s="792"/>
      <c r="E12" s="34"/>
      <c r="S12" s="142"/>
    </row>
    <row r="13" spans="1:19" s="143" customFormat="1" ht="12" customHeight="1" x14ac:dyDescent="0.2">
      <c r="A13" s="791"/>
      <c r="B13" s="792"/>
      <c r="C13" s="792"/>
      <c r="D13" s="792"/>
      <c r="E13" s="34"/>
      <c r="S13" s="142"/>
    </row>
    <row r="14" spans="1:19" s="143" customFormat="1" ht="12" customHeight="1" x14ac:dyDescent="0.2">
      <c r="A14" s="791"/>
      <c r="B14" s="792"/>
      <c r="C14" s="792"/>
      <c r="D14" s="792"/>
      <c r="E14" s="34"/>
      <c r="S14" s="142"/>
    </row>
    <row r="15" spans="1:19" s="143" customFormat="1" ht="12" customHeight="1" x14ac:dyDescent="0.2">
      <c r="A15" s="791"/>
      <c r="B15" s="792"/>
      <c r="C15" s="792"/>
      <c r="D15" s="792"/>
      <c r="E15" s="34"/>
      <c r="S15" s="142"/>
    </row>
    <row r="16" spans="1:19" s="143" customFormat="1" ht="12" customHeight="1" x14ac:dyDescent="0.2">
      <c r="A16" s="791"/>
      <c r="B16" s="792"/>
      <c r="C16" s="792"/>
      <c r="D16" s="792"/>
      <c r="E16" s="34"/>
      <c r="S16" s="142"/>
    </row>
    <row r="17" spans="1:19" s="143" customFormat="1" ht="12" customHeight="1" x14ac:dyDescent="0.2">
      <c r="A17" s="791"/>
      <c r="B17" s="792"/>
      <c r="C17" s="792"/>
      <c r="D17" s="792"/>
      <c r="E17" s="34"/>
      <c r="S17" s="142"/>
    </row>
    <row r="18" spans="1:19" s="143" customFormat="1" ht="12" customHeight="1" x14ac:dyDescent="0.2">
      <c r="A18" s="791"/>
      <c r="B18" s="792"/>
      <c r="C18" s="792"/>
      <c r="D18" s="792"/>
      <c r="E18" s="34"/>
      <c r="S18" s="142"/>
    </row>
    <row r="19" spans="1:19" s="143" customFormat="1" ht="12" customHeight="1" x14ac:dyDescent="0.2">
      <c r="A19" s="791"/>
      <c r="B19" s="792"/>
      <c r="C19" s="792"/>
      <c r="D19" s="792"/>
      <c r="E19" s="34"/>
      <c r="S19" s="142"/>
    </row>
    <row r="20" spans="1:19" s="143" customFormat="1" ht="12" customHeight="1" x14ac:dyDescent="0.2">
      <c r="A20" s="791"/>
      <c r="B20" s="792"/>
      <c r="C20" s="792"/>
      <c r="D20" s="792"/>
      <c r="E20" s="34"/>
      <c r="S20" s="142"/>
    </row>
    <row r="21" spans="1:19" s="143" customFormat="1" ht="12" customHeight="1" x14ac:dyDescent="0.2">
      <c r="A21" s="791"/>
      <c r="B21" s="792"/>
      <c r="C21" s="792"/>
      <c r="D21" s="792"/>
      <c r="E21" s="34"/>
      <c r="S21" s="142"/>
    </row>
    <row r="22" spans="1:19" s="143" customFormat="1" ht="12" customHeight="1" x14ac:dyDescent="0.2">
      <c r="A22" s="791"/>
      <c r="B22" s="792"/>
      <c r="C22" s="792"/>
      <c r="D22" s="792"/>
      <c r="E22" s="34"/>
      <c r="S22" s="142"/>
    </row>
    <row r="23" spans="1:19" s="143" customFormat="1" ht="12" customHeight="1" x14ac:dyDescent="0.2">
      <c r="A23" s="791"/>
      <c r="B23" s="792"/>
      <c r="C23" s="792"/>
      <c r="D23" s="792"/>
      <c r="E23" s="34"/>
      <c r="S23" s="142"/>
    </row>
    <row r="24" spans="1:19" s="143" customFormat="1" ht="12" customHeight="1" x14ac:dyDescent="0.2">
      <c r="A24" s="791"/>
      <c r="B24" s="792"/>
      <c r="C24" s="792"/>
      <c r="D24" s="792"/>
      <c r="E24" s="34"/>
      <c r="S24" s="142"/>
    </row>
    <row r="25" spans="1:19" s="143" customFormat="1" ht="12" customHeight="1" x14ac:dyDescent="0.2">
      <c r="A25" s="791"/>
      <c r="B25" s="792"/>
      <c r="C25" s="792"/>
      <c r="D25" s="792"/>
      <c r="E25" s="34"/>
      <c r="S25" s="142"/>
    </row>
    <row r="26" spans="1:19" s="143" customFormat="1" ht="12" customHeight="1" x14ac:dyDescent="0.2">
      <c r="A26" s="791"/>
      <c r="B26" s="792"/>
      <c r="C26" s="792"/>
      <c r="D26" s="792"/>
      <c r="E26" s="34"/>
      <c r="S26" s="142"/>
    </row>
    <row r="27" spans="1:19" s="143" customFormat="1" ht="12" customHeight="1" x14ac:dyDescent="0.2">
      <c r="A27" s="791"/>
      <c r="B27" s="792"/>
      <c r="C27" s="792"/>
      <c r="D27" s="792"/>
      <c r="E27" s="34"/>
      <c r="S27" s="142"/>
    </row>
    <row r="28" spans="1:19" s="143" customFormat="1" ht="12" customHeight="1" x14ac:dyDescent="0.2">
      <c r="A28" s="791"/>
      <c r="B28" s="792"/>
      <c r="C28" s="792"/>
      <c r="D28" s="792"/>
      <c r="E28" s="34"/>
      <c r="S28" s="142"/>
    </row>
    <row r="29" spans="1:19" s="143" customFormat="1" ht="12" customHeight="1" x14ac:dyDescent="0.2">
      <c r="A29" s="791"/>
      <c r="B29" s="792"/>
      <c r="C29" s="792"/>
      <c r="D29" s="792"/>
      <c r="E29" s="34"/>
      <c r="S29" s="142"/>
    </row>
    <row r="30" spans="1:19" s="143" customFormat="1" ht="12" customHeight="1" x14ac:dyDescent="0.2">
      <c r="A30" s="791"/>
      <c r="B30" s="792"/>
      <c r="C30" s="792"/>
      <c r="D30" s="792"/>
      <c r="E30" s="34"/>
      <c r="S30" s="142"/>
    </row>
    <row r="31" spans="1:19" s="143" customFormat="1" ht="12" customHeight="1" x14ac:dyDescent="0.2">
      <c r="A31" s="791"/>
      <c r="B31" s="792"/>
      <c r="C31" s="792"/>
      <c r="D31" s="792"/>
      <c r="E31" s="34"/>
      <c r="S31" s="142"/>
    </row>
    <row r="32" spans="1:19" s="143" customFormat="1" ht="12" customHeight="1" x14ac:dyDescent="0.2">
      <c r="A32" s="791"/>
      <c r="B32" s="792"/>
      <c r="C32" s="792"/>
      <c r="D32" s="792"/>
      <c r="E32" s="34"/>
      <c r="S32" s="142"/>
    </row>
    <row r="33" spans="1:19" s="143" customFormat="1" ht="12" customHeight="1" x14ac:dyDescent="0.2">
      <c r="A33" s="791"/>
      <c r="B33" s="792"/>
      <c r="C33" s="792"/>
      <c r="D33" s="792"/>
      <c r="E33" s="34"/>
      <c r="S33" s="142"/>
    </row>
    <row r="34" spans="1:19" s="143" customFormat="1" ht="12" customHeight="1" x14ac:dyDescent="0.2">
      <c r="A34" s="791"/>
      <c r="B34" s="792"/>
      <c r="C34" s="792"/>
      <c r="D34" s="792"/>
      <c r="E34" s="34"/>
      <c r="S34" s="142"/>
    </row>
    <row r="35" spans="1:19" s="143" customFormat="1" ht="12" customHeight="1" x14ac:dyDescent="0.2">
      <c r="A35" s="791"/>
      <c r="B35" s="792"/>
      <c r="C35" s="792"/>
      <c r="D35" s="792"/>
      <c r="E35" s="34"/>
      <c r="S35" s="142"/>
    </row>
    <row r="36" spans="1:19" s="143" customFormat="1" ht="12" customHeight="1" x14ac:dyDescent="0.2">
      <c r="A36" s="791"/>
      <c r="B36" s="792"/>
      <c r="C36" s="792"/>
      <c r="D36" s="792"/>
      <c r="E36" s="34"/>
      <c r="S36" s="142"/>
    </row>
    <row r="37" spans="1:19" s="143" customFormat="1" ht="12" customHeight="1" x14ac:dyDescent="0.2">
      <c r="A37" s="791"/>
      <c r="B37" s="792"/>
      <c r="C37" s="792"/>
      <c r="D37" s="792"/>
      <c r="E37" s="34"/>
      <c r="S37" s="142"/>
    </row>
    <row r="38" spans="1:19" s="143" customFormat="1" ht="12" customHeight="1" x14ac:dyDescent="0.2">
      <c r="A38" s="791"/>
      <c r="B38" s="792"/>
      <c r="C38" s="792"/>
      <c r="D38" s="792"/>
      <c r="E38" s="34"/>
      <c r="S38" s="142"/>
    </row>
    <row r="39" spans="1:19" s="143" customFormat="1" ht="12" customHeight="1" x14ac:dyDescent="0.2">
      <c r="A39" s="791"/>
      <c r="B39" s="792"/>
      <c r="C39" s="792"/>
      <c r="D39" s="792"/>
      <c r="E39" s="34"/>
      <c r="S39" s="142"/>
    </row>
    <row r="40" spans="1:19" s="143" customFormat="1" ht="12" customHeight="1" x14ac:dyDescent="0.2">
      <c r="A40" s="791"/>
      <c r="B40" s="792"/>
      <c r="C40" s="792"/>
      <c r="D40" s="792"/>
      <c r="E40" s="34"/>
      <c r="S40" s="142"/>
    </row>
    <row r="41" spans="1:19" s="143" customFormat="1" ht="12" customHeight="1" x14ac:dyDescent="0.2">
      <c r="A41" s="791"/>
      <c r="B41" s="792"/>
      <c r="C41" s="792"/>
      <c r="D41" s="792"/>
      <c r="E41" s="34"/>
      <c r="S41" s="142"/>
    </row>
    <row r="42" spans="1:19" s="143" customFormat="1" ht="12" customHeight="1" x14ac:dyDescent="0.2">
      <c r="A42" s="791"/>
      <c r="B42" s="792"/>
      <c r="C42" s="792"/>
      <c r="D42" s="792"/>
      <c r="E42" s="34"/>
      <c r="S42" s="142"/>
    </row>
    <row r="43" spans="1:19" s="143" customFormat="1" ht="12" customHeight="1" x14ac:dyDescent="0.2">
      <c r="A43" s="791"/>
      <c r="B43" s="792"/>
      <c r="C43" s="792"/>
      <c r="D43" s="792"/>
      <c r="E43" s="34"/>
      <c r="S43" s="142"/>
    </row>
    <row r="44" spans="1:19" s="143" customFormat="1" ht="12" customHeight="1" x14ac:dyDescent="0.2">
      <c r="A44" s="791"/>
      <c r="B44" s="792"/>
      <c r="C44" s="792"/>
      <c r="D44" s="792"/>
      <c r="E44" s="34"/>
      <c r="S44" s="142"/>
    </row>
    <row r="45" spans="1:19" s="143" customFormat="1" ht="12" customHeight="1" x14ac:dyDescent="0.2">
      <c r="A45" s="791"/>
      <c r="B45" s="792"/>
      <c r="C45" s="792"/>
      <c r="D45" s="792"/>
      <c r="E45" s="34"/>
      <c r="S45" s="142"/>
    </row>
    <row r="46" spans="1:19" s="143" customFormat="1" ht="12" customHeight="1" x14ac:dyDescent="0.2">
      <c r="A46" s="791"/>
      <c r="B46" s="792"/>
      <c r="C46" s="792"/>
      <c r="D46" s="792"/>
      <c r="E46" s="34"/>
      <c r="S46" s="142"/>
    </row>
    <row r="47" spans="1:19" s="143" customFormat="1" ht="12" customHeight="1" x14ac:dyDescent="0.2">
      <c r="A47" s="791"/>
      <c r="B47" s="792"/>
      <c r="C47" s="792"/>
      <c r="D47" s="792"/>
      <c r="E47" s="34"/>
      <c r="S47" s="142"/>
    </row>
    <row r="48" spans="1:19" s="143" customFormat="1" ht="12" customHeight="1" x14ac:dyDescent="0.2">
      <c r="A48" s="791"/>
      <c r="B48" s="792"/>
      <c r="C48" s="792"/>
      <c r="D48" s="792"/>
      <c r="E48" s="34"/>
      <c r="S48" s="142"/>
    </row>
    <row r="49" spans="1:19" s="143" customFormat="1" ht="12" customHeight="1" x14ac:dyDescent="0.2">
      <c r="A49" s="791"/>
      <c r="B49" s="792"/>
      <c r="C49" s="792"/>
      <c r="D49" s="792"/>
      <c r="E49" s="34"/>
      <c r="S49" s="142"/>
    </row>
    <row r="50" spans="1:19" s="143" customFormat="1" ht="12" customHeight="1" x14ac:dyDescent="0.2">
      <c r="A50" s="791"/>
      <c r="B50" s="792"/>
      <c r="C50" s="792"/>
      <c r="D50" s="792"/>
      <c r="E50" s="34"/>
      <c r="S50" s="142"/>
    </row>
    <row r="51" spans="1:19" s="143" customFormat="1" ht="12" customHeight="1" x14ac:dyDescent="0.2">
      <c r="A51" s="791"/>
      <c r="B51" s="792"/>
      <c r="C51" s="792"/>
      <c r="D51" s="792"/>
      <c r="E51" s="34"/>
      <c r="S51" s="142"/>
    </row>
    <row r="52" spans="1:19" s="143" customFormat="1" ht="12" customHeight="1" x14ac:dyDescent="0.2">
      <c r="A52" s="791"/>
      <c r="B52" s="792"/>
      <c r="C52" s="792"/>
      <c r="D52" s="792"/>
      <c r="E52" s="34"/>
      <c r="S52" s="142"/>
    </row>
    <row r="53" spans="1:19" s="143" customFormat="1" ht="12" customHeight="1" x14ac:dyDescent="0.2">
      <c r="A53" s="791"/>
      <c r="B53" s="792"/>
      <c r="C53" s="792"/>
      <c r="D53" s="792"/>
      <c r="E53" s="34"/>
      <c r="S53" s="142"/>
    </row>
    <row r="54" spans="1:19" s="143" customFormat="1" ht="12" customHeight="1" x14ac:dyDescent="0.2">
      <c r="A54" s="791"/>
      <c r="B54" s="792"/>
      <c r="C54" s="792"/>
      <c r="D54" s="792"/>
      <c r="E54" s="34"/>
      <c r="S54" s="142"/>
    </row>
    <row r="55" spans="1:19" s="143" customFormat="1" ht="12" customHeight="1" x14ac:dyDescent="0.2">
      <c r="A55" s="791"/>
      <c r="B55" s="792"/>
      <c r="C55" s="792"/>
      <c r="D55" s="792"/>
      <c r="E55" s="34"/>
      <c r="S55" s="142"/>
    </row>
    <row r="56" spans="1:19" s="143" customFormat="1" ht="12" customHeight="1" x14ac:dyDescent="0.2">
      <c r="A56" s="791"/>
      <c r="B56" s="792"/>
      <c r="C56" s="792"/>
      <c r="D56" s="792"/>
      <c r="E56" s="34"/>
      <c r="S56" s="142"/>
    </row>
    <row r="57" spans="1:19" s="143" customFormat="1" ht="12" customHeight="1" x14ac:dyDescent="0.2">
      <c r="A57" s="791"/>
      <c r="B57" s="792"/>
      <c r="C57" s="792"/>
      <c r="D57" s="792"/>
      <c r="E57" s="34"/>
      <c r="S57" s="142"/>
    </row>
    <row r="58" spans="1:19" s="143" customFormat="1" ht="12" customHeight="1" x14ac:dyDescent="0.2">
      <c r="A58" s="791"/>
      <c r="B58" s="792"/>
      <c r="C58" s="792"/>
      <c r="D58" s="792"/>
      <c r="E58" s="34"/>
      <c r="S58" s="142"/>
    </row>
    <row r="59" spans="1:19" s="232" customFormat="1" ht="5.0999999999999996" customHeight="1" x14ac:dyDescent="0.2">
      <c r="A59" s="320"/>
      <c r="B59" s="230"/>
      <c r="C59" s="230"/>
      <c r="D59" s="230"/>
      <c r="E59" s="238"/>
      <c r="F59" s="239"/>
      <c r="G59" s="240"/>
      <c r="H59" s="239"/>
      <c r="I59" s="241"/>
      <c r="J59" s="239"/>
      <c r="K59" s="239"/>
      <c r="L59" s="239"/>
      <c r="M59" s="242"/>
      <c r="N59" s="242"/>
      <c r="O59" s="242"/>
      <c r="P59" s="242"/>
      <c r="Q59" s="242"/>
      <c r="R59" s="242"/>
      <c r="S59" s="231"/>
    </row>
    <row r="60" spans="1:19" s="232" customFormat="1" ht="18" customHeight="1" x14ac:dyDescent="0.2">
      <c r="A60" s="791" t="s">
        <v>453</v>
      </c>
      <c r="B60" s="792"/>
      <c r="C60" s="792"/>
      <c r="D60" s="792"/>
      <c r="E60" s="113"/>
      <c r="F60" s="114" t="s">
        <v>389</v>
      </c>
      <c r="G60" s="114"/>
      <c r="H60" s="243"/>
      <c r="I60" s="244"/>
      <c r="J60" s="243"/>
      <c r="K60" s="243"/>
      <c r="L60" s="243"/>
      <c r="M60" s="243"/>
      <c r="N60" s="243"/>
      <c r="O60" s="243"/>
      <c r="P60" s="243"/>
      <c r="Q60" s="243"/>
      <c r="R60" s="322"/>
      <c r="S60" s="231"/>
    </row>
    <row r="61" spans="1:19" s="87" customFormat="1" ht="5.0999999999999996" customHeight="1" x14ac:dyDescent="0.2">
      <c r="A61" s="791"/>
      <c r="B61" s="792"/>
      <c r="C61" s="792"/>
      <c r="D61" s="792"/>
      <c r="E61" s="88"/>
      <c r="F61" s="99"/>
      <c r="G61" s="100"/>
      <c r="H61" s="99"/>
      <c r="I61" s="98"/>
      <c r="J61" s="99"/>
      <c r="K61" s="99"/>
      <c r="L61" s="99"/>
      <c r="M61" s="97"/>
      <c r="N61" s="97"/>
      <c r="O61" s="97"/>
      <c r="P61" s="97"/>
      <c r="Q61" s="97"/>
      <c r="R61" s="97"/>
      <c r="S61" s="89"/>
    </row>
    <row r="62" spans="1:19" s="87" customFormat="1" ht="18" customHeight="1" x14ac:dyDescent="0.2">
      <c r="A62" s="791"/>
      <c r="B62" s="792"/>
      <c r="C62" s="792"/>
      <c r="D62" s="792"/>
      <c r="E62" s="113"/>
      <c r="F62" s="114" t="s">
        <v>294</v>
      </c>
      <c r="G62" s="114"/>
      <c r="H62" s="197"/>
      <c r="I62" s="198"/>
      <c r="J62" s="197"/>
      <c r="K62" s="197"/>
      <c r="L62" s="197"/>
      <c r="M62" s="199"/>
      <c r="N62" s="199"/>
      <c r="O62" s="199"/>
      <c r="P62" s="199"/>
      <c r="Q62" s="199"/>
      <c r="R62" s="200"/>
      <c r="S62" s="89"/>
    </row>
    <row r="63" spans="1:19" s="87" customFormat="1" ht="5.0999999999999996" customHeight="1" x14ac:dyDescent="0.2">
      <c r="A63" s="791"/>
      <c r="B63" s="792"/>
      <c r="C63" s="792"/>
      <c r="D63" s="792"/>
      <c r="E63" s="88"/>
      <c r="F63" s="99"/>
      <c r="G63" s="100"/>
      <c r="H63" s="99"/>
      <c r="I63" s="98"/>
      <c r="J63" s="99"/>
      <c r="K63" s="99"/>
      <c r="L63" s="99"/>
      <c r="M63" s="97"/>
      <c r="N63" s="97"/>
      <c r="O63" s="97"/>
      <c r="P63" s="97"/>
      <c r="Q63" s="97"/>
      <c r="R63" s="97"/>
      <c r="S63" s="89"/>
    </row>
    <row r="64" spans="1:19" s="87" customFormat="1" ht="18" customHeight="1" x14ac:dyDescent="0.2">
      <c r="A64" s="791"/>
      <c r="B64" s="792"/>
      <c r="C64" s="792"/>
      <c r="D64" s="792"/>
      <c r="E64" s="113"/>
      <c r="F64" s="114" t="s">
        <v>459</v>
      </c>
      <c r="G64" s="114"/>
      <c r="H64" s="243"/>
      <c r="I64" s="244"/>
      <c r="J64" s="243"/>
      <c r="K64" s="243"/>
      <c r="L64" s="243"/>
      <c r="M64" s="328"/>
      <c r="N64" s="328"/>
      <c r="O64" s="793"/>
      <c r="P64" s="794"/>
      <c r="Q64" s="795"/>
      <c r="R64" s="329" t="s">
        <v>460</v>
      </c>
      <c r="S64" s="89"/>
    </row>
    <row r="65" spans="1:19" ht="5.0999999999999996" customHeight="1" x14ac:dyDescent="0.2">
      <c r="A65" s="201"/>
      <c r="B65" s="202"/>
      <c r="C65" s="202"/>
      <c r="D65" s="202"/>
      <c r="E65" s="202"/>
      <c r="F65" s="202"/>
      <c r="G65" s="202"/>
      <c r="H65" s="202"/>
      <c r="I65" s="202"/>
      <c r="J65" s="202"/>
      <c r="K65" s="202"/>
      <c r="L65" s="202"/>
      <c r="M65" s="202"/>
      <c r="N65" s="202"/>
      <c r="O65" s="203"/>
      <c r="P65" s="202"/>
      <c r="Q65" s="202"/>
      <c r="R65" s="202"/>
      <c r="S65" s="204"/>
    </row>
    <row r="66" spans="1:19" ht="12" customHeight="1" x14ac:dyDescent="0.2">
      <c r="A66" s="92"/>
      <c r="B66" s="93"/>
      <c r="C66" s="93"/>
      <c r="D66" s="93"/>
      <c r="E66" s="93"/>
      <c r="F66" s="93"/>
      <c r="G66" s="93"/>
      <c r="H66" s="93"/>
      <c r="I66" s="93"/>
    </row>
    <row r="67" spans="1:19" ht="5.0999999999999996" customHeight="1" x14ac:dyDescent="0.2">
      <c r="A67" s="170"/>
      <c r="B67" s="169"/>
      <c r="C67" s="169"/>
      <c r="D67" s="93"/>
      <c r="E67" s="93"/>
      <c r="F67" s="93"/>
      <c r="G67" s="93"/>
      <c r="H67" s="93"/>
      <c r="I67" s="93"/>
    </row>
    <row r="68" spans="1:19" s="7" customFormat="1" ht="12" customHeight="1" x14ac:dyDescent="0.2">
      <c r="A68" s="23" t="s">
        <v>237</v>
      </c>
      <c r="B68" s="24" t="s">
        <v>1</v>
      </c>
      <c r="C68" s="23"/>
      <c r="E68" s="83"/>
      <c r="F68" s="83"/>
      <c r="G68" s="83"/>
      <c r="H68" s="83"/>
      <c r="I68" s="83"/>
      <c r="J68" s="83"/>
      <c r="K68" s="83"/>
      <c r="L68" s="83"/>
      <c r="M68" s="83"/>
      <c r="N68" s="83"/>
      <c r="O68" s="83"/>
      <c r="P68" s="83"/>
      <c r="Q68" s="83"/>
      <c r="R68" s="83"/>
      <c r="S68" s="83"/>
    </row>
    <row r="69" spans="1:19" ht="5.0999999999999996" customHeight="1" x14ac:dyDescent="0.2">
      <c r="A69" s="95"/>
      <c r="B69" s="93"/>
      <c r="C69" s="93"/>
      <c r="D69" s="93"/>
      <c r="E69" s="93"/>
      <c r="F69" s="93"/>
      <c r="G69" s="93"/>
      <c r="H69" s="93"/>
      <c r="I69" s="93"/>
    </row>
    <row r="70" spans="1:19" x14ac:dyDescent="0.2">
      <c r="A70" s="3" t="str">
        <f>'Seite 1'!$A$64</f>
        <v>Antrag Integration - Berufliche Integrationsprojekte</v>
      </c>
      <c r="S70" s="4" t="str">
        <f ca="1">CONCATENATE(IF('Seite 1'!$E$25=0,"Antragsteller",LEFT('Seite 1'!$E$25,20))," - Antrag vom ",IF('Seite 1'!$O$20="","……………..",TEXT('Seite 1'!$O$20,"TT.MM.JJ")))</f>
        <v>Antragsteller - Antrag vom 27.05.19</v>
      </c>
    </row>
    <row r="71" spans="1:19" x14ac:dyDescent="0.2">
      <c r="A71" s="3" t="str">
        <f>'Seite 1'!$A$65</f>
        <v>Formularversion: V 1.9 vom 27.05.19</v>
      </c>
      <c r="S71" s="5" t="str">
        <f ca="1">CONCATENATE("Ausdruck vom "&amp;TEXT(TODAY(),"TT.MM.JJ"))</f>
        <v>Ausdruck vom 27.05.19</v>
      </c>
    </row>
  </sheetData>
  <sheetProtection password="8067" sheet="1" objects="1" scenarios="1" selectLockedCells="1" autoFilter="0"/>
  <mergeCells count="5">
    <mergeCell ref="A5:D6"/>
    <mergeCell ref="O1:S1"/>
    <mergeCell ref="A8:D58"/>
    <mergeCell ref="A60:D64"/>
    <mergeCell ref="O64:Q64"/>
  </mergeCells>
  <phoneticPr fontId="7" type="noConversion"/>
  <conditionalFormatting sqref="O1">
    <cfRule type="cellIs" dxfId="20"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057" r:id="rId4" name="Check Box 449">
              <controlPr defaultSize="0" autoFill="0" autoLine="0" autoPict="0">
                <anchor moveWithCells="1">
                  <from>
                    <xdr:col>4</xdr:col>
                    <xdr:colOff>19050</xdr:colOff>
                    <xdr:row>4</xdr:row>
                    <xdr:rowOff>9525</xdr:rowOff>
                  </from>
                  <to>
                    <xdr:col>4</xdr:col>
                    <xdr:colOff>323850</xdr:colOff>
                    <xdr:row>5</xdr:row>
                    <xdr:rowOff>0</xdr:rowOff>
                  </to>
                </anchor>
              </controlPr>
            </control>
          </mc:Choice>
        </mc:AlternateContent>
        <mc:AlternateContent xmlns:mc="http://schemas.openxmlformats.org/markup-compatibility/2006">
          <mc:Choice Requires="x14">
            <control shapeId="69067" r:id="rId5" name="Check Box 459">
              <controlPr defaultSize="0" autoFill="0" autoLine="0" autoPict="0">
                <anchor moveWithCells="1">
                  <from>
                    <xdr:col>4</xdr:col>
                    <xdr:colOff>19050</xdr:colOff>
                    <xdr:row>59</xdr:row>
                    <xdr:rowOff>9525</xdr:rowOff>
                  </from>
                  <to>
                    <xdr:col>4</xdr:col>
                    <xdr:colOff>323850</xdr:colOff>
                    <xdr:row>60</xdr:row>
                    <xdr:rowOff>0</xdr:rowOff>
                  </to>
                </anchor>
              </controlPr>
            </control>
          </mc:Choice>
        </mc:AlternateContent>
        <mc:AlternateContent xmlns:mc="http://schemas.openxmlformats.org/markup-compatibility/2006">
          <mc:Choice Requires="x14">
            <control shapeId="69068" r:id="rId6" name="Check Box 460">
              <controlPr defaultSize="0" autoFill="0" autoLine="0" autoPict="0">
                <anchor moveWithCells="1">
                  <from>
                    <xdr:col>4</xdr:col>
                    <xdr:colOff>19050</xdr:colOff>
                    <xdr:row>61</xdr:row>
                    <xdr:rowOff>9525</xdr:rowOff>
                  </from>
                  <to>
                    <xdr:col>4</xdr:col>
                    <xdr:colOff>323850</xdr:colOff>
                    <xdr:row>62</xdr:row>
                    <xdr:rowOff>0</xdr:rowOff>
                  </to>
                </anchor>
              </controlPr>
            </control>
          </mc:Choice>
        </mc:AlternateContent>
        <mc:AlternateContent xmlns:mc="http://schemas.openxmlformats.org/markup-compatibility/2006">
          <mc:Choice Requires="x14">
            <control shapeId="69069" r:id="rId7" name="Check Box 461">
              <controlPr defaultSize="0" autoFill="0" autoLine="0" autoPict="0">
                <anchor moveWithCells="1">
                  <from>
                    <xdr:col>4</xdr:col>
                    <xdr:colOff>19050</xdr:colOff>
                    <xdr:row>63</xdr:row>
                    <xdr:rowOff>9525</xdr:rowOff>
                  </from>
                  <to>
                    <xdr:col>4</xdr:col>
                    <xdr:colOff>323850</xdr:colOff>
                    <xdr:row>64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0"/>
  <sheetViews>
    <sheetView showGridLines="0" zoomScaleNormal="100" zoomScaleSheetLayoutView="100" workbookViewId="0">
      <selection activeCell="E5" sqref="E5:R5"/>
    </sheetView>
  </sheetViews>
  <sheetFormatPr baseColWidth="10" defaultRowHeight="12" x14ac:dyDescent="0.2"/>
  <cols>
    <col min="1" max="1" width="5.85546875" style="86" customWidth="1"/>
    <col min="2" max="14" width="5.140625" style="86" customWidth="1"/>
    <col min="15" max="15" width="5.140625" style="94" customWidth="1"/>
    <col min="16" max="18" width="5.140625" style="86" customWidth="1"/>
    <col min="19" max="19" width="0.85546875" style="86" customWidth="1"/>
    <col min="20" max="16384" width="11.42578125" style="86"/>
  </cols>
  <sheetData>
    <row r="1" spans="1:19" ht="15" customHeight="1" x14ac:dyDescent="0.2">
      <c r="A1" s="144"/>
      <c r="J1" s="93"/>
      <c r="K1" s="93"/>
      <c r="L1" s="93"/>
      <c r="N1" s="145" t="str">
        <f>'Seite 1'!$K$21</f>
        <v xml:space="preserve">ID/Aktenzeichen: </v>
      </c>
      <c r="O1" s="728">
        <f>'Seite 1'!$O$21</f>
        <v>0</v>
      </c>
      <c r="P1" s="729"/>
      <c r="Q1" s="729"/>
      <c r="R1" s="729"/>
      <c r="S1" s="730"/>
    </row>
    <row r="2" spans="1:19" ht="12" customHeight="1" x14ac:dyDescent="0.2">
      <c r="A2" s="144"/>
      <c r="J2" s="146"/>
      <c r="K2" s="146"/>
      <c r="L2" s="146"/>
      <c r="M2" s="146"/>
      <c r="N2" s="146"/>
    </row>
    <row r="3" spans="1:19" s="20" customFormat="1" ht="15" customHeight="1" x14ac:dyDescent="0.2">
      <c r="A3" s="17" t="s">
        <v>401</v>
      </c>
      <c r="B3" s="18"/>
      <c r="C3" s="18"/>
      <c r="D3" s="18"/>
      <c r="E3" s="18"/>
      <c r="F3" s="18"/>
      <c r="G3" s="18"/>
      <c r="H3" s="18"/>
      <c r="I3" s="18"/>
      <c r="J3" s="18"/>
      <c r="K3" s="18"/>
      <c r="L3" s="18"/>
      <c r="M3" s="18"/>
      <c r="N3" s="18"/>
      <c r="O3" s="18"/>
      <c r="P3" s="18"/>
      <c r="Q3" s="18"/>
      <c r="R3" s="18"/>
      <c r="S3" s="19"/>
    </row>
    <row r="4" spans="1:19" s="7" customFormat="1" ht="5.0999999999999996" customHeight="1" x14ac:dyDescent="0.2">
      <c r="A4" s="51"/>
      <c r="B4" s="52"/>
      <c r="C4" s="52"/>
      <c r="D4" s="52"/>
      <c r="E4" s="139"/>
      <c r="F4" s="139"/>
      <c r="G4" s="139"/>
      <c r="H4" s="139"/>
      <c r="I4" s="139"/>
      <c r="J4" s="139"/>
      <c r="K4" s="139"/>
      <c r="L4" s="139"/>
      <c r="M4" s="139"/>
      <c r="N4" s="139"/>
      <c r="O4" s="139"/>
      <c r="P4" s="139"/>
      <c r="Q4" s="139"/>
      <c r="R4" s="139"/>
      <c r="S4" s="140"/>
    </row>
    <row r="5" spans="1:19" s="8" customFormat="1" ht="18" customHeight="1" x14ac:dyDescent="0.2">
      <c r="A5" s="791" t="s">
        <v>293</v>
      </c>
      <c r="B5" s="792"/>
      <c r="C5" s="792"/>
      <c r="D5" s="792"/>
      <c r="E5" s="853"/>
      <c r="F5" s="854"/>
      <c r="G5" s="854"/>
      <c r="H5" s="854"/>
      <c r="I5" s="854"/>
      <c r="J5" s="854"/>
      <c r="K5" s="854"/>
      <c r="L5" s="854"/>
      <c r="M5" s="854"/>
      <c r="N5" s="854"/>
      <c r="O5" s="854"/>
      <c r="P5" s="854"/>
      <c r="Q5" s="854"/>
      <c r="R5" s="855"/>
      <c r="S5" s="46"/>
    </row>
    <row r="6" spans="1:19" s="8" customFormat="1" ht="18" customHeight="1" x14ac:dyDescent="0.2">
      <c r="A6" s="791"/>
      <c r="B6" s="792"/>
      <c r="C6" s="792"/>
      <c r="D6" s="792"/>
      <c r="E6" s="856"/>
      <c r="F6" s="857"/>
      <c r="G6" s="858"/>
      <c r="H6" s="858"/>
      <c r="I6" s="858"/>
      <c r="J6" s="858"/>
      <c r="K6" s="858"/>
      <c r="L6" s="858"/>
      <c r="M6" s="858"/>
      <c r="N6" s="858"/>
      <c r="O6" s="858"/>
      <c r="P6" s="858"/>
      <c r="Q6" s="858"/>
      <c r="R6" s="859"/>
      <c r="S6" s="46"/>
    </row>
    <row r="7" spans="1:19" ht="5.0999999999999996" customHeight="1" x14ac:dyDescent="0.2">
      <c r="A7" s="791"/>
      <c r="B7" s="792"/>
      <c r="C7" s="792"/>
      <c r="D7" s="792"/>
      <c r="E7" s="93"/>
      <c r="F7" s="93"/>
      <c r="G7" s="93"/>
      <c r="H7" s="93"/>
      <c r="I7" s="93"/>
      <c r="J7" s="93"/>
      <c r="K7" s="93"/>
      <c r="L7" s="93"/>
      <c r="M7" s="93"/>
      <c r="N7" s="93"/>
      <c r="O7" s="181"/>
      <c r="P7" s="93"/>
      <c r="Q7" s="93"/>
      <c r="R7" s="93"/>
      <c r="S7" s="105"/>
    </row>
    <row r="8" spans="1:19" ht="18" customHeight="1" x14ac:dyDescent="0.2">
      <c r="A8" s="791"/>
      <c r="B8" s="792"/>
      <c r="C8" s="792"/>
      <c r="D8" s="792"/>
      <c r="E8" s="853"/>
      <c r="F8" s="854"/>
      <c r="G8" s="854"/>
      <c r="H8" s="854"/>
      <c r="I8" s="854"/>
      <c r="J8" s="854"/>
      <c r="K8" s="854"/>
      <c r="L8" s="854"/>
      <c r="M8" s="854"/>
      <c r="N8" s="854"/>
      <c r="O8" s="854"/>
      <c r="P8" s="854"/>
      <c r="Q8" s="854"/>
      <c r="R8" s="855"/>
      <c r="S8" s="105"/>
    </row>
    <row r="9" spans="1:19" ht="18" customHeight="1" x14ac:dyDescent="0.2">
      <c r="A9" s="791"/>
      <c r="B9" s="792"/>
      <c r="C9" s="792"/>
      <c r="D9" s="792"/>
      <c r="E9" s="856"/>
      <c r="F9" s="857"/>
      <c r="G9" s="858"/>
      <c r="H9" s="858"/>
      <c r="I9" s="858"/>
      <c r="J9" s="858"/>
      <c r="K9" s="858"/>
      <c r="L9" s="858"/>
      <c r="M9" s="858"/>
      <c r="N9" s="858"/>
      <c r="O9" s="858"/>
      <c r="P9" s="858"/>
      <c r="Q9" s="858"/>
      <c r="R9" s="859"/>
      <c r="S9" s="105"/>
    </row>
    <row r="10" spans="1:19" ht="5.0999999999999996" customHeight="1" x14ac:dyDescent="0.2">
      <c r="A10" s="791"/>
      <c r="B10" s="792"/>
      <c r="C10" s="792"/>
      <c r="D10" s="792"/>
      <c r="E10" s="93"/>
      <c r="F10" s="93"/>
      <c r="G10" s="93"/>
      <c r="H10" s="93"/>
      <c r="I10" s="93"/>
      <c r="J10" s="93"/>
      <c r="K10" s="93"/>
      <c r="L10" s="93"/>
      <c r="M10" s="93"/>
      <c r="N10" s="93"/>
      <c r="O10" s="181"/>
      <c r="P10" s="93"/>
      <c r="Q10" s="93"/>
      <c r="R10" s="93"/>
      <c r="S10" s="105"/>
    </row>
    <row r="11" spans="1:19" ht="18" customHeight="1" x14ac:dyDescent="0.2">
      <c r="A11" s="791"/>
      <c r="B11" s="792"/>
      <c r="C11" s="792"/>
      <c r="D11" s="792"/>
      <c r="E11" s="853"/>
      <c r="F11" s="854"/>
      <c r="G11" s="854"/>
      <c r="H11" s="854"/>
      <c r="I11" s="854"/>
      <c r="J11" s="854"/>
      <c r="K11" s="854"/>
      <c r="L11" s="854"/>
      <c r="M11" s="854"/>
      <c r="N11" s="854"/>
      <c r="O11" s="854"/>
      <c r="P11" s="854"/>
      <c r="Q11" s="854"/>
      <c r="R11" s="855"/>
      <c r="S11" s="105"/>
    </row>
    <row r="12" spans="1:19" ht="18" customHeight="1" x14ac:dyDescent="0.2">
      <c r="A12" s="791"/>
      <c r="B12" s="792"/>
      <c r="C12" s="792"/>
      <c r="D12" s="792"/>
      <c r="E12" s="856"/>
      <c r="F12" s="857"/>
      <c r="G12" s="858"/>
      <c r="H12" s="858"/>
      <c r="I12" s="858"/>
      <c r="J12" s="858"/>
      <c r="K12" s="858"/>
      <c r="L12" s="858"/>
      <c r="M12" s="858"/>
      <c r="N12" s="858"/>
      <c r="O12" s="858"/>
      <c r="P12" s="858"/>
      <c r="Q12" s="858"/>
      <c r="R12" s="859"/>
      <c r="S12" s="105"/>
    </row>
    <row r="13" spans="1:19" ht="12" customHeight="1" x14ac:dyDescent="0.2">
      <c r="A13" s="185"/>
      <c r="B13" s="93"/>
      <c r="C13" s="93"/>
      <c r="D13" s="93"/>
      <c r="E13" s="93"/>
      <c r="F13" s="93"/>
      <c r="G13" s="93"/>
      <c r="H13" s="93"/>
      <c r="I13" s="93"/>
      <c r="J13" s="93"/>
      <c r="K13" s="93"/>
      <c r="L13" s="93"/>
      <c r="M13" s="93"/>
      <c r="N13" s="93"/>
      <c r="O13" s="181"/>
      <c r="P13" s="93"/>
      <c r="Q13" s="93"/>
      <c r="R13" s="93"/>
      <c r="S13" s="105"/>
    </row>
    <row r="14" spans="1:19" s="8" customFormat="1" ht="18" customHeight="1" x14ac:dyDescent="0.2">
      <c r="A14" s="851" t="s">
        <v>397</v>
      </c>
      <c r="B14" s="852"/>
      <c r="C14" s="852"/>
      <c r="D14" s="852"/>
      <c r="E14" s="853"/>
      <c r="F14" s="854"/>
      <c r="G14" s="854"/>
      <c r="H14" s="854"/>
      <c r="I14" s="854"/>
      <c r="J14" s="854"/>
      <c r="K14" s="854"/>
      <c r="L14" s="854"/>
      <c r="M14" s="854"/>
      <c r="N14" s="854"/>
      <c r="O14" s="854"/>
      <c r="P14" s="854"/>
      <c r="Q14" s="854"/>
      <c r="R14" s="855"/>
      <c r="S14" s="46"/>
    </row>
    <row r="15" spans="1:19" s="8" customFormat="1" ht="18" customHeight="1" x14ac:dyDescent="0.2">
      <c r="A15" s="851"/>
      <c r="B15" s="852"/>
      <c r="C15" s="852"/>
      <c r="D15" s="852"/>
      <c r="E15" s="856"/>
      <c r="F15" s="857"/>
      <c r="G15" s="858"/>
      <c r="H15" s="858"/>
      <c r="I15" s="858"/>
      <c r="J15" s="858"/>
      <c r="K15" s="858"/>
      <c r="L15" s="858"/>
      <c r="M15" s="858"/>
      <c r="N15" s="858"/>
      <c r="O15" s="858"/>
      <c r="P15" s="858"/>
      <c r="Q15" s="858"/>
      <c r="R15" s="859"/>
      <c r="S15" s="46"/>
    </row>
    <row r="16" spans="1:19" ht="5.0999999999999996" customHeight="1" x14ac:dyDescent="0.2">
      <c r="A16" s="851"/>
      <c r="B16" s="852"/>
      <c r="C16" s="852"/>
      <c r="D16" s="852"/>
      <c r="E16" s="93"/>
      <c r="F16" s="93"/>
      <c r="G16" s="93"/>
      <c r="H16" s="93"/>
      <c r="I16" s="93"/>
      <c r="J16" s="93"/>
      <c r="K16" s="93"/>
      <c r="L16" s="93"/>
      <c r="M16" s="93"/>
      <c r="N16" s="93"/>
      <c r="O16" s="181"/>
      <c r="P16" s="93"/>
      <c r="Q16" s="93"/>
      <c r="R16" s="93"/>
      <c r="S16" s="105"/>
    </row>
    <row r="17" spans="1:19" s="8" customFormat="1" ht="18" customHeight="1" x14ac:dyDescent="0.2">
      <c r="A17" s="851"/>
      <c r="B17" s="852"/>
      <c r="C17" s="852"/>
      <c r="D17" s="852"/>
      <c r="E17" s="853"/>
      <c r="F17" s="854"/>
      <c r="G17" s="854"/>
      <c r="H17" s="854"/>
      <c r="I17" s="854"/>
      <c r="J17" s="854"/>
      <c r="K17" s="854"/>
      <c r="L17" s="854"/>
      <c r="M17" s="854"/>
      <c r="N17" s="854"/>
      <c r="O17" s="854"/>
      <c r="P17" s="854"/>
      <c r="Q17" s="854"/>
      <c r="R17" s="855"/>
      <c r="S17" s="46"/>
    </row>
    <row r="18" spans="1:19" s="8" customFormat="1" ht="18" customHeight="1" x14ac:dyDescent="0.2">
      <c r="A18" s="851"/>
      <c r="B18" s="852"/>
      <c r="C18" s="852"/>
      <c r="D18" s="852"/>
      <c r="E18" s="856"/>
      <c r="F18" s="857"/>
      <c r="G18" s="858"/>
      <c r="H18" s="858"/>
      <c r="I18" s="858"/>
      <c r="J18" s="858"/>
      <c r="K18" s="858"/>
      <c r="L18" s="858"/>
      <c r="M18" s="858"/>
      <c r="N18" s="858"/>
      <c r="O18" s="858"/>
      <c r="P18" s="858"/>
      <c r="Q18" s="858"/>
      <c r="R18" s="859"/>
      <c r="S18" s="46"/>
    </row>
    <row r="19" spans="1:19" ht="5.0999999999999996" customHeight="1" x14ac:dyDescent="0.2">
      <c r="A19" s="851"/>
      <c r="B19" s="852"/>
      <c r="C19" s="852"/>
      <c r="D19" s="852"/>
      <c r="E19" s="93"/>
      <c r="F19" s="93"/>
      <c r="G19" s="93"/>
      <c r="H19" s="93"/>
      <c r="I19" s="93"/>
      <c r="J19" s="93"/>
      <c r="K19" s="93"/>
      <c r="L19" s="93"/>
      <c r="M19" s="93"/>
      <c r="N19" s="93"/>
      <c r="O19" s="181"/>
      <c r="P19" s="93"/>
      <c r="Q19" s="93"/>
      <c r="R19" s="93"/>
      <c r="S19" s="105"/>
    </row>
    <row r="20" spans="1:19" s="8" customFormat="1" ht="18" customHeight="1" x14ac:dyDescent="0.2">
      <c r="A20" s="851"/>
      <c r="B20" s="852"/>
      <c r="C20" s="852"/>
      <c r="D20" s="852"/>
      <c r="E20" s="853"/>
      <c r="F20" s="854"/>
      <c r="G20" s="854"/>
      <c r="H20" s="854"/>
      <c r="I20" s="854"/>
      <c r="J20" s="854"/>
      <c r="K20" s="854"/>
      <c r="L20" s="854"/>
      <c r="M20" s="854"/>
      <c r="N20" s="854"/>
      <c r="O20" s="854"/>
      <c r="P20" s="854"/>
      <c r="Q20" s="854"/>
      <c r="R20" s="855"/>
      <c r="S20" s="46"/>
    </row>
    <row r="21" spans="1:19" s="8" customFormat="1" ht="18" customHeight="1" x14ac:dyDescent="0.2">
      <c r="A21" s="851"/>
      <c r="B21" s="852"/>
      <c r="C21" s="852"/>
      <c r="D21" s="852"/>
      <c r="E21" s="856"/>
      <c r="F21" s="857"/>
      <c r="G21" s="858"/>
      <c r="H21" s="858"/>
      <c r="I21" s="858"/>
      <c r="J21" s="858"/>
      <c r="K21" s="858"/>
      <c r="L21" s="858"/>
      <c r="M21" s="858"/>
      <c r="N21" s="858"/>
      <c r="O21" s="858"/>
      <c r="P21" s="858"/>
      <c r="Q21" s="858"/>
      <c r="R21" s="859"/>
      <c r="S21" s="46"/>
    </row>
    <row r="22" spans="1:19" ht="12" customHeight="1" x14ac:dyDescent="0.2">
      <c r="A22" s="182"/>
      <c r="B22" s="93"/>
      <c r="C22" s="93"/>
      <c r="D22" s="93"/>
      <c r="E22" s="93"/>
      <c r="F22" s="93"/>
      <c r="G22" s="93"/>
      <c r="H22" s="93"/>
      <c r="I22" s="93"/>
      <c r="J22" s="93"/>
      <c r="K22" s="93"/>
      <c r="L22" s="93"/>
      <c r="M22" s="146"/>
      <c r="N22" s="146"/>
      <c r="O22" s="181"/>
      <c r="P22" s="93"/>
      <c r="Q22" s="93"/>
      <c r="R22" s="93"/>
      <c r="S22" s="105"/>
    </row>
    <row r="23" spans="1:19" ht="15" customHeight="1" x14ac:dyDescent="0.2">
      <c r="A23" s="520" t="s">
        <v>718</v>
      </c>
      <c r="B23" s="93"/>
      <c r="C23" s="93"/>
      <c r="D23" s="93"/>
      <c r="E23" s="816" t="s">
        <v>295</v>
      </c>
      <c r="F23" s="818"/>
      <c r="G23" s="843" t="s">
        <v>719</v>
      </c>
      <c r="H23" s="843"/>
      <c r="I23" s="843"/>
      <c r="J23" s="843"/>
      <c r="K23" s="843"/>
      <c r="L23" s="843"/>
      <c r="M23" s="844" t="s">
        <v>720</v>
      </c>
      <c r="N23" s="843"/>
      <c r="O23" s="843"/>
      <c r="P23" s="843"/>
      <c r="Q23" s="843"/>
      <c r="R23" s="845"/>
      <c r="S23" s="105"/>
    </row>
    <row r="24" spans="1:19" ht="15" customHeight="1" x14ac:dyDescent="0.2">
      <c r="A24" s="182"/>
      <c r="B24" s="93"/>
      <c r="C24" s="93"/>
      <c r="D24" s="93"/>
      <c r="E24" s="841"/>
      <c r="F24" s="842"/>
      <c r="G24" s="846" t="s">
        <v>721</v>
      </c>
      <c r="H24" s="847"/>
      <c r="I24" s="848" t="s">
        <v>722</v>
      </c>
      <c r="J24" s="847"/>
      <c r="K24" s="848" t="s">
        <v>723</v>
      </c>
      <c r="L24" s="846"/>
      <c r="M24" s="849" t="s">
        <v>721</v>
      </c>
      <c r="N24" s="847"/>
      <c r="O24" s="848" t="s">
        <v>722</v>
      </c>
      <c r="P24" s="847"/>
      <c r="Q24" s="848" t="s">
        <v>723</v>
      </c>
      <c r="R24" s="850"/>
      <c r="S24" s="105"/>
    </row>
    <row r="25" spans="1:19" ht="18" customHeight="1" x14ac:dyDescent="0.2">
      <c r="A25" s="101"/>
      <c r="B25" s="93"/>
      <c r="C25" s="521" t="s">
        <v>724</v>
      </c>
      <c r="D25" s="522" t="str">
        <f>'Seite 6'!O5</f>
        <v/>
      </c>
      <c r="E25" s="807">
        <f>SUMPRODUCT(ROUND(G25:R25,0))</f>
        <v>0</v>
      </c>
      <c r="F25" s="809"/>
      <c r="G25" s="838"/>
      <c r="H25" s="839"/>
      <c r="I25" s="836"/>
      <c r="J25" s="839"/>
      <c r="K25" s="836"/>
      <c r="L25" s="838"/>
      <c r="M25" s="840"/>
      <c r="N25" s="839"/>
      <c r="O25" s="836"/>
      <c r="P25" s="839"/>
      <c r="Q25" s="836"/>
      <c r="R25" s="837"/>
      <c r="S25" s="105"/>
    </row>
    <row r="26" spans="1:19" ht="18" customHeight="1" x14ac:dyDescent="0.2">
      <c r="A26" s="101"/>
      <c r="B26" s="93"/>
      <c r="C26" s="521" t="str">
        <f>IF(D26="","","für das Jahr")</f>
        <v/>
      </c>
      <c r="D26" s="522" t="str">
        <f>'Seite 6'!Q5</f>
        <v/>
      </c>
      <c r="E26" s="799">
        <f>SUMPRODUCT(ROUND(G26:R26,0))</f>
        <v>0</v>
      </c>
      <c r="F26" s="801"/>
      <c r="G26" s="833"/>
      <c r="H26" s="834"/>
      <c r="I26" s="824"/>
      <c r="J26" s="834"/>
      <c r="K26" s="824"/>
      <c r="L26" s="833"/>
      <c r="M26" s="835"/>
      <c r="N26" s="834"/>
      <c r="O26" s="824"/>
      <c r="P26" s="834"/>
      <c r="Q26" s="824"/>
      <c r="R26" s="825"/>
      <c r="S26" s="105"/>
    </row>
    <row r="27" spans="1:19" ht="18" customHeight="1" x14ac:dyDescent="0.2">
      <c r="A27" s="101"/>
      <c r="B27" s="93"/>
      <c r="C27" s="521" t="str">
        <f>IF(D27="","","für das Jahr")</f>
        <v/>
      </c>
      <c r="D27" s="522" t="str">
        <f>'Seite 6'!S5</f>
        <v/>
      </c>
      <c r="E27" s="799">
        <f>SUMPRODUCT(ROUND(G27:R27,0))</f>
        <v>0</v>
      </c>
      <c r="F27" s="801"/>
      <c r="G27" s="833"/>
      <c r="H27" s="834"/>
      <c r="I27" s="824"/>
      <c r="J27" s="834"/>
      <c r="K27" s="824"/>
      <c r="L27" s="833"/>
      <c r="M27" s="835"/>
      <c r="N27" s="834"/>
      <c r="O27" s="824"/>
      <c r="P27" s="834"/>
      <c r="Q27" s="824"/>
      <c r="R27" s="825"/>
      <c r="S27" s="105"/>
    </row>
    <row r="28" spans="1:19" ht="18" customHeight="1" x14ac:dyDescent="0.2">
      <c r="A28" s="101"/>
      <c r="B28" s="523"/>
      <c r="C28" s="521" t="str">
        <f>IF(D28="","","für das Jahr")</f>
        <v/>
      </c>
      <c r="D28" s="522" t="str">
        <f>'Seite 6'!U5</f>
        <v/>
      </c>
      <c r="E28" s="826">
        <f>SUMPRODUCT(ROUND(G28:R28,0))</f>
        <v>0</v>
      </c>
      <c r="F28" s="827"/>
      <c r="G28" s="828"/>
      <c r="H28" s="829"/>
      <c r="I28" s="830"/>
      <c r="J28" s="829"/>
      <c r="K28" s="830"/>
      <c r="L28" s="828"/>
      <c r="M28" s="831"/>
      <c r="N28" s="829"/>
      <c r="O28" s="830"/>
      <c r="P28" s="829"/>
      <c r="Q28" s="830"/>
      <c r="R28" s="832"/>
      <c r="S28" s="105"/>
    </row>
    <row r="29" spans="1:19" ht="18" customHeight="1" thickBot="1" x14ac:dyDescent="0.25">
      <c r="A29" s="185"/>
      <c r="B29" s="93"/>
      <c r="C29" s="93"/>
      <c r="D29" s="93"/>
      <c r="E29" s="796">
        <f>SUMPRODUCT(ROUND(G29:R29,0))</f>
        <v>0</v>
      </c>
      <c r="F29" s="798"/>
      <c r="G29" s="821">
        <f>SUMPRODUCT(ROUND(G25:G28,2))</f>
        <v>0</v>
      </c>
      <c r="H29" s="811"/>
      <c r="I29" s="811">
        <f>SUMPRODUCT(ROUND(I25:I28,2))</f>
        <v>0</v>
      </c>
      <c r="J29" s="811"/>
      <c r="K29" s="811">
        <f>SUMPRODUCT(ROUND(K25:K28,2))</f>
        <v>0</v>
      </c>
      <c r="L29" s="812"/>
      <c r="M29" s="821">
        <f>SUMPRODUCT(ROUND(M25:M28,2))</f>
        <v>0</v>
      </c>
      <c r="N29" s="811"/>
      <c r="O29" s="811">
        <f>SUMPRODUCT(ROUND(O25:O28,2))</f>
        <v>0</v>
      </c>
      <c r="P29" s="811"/>
      <c r="Q29" s="811">
        <f>SUMPRODUCT(ROUND(Q25:Q28,2))</f>
        <v>0</v>
      </c>
      <c r="R29" s="812"/>
      <c r="S29" s="105"/>
    </row>
    <row r="30" spans="1:19" ht="12" customHeight="1" thickTop="1" x14ac:dyDescent="0.2">
      <c r="A30" s="182"/>
      <c r="B30" s="93"/>
      <c r="C30" s="93"/>
      <c r="D30" s="93"/>
      <c r="E30" s="93"/>
      <c r="F30" s="93"/>
      <c r="G30" s="93"/>
      <c r="H30" s="93"/>
      <c r="I30" s="93"/>
      <c r="J30" s="93"/>
      <c r="K30" s="93"/>
      <c r="L30" s="93"/>
      <c r="M30" s="146"/>
      <c r="N30" s="146"/>
      <c r="O30" s="181"/>
      <c r="P30" s="93"/>
      <c r="Q30" s="93"/>
      <c r="R30" s="93"/>
      <c r="S30" s="105"/>
    </row>
    <row r="31" spans="1:19" ht="18" customHeight="1" x14ac:dyDescent="0.2">
      <c r="A31" s="822" t="s">
        <v>296</v>
      </c>
      <c r="B31" s="823"/>
      <c r="C31" s="823"/>
      <c r="D31" s="823"/>
      <c r="E31" s="113"/>
      <c r="F31" s="114" t="s">
        <v>297</v>
      </c>
      <c r="G31" s="114"/>
      <c r="H31" s="114"/>
      <c r="I31" s="114"/>
      <c r="J31" s="114"/>
      <c r="K31" s="114"/>
      <c r="L31" s="114"/>
      <c r="M31" s="114"/>
      <c r="N31" s="114"/>
      <c r="O31" s="114"/>
      <c r="P31" s="114"/>
      <c r="Q31" s="114"/>
      <c r="R31" s="117"/>
      <c r="S31" s="105"/>
    </row>
    <row r="32" spans="1:19" ht="5.0999999999999996" customHeight="1" x14ac:dyDescent="0.2">
      <c r="A32" s="822"/>
      <c r="B32" s="823"/>
      <c r="C32" s="823"/>
      <c r="D32" s="823"/>
      <c r="E32" s="93"/>
      <c r="F32" s="93"/>
      <c r="G32" s="93"/>
      <c r="H32" s="93"/>
      <c r="I32" s="93"/>
      <c r="J32" s="146"/>
      <c r="K32" s="146"/>
      <c r="L32" s="146"/>
      <c r="M32" s="146"/>
      <c r="N32" s="146"/>
      <c r="O32" s="181"/>
      <c r="P32" s="93"/>
      <c r="Q32" s="93"/>
      <c r="R32" s="93"/>
      <c r="S32" s="105"/>
    </row>
    <row r="33" spans="1:19" ht="18" customHeight="1" x14ac:dyDescent="0.2">
      <c r="A33" s="822"/>
      <c r="B33" s="823"/>
      <c r="C33" s="823"/>
      <c r="D33" s="823"/>
      <c r="E33" s="113"/>
      <c r="F33" s="114" t="s">
        <v>298</v>
      </c>
      <c r="G33" s="114"/>
      <c r="H33" s="114"/>
      <c r="I33" s="114"/>
      <c r="J33" s="114"/>
      <c r="K33" s="114"/>
      <c r="L33" s="114"/>
      <c r="M33" s="114"/>
      <c r="N33" s="114"/>
      <c r="O33" s="114"/>
      <c r="P33" s="114"/>
      <c r="Q33" s="114"/>
      <c r="R33" s="117"/>
      <c r="S33" s="105"/>
    </row>
    <row r="34" spans="1:19" ht="5.0999999999999996" customHeight="1" x14ac:dyDescent="0.2">
      <c r="A34" s="822"/>
      <c r="B34" s="823"/>
      <c r="C34" s="823"/>
      <c r="D34" s="823"/>
      <c r="E34" s="93"/>
      <c r="F34" s="93"/>
      <c r="G34" s="93"/>
      <c r="H34" s="93"/>
      <c r="I34" s="93"/>
      <c r="J34" s="146"/>
      <c r="K34" s="146"/>
      <c r="L34" s="146"/>
      <c r="M34" s="146"/>
      <c r="N34" s="146"/>
      <c r="O34" s="181"/>
      <c r="P34" s="93"/>
      <c r="Q34" s="93"/>
      <c r="R34" s="93"/>
      <c r="S34" s="105"/>
    </row>
    <row r="35" spans="1:19" ht="18" customHeight="1" x14ac:dyDescent="0.2">
      <c r="A35" s="822"/>
      <c r="B35" s="823"/>
      <c r="C35" s="823"/>
      <c r="D35" s="823"/>
      <c r="E35" s="113"/>
      <c r="F35" s="114" t="s">
        <v>342</v>
      </c>
      <c r="G35" s="114"/>
      <c r="H35" s="114"/>
      <c r="I35" s="114"/>
      <c r="J35" s="114"/>
      <c r="K35" s="114"/>
      <c r="L35" s="114"/>
      <c r="M35" s="114"/>
      <c r="N35" s="114"/>
      <c r="O35" s="114"/>
      <c r="P35" s="114"/>
      <c r="Q35" s="114"/>
      <c r="R35" s="117"/>
      <c r="S35" s="105"/>
    </row>
    <row r="36" spans="1:19" ht="5.0999999999999996" customHeight="1" x14ac:dyDescent="0.2">
      <c r="A36" s="822"/>
      <c r="B36" s="823"/>
      <c r="C36" s="823"/>
      <c r="D36" s="823"/>
      <c r="E36" s="93"/>
      <c r="F36" s="93"/>
      <c r="G36" s="93"/>
      <c r="H36" s="93"/>
      <c r="I36" s="93"/>
      <c r="J36" s="93"/>
      <c r="K36" s="93"/>
      <c r="L36" s="93"/>
      <c r="M36" s="146"/>
      <c r="N36" s="146"/>
      <c r="O36" s="181"/>
      <c r="P36" s="93"/>
      <c r="Q36" s="93"/>
      <c r="R36" s="93"/>
      <c r="S36" s="105"/>
    </row>
    <row r="37" spans="1:19" ht="18" customHeight="1" x14ac:dyDescent="0.2">
      <c r="A37" s="822"/>
      <c r="B37" s="823"/>
      <c r="C37" s="823"/>
      <c r="D37" s="823"/>
      <c r="E37" s="113"/>
      <c r="F37" s="114" t="s">
        <v>299</v>
      </c>
      <c r="G37" s="114"/>
      <c r="H37" s="114"/>
      <c r="I37" s="114"/>
      <c r="J37" s="114"/>
      <c r="K37" s="114"/>
      <c r="L37" s="114"/>
      <c r="M37" s="114"/>
      <c r="N37" s="114"/>
      <c r="O37" s="114"/>
      <c r="P37" s="114"/>
      <c r="Q37" s="114"/>
      <c r="R37" s="117"/>
      <c r="S37" s="105"/>
    </row>
    <row r="38" spans="1:19" ht="12" customHeight="1" x14ac:dyDescent="0.2">
      <c r="A38" s="182"/>
      <c r="B38" s="93"/>
      <c r="C38" s="93"/>
      <c r="D38" s="93"/>
      <c r="E38" s="93"/>
      <c r="F38" s="93"/>
      <c r="G38" s="93"/>
      <c r="H38" s="93"/>
      <c r="I38" s="93"/>
      <c r="J38" s="146"/>
      <c r="K38" s="146"/>
      <c r="L38" s="146"/>
      <c r="M38" s="146"/>
      <c r="N38" s="146"/>
      <c r="O38" s="181"/>
      <c r="P38" s="93"/>
      <c r="Q38" s="93"/>
      <c r="R38" s="93"/>
      <c r="S38" s="105"/>
    </row>
    <row r="39" spans="1:19" s="112" customFormat="1" ht="30" customHeight="1" x14ac:dyDescent="0.2">
      <c r="A39" s="813" t="s">
        <v>725</v>
      </c>
      <c r="B39" s="814"/>
      <c r="C39" s="814"/>
      <c r="D39" s="815"/>
      <c r="E39" s="816" t="s">
        <v>295</v>
      </c>
      <c r="F39" s="817"/>
      <c r="G39" s="818"/>
      <c r="H39" s="819" t="s">
        <v>726</v>
      </c>
      <c r="I39" s="819"/>
      <c r="J39" s="820"/>
      <c r="K39" s="819" t="s">
        <v>727</v>
      </c>
      <c r="L39" s="819"/>
      <c r="M39" s="820"/>
      <c r="N39" s="819" t="s">
        <v>300</v>
      </c>
      <c r="O39" s="819"/>
      <c r="P39" s="820"/>
      <c r="Q39" s="126"/>
      <c r="R39" s="126"/>
      <c r="S39" s="524"/>
    </row>
    <row r="40" spans="1:19" s="112" customFormat="1" ht="18" customHeight="1" x14ac:dyDescent="0.2">
      <c r="A40" s="525"/>
      <c r="B40" s="126"/>
      <c r="C40" s="521" t="str">
        <f t="shared" ref="C40:D43" si="0">C25</f>
        <v>für das Jahr</v>
      </c>
      <c r="D40" s="522" t="str">
        <f t="shared" si="0"/>
        <v/>
      </c>
      <c r="E40" s="807">
        <f>SUMPRODUCT(ROUND(H40:P40,0))</f>
        <v>0</v>
      </c>
      <c r="F40" s="808"/>
      <c r="G40" s="809"/>
      <c r="H40" s="810"/>
      <c r="I40" s="810"/>
      <c r="J40" s="810"/>
      <c r="K40" s="810"/>
      <c r="L40" s="810"/>
      <c r="M40" s="810"/>
      <c r="N40" s="810"/>
      <c r="O40" s="810"/>
      <c r="P40" s="810"/>
      <c r="Q40" s="126"/>
      <c r="R40" s="126"/>
      <c r="S40" s="524"/>
    </row>
    <row r="41" spans="1:19" s="112" customFormat="1" ht="18" customHeight="1" x14ac:dyDescent="0.2">
      <c r="A41" s="525"/>
      <c r="B41" s="126"/>
      <c r="C41" s="521" t="str">
        <f t="shared" si="0"/>
        <v/>
      </c>
      <c r="D41" s="522" t="str">
        <f t="shared" si="0"/>
        <v/>
      </c>
      <c r="E41" s="799">
        <f>SUMPRODUCT(ROUND(H41:P41,0))</f>
        <v>0</v>
      </c>
      <c r="F41" s="800"/>
      <c r="G41" s="801"/>
      <c r="H41" s="802"/>
      <c r="I41" s="802"/>
      <c r="J41" s="802"/>
      <c r="K41" s="802"/>
      <c r="L41" s="802"/>
      <c r="M41" s="802"/>
      <c r="N41" s="802"/>
      <c r="O41" s="802"/>
      <c r="P41" s="802"/>
      <c r="Q41" s="126"/>
      <c r="R41" s="126"/>
      <c r="S41" s="524"/>
    </row>
    <row r="42" spans="1:19" s="112" customFormat="1" ht="18" customHeight="1" x14ac:dyDescent="0.2">
      <c r="A42" s="525"/>
      <c r="B42" s="126"/>
      <c r="C42" s="521" t="str">
        <f t="shared" si="0"/>
        <v/>
      </c>
      <c r="D42" s="522" t="str">
        <f t="shared" si="0"/>
        <v/>
      </c>
      <c r="E42" s="799">
        <f>SUMPRODUCT(ROUND(H42:P42,0))</f>
        <v>0</v>
      </c>
      <c r="F42" s="800"/>
      <c r="G42" s="801"/>
      <c r="H42" s="802"/>
      <c r="I42" s="802"/>
      <c r="J42" s="802"/>
      <c r="K42" s="802"/>
      <c r="L42" s="802"/>
      <c r="M42" s="802"/>
      <c r="N42" s="802"/>
      <c r="O42" s="802"/>
      <c r="P42" s="802"/>
      <c r="Q42" s="126"/>
      <c r="R42" s="126"/>
      <c r="S42" s="524"/>
    </row>
    <row r="43" spans="1:19" s="112" customFormat="1" ht="18" customHeight="1" x14ac:dyDescent="0.2">
      <c r="A43" s="525"/>
      <c r="B43" s="126"/>
      <c r="C43" s="521" t="str">
        <f t="shared" si="0"/>
        <v/>
      </c>
      <c r="D43" s="522" t="str">
        <f t="shared" si="0"/>
        <v/>
      </c>
      <c r="E43" s="803">
        <f>SUMPRODUCT(ROUND(H43:P43,0))</f>
        <v>0</v>
      </c>
      <c r="F43" s="804"/>
      <c r="G43" s="805"/>
      <c r="H43" s="806"/>
      <c r="I43" s="806"/>
      <c r="J43" s="806"/>
      <c r="K43" s="806"/>
      <c r="L43" s="806"/>
      <c r="M43" s="806"/>
      <c r="N43" s="806"/>
      <c r="O43" s="806"/>
      <c r="P43" s="806"/>
      <c r="Q43" s="126"/>
      <c r="R43" s="126"/>
      <c r="S43" s="524"/>
    </row>
    <row r="44" spans="1:19" s="112" customFormat="1" ht="18" customHeight="1" thickBot="1" x14ac:dyDescent="0.25">
      <c r="A44" s="525"/>
      <c r="B44" s="126"/>
      <c r="C44" s="126"/>
      <c r="D44" s="126"/>
      <c r="E44" s="796">
        <f>SUMPRODUCT(ROUND(H44:P44,0))</f>
        <v>0</v>
      </c>
      <c r="F44" s="797"/>
      <c r="G44" s="798"/>
      <c r="H44" s="796">
        <f>SUMPRODUCT(ROUND(H40:H43,2))</f>
        <v>0</v>
      </c>
      <c r="I44" s="797"/>
      <c r="J44" s="797"/>
      <c r="K44" s="796">
        <f>SUMPRODUCT(ROUND(K40:K43,2))</f>
        <v>0</v>
      </c>
      <c r="L44" s="797"/>
      <c r="M44" s="797"/>
      <c r="N44" s="796">
        <f>SUMPRODUCT(ROUND(N40:N43,2))</f>
        <v>0</v>
      </c>
      <c r="O44" s="797"/>
      <c r="P44" s="798"/>
      <c r="Q44" s="126"/>
      <c r="R44" s="126"/>
      <c r="S44" s="524"/>
    </row>
    <row r="45" spans="1:19" s="112" customFormat="1" ht="12" customHeight="1" thickTop="1" x14ac:dyDescent="0.2">
      <c r="A45" s="526"/>
      <c r="B45" s="130"/>
      <c r="C45" s="130"/>
      <c r="D45" s="130"/>
      <c r="E45" s="130"/>
      <c r="F45" s="130"/>
      <c r="G45" s="130"/>
      <c r="H45" s="130"/>
      <c r="I45" s="130"/>
      <c r="J45" s="130"/>
      <c r="K45" s="130"/>
      <c r="L45" s="130"/>
      <c r="M45" s="130"/>
      <c r="N45" s="130"/>
      <c r="O45" s="527"/>
      <c r="P45" s="130"/>
      <c r="Q45" s="130"/>
      <c r="R45" s="130"/>
      <c r="S45" s="135"/>
    </row>
    <row r="46" spans="1:19" ht="12" customHeight="1" x14ac:dyDescent="0.2">
      <c r="A46" s="92"/>
      <c r="B46" s="93"/>
      <c r="C46" s="93"/>
      <c r="D46" s="93"/>
      <c r="E46" s="93"/>
      <c r="F46" s="93"/>
      <c r="G46" s="93"/>
      <c r="H46" s="93"/>
      <c r="I46" s="93"/>
      <c r="J46" s="146"/>
      <c r="K46" s="146"/>
      <c r="L46" s="146"/>
      <c r="M46" s="146"/>
      <c r="N46" s="146"/>
      <c r="O46" s="181"/>
      <c r="P46" s="93"/>
      <c r="Q46" s="93"/>
      <c r="R46" s="93"/>
      <c r="S46" s="93"/>
    </row>
    <row r="47" spans="1:19" ht="12" customHeight="1" x14ac:dyDescent="0.2">
      <c r="A47" s="92"/>
      <c r="B47" s="93"/>
      <c r="C47" s="93"/>
      <c r="D47" s="93"/>
      <c r="E47" s="93"/>
      <c r="F47" s="93"/>
      <c r="G47" s="93"/>
      <c r="H47" s="93"/>
      <c r="I47" s="93"/>
      <c r="J47" s="146"/>
      <c r="K47" s="146"/>
      <c r="L47" s="146"/>
      <c r="M47" s="146"/>
      <c r="N47" s="146"/>
      <c r="O47" s="181"/>
      <c r="P47" s="93"/>
      <c r="Q47" s="93"/>
      <c r="R47" s="93"/>
      <c r="S47" s="93"/>
    </row>
    <row r="48" spans="1:19" ht="12" customHeight="1" x14ac:dyDescent="0.2">
      <c r="A48" s="92"/>
      <c r="B48" s="93"/>
      <c r="C48" s="93"/>
      <c r="D48" s="93"/>
      <c r="E48" s="93"/>
      <c r="F48" s="93"/>
      <c r="G48" s="93"/>
      <c r="H48" s="93"/>
      <c r="I48" s="93"/>
      <c r="J48" s="146"/>
      <c r="K48" s="146"/>
      <c r="L48" s="146"/>
      <c r="M48" s="146"/>
      <c r="N48" s="146"/>
      <c r="O48" s="181"/>
      <c r="P48" s="93"/>
      <c r="Q48" s="93"/>
      <c r="R48" s="93"/>
      <c r="S48" s="93"/>
    </row>
    <row r="49" spans="1:19" ht="12" customHeight="1" x14ac:dyDescent="0.2">
      <c r="A49" s="92"/>
      <c r="B49" s="93"/>
      <c r="C49" s="93"/>
      <c r="D49" s="93"/>
      <c r="E49" s="93"/>
      <c r="F49" s="93"/>
      <c r="G49" s="93"/>
      <c r="H49" s="93"/>
      <c r="I49" s="93"/>
    </row>
    <row r="50" spans="1:19" ht="12" customHeight="1" x14ac:dyDescent="0.2">
      <c r="A50" s="92"/>
      <c r="B50" s="93"/>
      <c r="C50" s="93"/>
      <c r="D50" s="93"/>
      <c r="E50" s="93"/>
      <c r="F50" s="93"/>
      <c r="G50" s="93"/>
      <c r="H50" s="93"/>
      <c r="I50" s="93"/>
    </row>
    <row r="51" spans="1:19" ht="12" customHeight="1" x14ac:dyDescent="0.2">
      <c r="A51" s="92"/>
      <c r="B51" s="93"/>
      <c r="C51" s="93"/>
      <c r="D51" s="93"/>
      <c r="E51" s="93"/>
      <c r="F51" s="93"/>
      <c r="G51" s="93"/>
      <c r="H51" s="93"/>
      <c r="I51" s="93"/>
    </row>
    <row r="52" spans="1:19" ht="12" customHeight="1" x14ac:dyDescent="0.2">
      <c r="A52" s="92"/>
      <c r="B52" s="93"/>
      <c r="C52" s="93"/>
      <c r="D52" s="93"/>
      <c r="E52" s="93"/>
      <c r="F52" s="93"/>
      <c r="G52" s="93"/>
      <c r="H52" s="93"/>
      <c r="I52" s="93"/>
    </row>
    <row r="53" spans="1:19" ht="12" customHeight="1" x14ac:dyDescent="0.2">
      <c r="A53" s="92"/>
      <c r="B53" s="93"/>
      <c r="C53" s="93"/>
      <c r="D53" s="93"/>
      <c r="E53" s="93"/>
      <c r="F53" s="93"/>
      <c r="G53" s="93"/>
      <c r="H53" s="93"/>
      <c r="I53" s="93"/>
    </row>
    <row r="54" spans="1:19" ht="12" customHeight="1" x14ac:dyDescent="0.2">
      <c r="A54" s="92"/>
      <c r="B54" s="93"/>
      <c r="C54" s="93"/>
      <c r="D54" s="93"/>
      <c r="E54" s="93"/>
      <c r="F54" s="93"/>
      <c r="G54" s="93"/>
      <c r="H54" s="93"/>
      <c r="I54" s="93"/>
    </row>
    <row r="55" spans="1:19" ht="12" customHeight="1" x14ac:dyDescent="0.2">
      <c r="A55" s="92"/>
      <c r="B55" s="93"/>
      <c r="C55" s="93"/>
      <c r="D55" s="93"/>
      <c r="E55" s="93"/>
      <c r="F55" s="93"/>
      <c r="G55" s="93"/>
      <c r="H55" s="93"/>
      <c r="I55" s="93"/>
    </row>
    <row r="56" spans="1:19" ht="5.0999999999999996" customHeight="1" x14ac:dyDescent="0.2">
      <c r="A56" s="170"/>
      <c r="B56" s="169"/>
      <c r="C56" s="169"/>
      <c r="D56" s="93"/>
      <c r="E56" s="93"/>
      <c r="F56" s="93"/>
      <c r="G56" s="93"/>
      <c r="H56" s="93"/>
      <c r="I56" s="93"/>
    </row>
    <row r="57" spans="1:19" s="7" customFormat="1" ht="12" customHeight="1" x14ac:dyDescent="0.2">
      <c r="A57" s="23" t="s">
        <v>237</v>
      </c>
      <c r="B57" s="24" t="s">
        <v>1</v>
      </c>
      <c r="C57" s="23"/>
      <c r="E57" s="83"/>
      <c r="F57" s="83"/>
      <c r="G57" s="83"/>
      <c r="H57" s="83"/>
      <c r="I57" s="83"/>
      <c r="J57" s="83"/>
      <c r="K57" s="83"/>
      <c r="L57" s="83"/>
      <c r="M57" s="83"/>
      <c r="N57" s="83"/>
      <c r="O57" s="83"/>
      <c r="P57" s="83"/>
      <c r="Q57" s="83"/>
      <c r="R57" s="83"/>
      <c r="S57" s="83"/>
    </row>
    <row r="58" spans="1:19" ht="5.0999999999999996" customHeight="1" x14ac:dyDescent="0.2">
      <c r="A58" s="95"/>
      <c r="B58" s="93"/>
      <c r="C58" s="93"/>
      <c r="D58" s="93"/>
      <c r="E58" s="93"/>
      <c r="F58" s="93"/>
      <c r="G58" s="93"/>
      <c r="H58" s="93"/>
      <c r="I58" s="93"/>
    </row>
    <row r="59" spans="1:19" x14ac:dyDescent="0.2">
      <c r="A59" s="3" t="str">
        <f>'Seite 1'!$A$64</f>
        <v>Antrag Integration - Berufliche Integrationsprojekte</v>
      </c>
      <c r="S59" s="4" t="str">
        <f ca="1">CONCATENATE(IF('Seite 1'!$E$25=0,"Antragsteller",LEFT('Seite 1'!$E$25,20))," - Antrag vom ",IF('Seite 1'!$O$20="","……………..",TEXT('Seite 1'!$O$20,"TT.MM.JJ")))</f>
        <v>Antragsteller - Antrag vom 27.05.19</v>
      </c>
    </row>
    <row r="60" spans="1:19" x14ac:dyDescent="0.2">
      <c r="A60" s="3" t="str">
        <f>'Seite 1'!$A$65</f>
        <v>Formularversion: V 1.9 vom 27.05.19</v>
      </c>
      <c r="S60" s="5" t="str">
        <f ca="1">CONCATENATE("Ausdruck vom "&amp;TEXT(TODAY(),"TT.MM.JJ"))</f>
        <v>Ausdruck vom 27.05.19</v>
      </c>
    </row>
  </sheetData>
  <sheetProtection password="8067" sheet="1" objects="1" scenarios="1" selectLockedCells="1" autoFilter="0"/>
  <mergeCells count="91">
    <mergeCell ref="O1:S1"/>
    <mergeCell ref="A5:D12"/>
    <mergeCell ref="E5:R5"/>
    <mergeCell ref="E6:F6"/>
    <mergeCell ref="G6:R6"/>
    <mergeCell ref="E8:R8"/>
    <mergeCell ref="E9:F9"/>
    <mergeCell ref="G9:R9"/>
    <mergeCell ref="E11:R11"/>
    <mergeCell ref="G12:R12"/>
    <mergeCell ref="E12:F12"/>
    <mergeCell ref="A14:D21"/>
    <mergeCell ref="E14:R14"/>
    <mergeCell ref="E17:R17"/>
    <mergeCell ref="E18:F18"/>
    <mergeCell ref="G18:R18"/>
    <mergeCell ref="E20:R20"/>
    <mergeCell ref="E15:F15"/>
    <mergeCell ref="G15:R15"/>
    <mergeCell ref="G21:R21"/>
    <mergeCell ref="E21:F21"/>
    <mergeCell ref="E23:F24"/>
    <mergeCell ref="G23:L23"/>
    <mergeCell ref="M23:R23"/>
    <mergeCell ref="G24:H24"/>
    <mergeCell ref="I24:J24"/>
    <mergeCell ref="K24:L24"/>
    <mergeCell ref="M24:N24"/>
    <mergeCell ref="O24:P24"/>
    <mergeCell ref="Q24:R24"/>
    <mergeCell ref="Q25:R25"/>
    <mergeCell ref="E26:F26"/>
    <mergeCell ref="G26:H26"/>
    <mergeCell ref="I26:J26"/>
    <mergeCell ref="K26:L26"/>
    <mergeCell ref="M26:N26"/>
    <mergeCell ref="O26:P26"/>
    <mergeCell ref="Q26:R26"/>
    <mergeCell ref="E25:F25"/>
    <mergeCell ref="G25:H25"/>
    <mergeCell ref="I25:J25"/>
    <mergeCell ref="K25:L25"/>
    <mergeCell ref="M25:N25"/>
    <mergeCell ref="O25:P25"/>
    <mergeCell ref="Q27:R27"/>
    <mergeCell ref="E28:F28"/>
    <mergeCell ref="G28:H28"/>
    <mergeCell ref="I28:J28"/>
    <mergeCell ref="K28:L28"/>
    <mergeCell ref="M28:N28"/>
    <mergeCell ref="O28:P28"/>
    <mergeCell ref="Q28:R28"/>
    <mergeCell ref="E27:F27"/>
    <mergeCell ref="G27:H27"/>
    <mergeCell ref="I27:J27"/>
    <mergeCell ref="K27:L27"/>
    <mergeCell ref="M27:N27"/>
    <mergeCell ref="O27:P27"/>
    <mergeCell ref="Q29:R29"/>
    <mergeCell ref="A39:D39"/>
    <mergeCell ref="E39:G39"/>
    <mergeCell ref="H39:J39"/>
    <mergeCell ref="K39:M39"/>
    <mergeCell ref="N39:P39"/>
    <mergeCell ref="E29:F29"/>
    <mergeCell ref="G29:H29"/>
    <mergeCell ref="I29:J29"/>
    <mergeCell ref="K29:L29"/>
    <mergeCell ref="M29:N29"/>
    <mergeCell ref="O29:P29"/>
    <mergeCell ref="A31:D37"/>
    <mergeCell ref="E40:G40"/>
    <mergeCell ref="H40:J40"/>
    <mergeCell ref="K40:M40"/>
    <mergeCell ref="N40:P40"/>
    <mergeCell ref="E41:G41"/>
    <mergeCell ref="H41:J41"/>
    <mergeCell ref="K41:M41"/>
    <mergeCell ref="N41:P41"/>
    <mergeCell ref="E44:G44"/>
    <mergeCell ref="H44:J44"/>
    <mergeCell ref="K44:M44"/>
    <mergeCell ref="N44:P44"/>
    <mergeCell ref="E42:G42"/>
    <mergeCell ref="H42:J42"/>
    <mergeCell ref="K42:M42"/>
    <mergeCell ref="N42:P42"/>
    <mergeCell ref="E43:G43"/>
    <mergeCell ref="H43:J43"/>
    <mergeCell ref="K43:M43"/>
    <mergeCell ref="N43:P43"/>
  </mergeCells>
  <conditionalFormatting sqref="O1">
    <cfRule type="cellIs" dxfId="19" priority="4"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358" r:id="rId4" name="Check Box 6">
              <controlPr defaultSize="0" autoFill="0" autoLine="0" autoPict="0">
                <anchor moveWithCells="1">
                  <from>
                    <xdr:col>4</xdr:col>
                    <xdr:colOff>19050</xdr:colOff>
                    <xdr:row>30</xdr:row>
                    <xdr:rowOff>9525</xdr:rowOff>
                  </from>
                  <to>
                    <xdr:col>4</xdr:col>
                    <xdr:colOff>323850</xdr:colOff>
                    <xdr:row>31</xdr:row>
                    <xdr:rowOff>0</xdr:rowOff>
                  </to>
                </anchor>
              </controlPr>
            </control>
          </mc:Choice>
        </mc:AlternateContent>
        <mc:AlternateContent xmlns:mc="http://schemas.openxmlformats.org/markup-compatibility/2006">
          <mc:Choice Requires="x14">
            <control shapeId="100359" r:id="rId5" name="Check Box 7">
              <controlPr defaultSize="0" autoFill="0" autoLine="0" autoPict="0">
                <anchor moveWithCells="1">
                  <from>
                    <xdr:col>4</xdr:col>
                    <xdr:colOff>19050</xdr:colOff>
                    <xdr:row>32</xdr:row>
                    <xdr:rowOff>9525</xdr:rowOff>
                  </from>
                  <to>
                    <xdr:col>4</xdr:col>
                    <xdr:colOff>323850</xdr:colOff>
                    <xdr:row>33</xdr:row>
                    <xdr:rowOff>0</xdr:rowOff>
                  </to>
                </anchor>
              </controlPr>
            </control>
          </mc:Choice>
        </mc:AlternateContent>
        <mc:AlternateContent xmlns:mc="http://schemas.openxmlformats.org/markup-compatibility/2006">
          <mc:Choice Requires="x14">
            <control shapeId="100360" r:id="rId6" name="Check Box 8">
              <controlPr defaultSize="0" autoFill="0" autoLine="0" autoPict="0">
                <anchor moveWithCells="1">
                  <from>
                    <xdr:col>4</xdr:col>
                    <xdr:colOff>19050</xdr:colOff>
                    <xdr:row>36</xdr:row>
                    <xdr:rowOff>9525</xdr:rowOff>
                  </from>
                  <to>
                    <xdr:col>4</xdr:col>
                    <xdr:colOff>323850</xdr:colOff>
                    <xdr:row>37</xdr:row>
                    <xdr:rowOff>0</xdr:rowOff>
                  </to>
                </anchor>
              </controlPr>
            </control>
          </mc:Choice>
        </mc:AlternateContent>
        <mc:AlternateContent xmlns:mc="http://schemas.openxmlformats.org/markup-compatibility/2006">
          <mc:Choice Requires="x14">
            <control shapeId="100362" r:id="rId7" name="Check Box 10">
              <controlPr defaultSize="0" autoFill="0" autoLine="0" autoPict="0">
                <anchor moveWithCells="1">
                  <from>
                    <xdr:col>4</xdr:col>
                    <xdr:colOff>19050</xdr:colOff>
                    <xdr:row>34</xdr:row>
                    <xdr:rowOff>9525</xdr:rowOff>
                  </from>
                  <to>
                    <xdr:col>4</xdr:col>
                    <xdr:colOff>323850</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V53"/>
  <sheetViews>
    <sheetView showGridLines="0" zoomScaleNormal="100" zoomScaleSheetLayoutView="100" workbookViewId="0">
      <selection activeCell="M14" sqref="M14"/>
    </sheetView>
  </sheetViews>
  <sheetFormatPr baseColWidth="10" defaultRowHeight="12" x14ac:dyDescent="0.2"/>
  <cols>
    <col min="1" max="1" width="5.85546875" style="86" customWidth="1"/>
    <col min="2" max="14" width="5.140625" style="86" customWidth="1"/>
    <col min="15" max="15" width="5.140625" style="94" customWidth="1"/>
    <col min="16" max="18" width="5.140625" style="86" customWidth="1"/>
    <col min="19" max="19" width="0.85546875" style="86" customWidth="1"/>
    <col min="20" max="16384" width="11.42578125" style="86"/>
  </cols>
  <sheetData>
    <row r="1" spans="1:22" ht="15" customHeight="1" x14ac:dyDescent="0.2">
      <c r="A1" s="144"/>
      <c r="J1" s="93"/>
      <c r="K1" s="93"/>
      <c r="L1" s="93"/>
      <c r="N1" s="145" t="str">
        <f>'Seite 1'!$K$21</f>
        <v xml:space="preserve">ID/Aktenzeichen: </v>
      </c>
      <c r="O1" s="728">
        <f>'Seite 1'!$O$21</f>
        <v>0</v>
      </c>
      <c r="P1" s="729"/>
      <c r="Q1" s="729"/>
      <c r="R1" s="729"/>
      <c r="S1" s="730"/>
    </row>
    <row r="2" spans="1:22" ht="12" customHeight="1" x14ac:dyDescent="0.2">
      <c r="A2" s="144"/>
      <c r="J2" s="146"/>
      <c r="K2" s="146"/>
      <c r="L2" s="146"/>
      <c r="M2" s="146"/>
      <c r="N2" s="146"/>
    </row>
    <row r="3" spans="1:22" s="112" customFormat="1" ht="15" customHeight="1" x14ac:dyDescent="0.2">
      <c r="A3" s="118" t="s">
        <v>261</v>
      </c>
      <c r="B3" s="119"/>
      <c r="C3" s="119"/>
      <c r="D3" s="119"/>
      <c r="E3" s="119"/>
      <c r="F3" s="119"/>
      <c r="G3" s="119"/>
      <c r="H3" s="119"/>
      <c r="I3" s="119"/>
      <c r="J3" s="119"/>
      <c r="K3" s="119"/>
      <c r="L3" s="119"/>
      <c r="M3" s="119"/>
      <c r="N3" s="119"/>
      <c r="O3" s="119"/>
      <c r="P3" s="119"/>
      <c r="Q3" s="119"/>
      <c r="R3" s="119"/>
      <c r="S3" s="120"/>
    </row>
    <row r="4" spans="1:22" s="112" customFormat="1" ht="5.0999999999999996" customHeight="1" x14ac:dyDescent="0.2">
      <c r="A4" s="121"/>
      <c r="B4" s="122"/>
      <c r="C4" s="122"/>
      <c r="D4" s="122"/>
      <c r="E4" s="122"/>
      <c r="F4" s="122"/>
      <c r="G4" s="122"/>
      <c r="H4" s="122"/>
      <c r="I4" s="122"/>
      <c r="J4" s="121"/>
      <c r="K4" s="122"/>
      <c r="L4" s="123"/>
      <c r="M4" s="124"/>
      <c r="N4" s="125"/>
      <c r="O4" s="125"/>
      <c r="P4" s="121"/>
      <c r="Q4" s="122"/>
      <c r="R4" s="122"/>
      <c r="S4" s="123"/>
      <c r="T4" s="126"/>
    </row>
    <row r="5" spans="1:22" s="112" customFormat="1" ht="12" customHeight="1" x14ac:dyDescent="0.2">
      <c r="A5" s="127" t="s">
        <v>2</v>
      </c>
      <c r="B5" s="128"/>
      <c r="C5" s="128"/>
      <c r="D5" s="128"/>
      <c r="E5" s="128"/>
      <c r="F5" s="128"/>
      <c r="G5" s="128"/>
      <c r="H5" s="128"/>
      <c r="I5" s="126"/>
      <c r="J5" s="862" t="s">
        <v>162</v>
      </c>
      <c r="K5" s="863"/>
      <c r="L5" s="864"/>
      <c r="M5" s="901" t="s">
        <v>163</v>
      </c>
      <c r="N5" s="902"/>
      <c r="O5" s="902"/>
      <c r="P5" s="862" t="s">
        <v>380</v>
      </c>
      <c r="Q5" s="863"/>
      <c r="R5" s="863"/>
      <c r="S5" s="864"/>
    </row>
    <row r="6" spans="1:22" s="112" customFormat="1" ht="12" customHeight="1" x14ac:dyDescent="0.2">
      <c r="A6" s="885" t="s">
        <v>165</v>
      </c>
      <c r="B6" s="868" t="s">
        <v>166</v>
      </c>
      <c r="C6" s="868"/>
      <c r="D6" s="868"/>
      <c r="E6" s="868"/>
      <c r="F6" s="868"/>
      <c r="G6" s="868"/>
      <c r="H6" s="868"/>
      <c r="I6" s="869"/>
      <c r="J6" s="862"/>
      <c r="K6" s="863"/>
      <c r="L6" s="864"/>
      <c r="M6" s="901"/>
      <c r="N6" s="902"/>
      <c r="O6" s="902"/>
      <c r="P6" s="862"/>
      <c r="Q6" s="863"/>
      <c r="R6" s="863"/>
      <c r="S6" s="864"/>
    </row>
    <row r="7" spans="1:22" s="112" customFormat="1" ht="12" customHeight="1" x14ac:dyDescent="0.2">
      <c r="A7" s="885"/>
      <c r="B7" s="868"/>
      <c r="C7" s="868"/>
      <c r="D7" s="868"/>
      <c r="E7" s="868"/>
      <c r="F7" s="868"/>
      <c r="G7" s="868"/>
      <c r="H7" s="868"/>
      <c r="I7" s="869"/>
      <c r="J7" s="862"/>
      <c r="K7" s="863"/>
      <c r="L7" s="864"/>
      <c r="M7" s="901"/>
      <c r="N7" s="902"/>
      <c r="O7" s="902"/>
      <c r="P7" s="862"/>
      <c r="Q7" s="863"/>
      <c r="R7" s="863"/>
      <c r="S7" s="864"/>
    </row>
    <row r="8" spans="1:22" s="112" customFormat="1" ht="12" customHeight="1" x14ac:dyDescent="0.2">
      <c r="A8" s="885"/>
      <c r="B8" s="868"/>
      <c r="C8" s="868"/>
      <c r="D8" s="868"/>
      <c r="E8" s="868"/>
      <c r="F8" s="868"/>
      <c r="G8" s="868"/>
      <c r="H8" s="868"/>
      <c r="I8" s="869"/>
      <c r="J8" s="862"/>
      <c r="K8" s="863"/>
      <c r="L8" s="864"/>
      <c r="M8" s="901"/>
      <c r="N8" s="902"/>
      <c r="O8" s="902"/>
      <c r="P8" s="862"/>
      <c r="Q8" s="863"/>
      <c r="R8" s="863"/>
      <c r="S8" s="864"/>
    </row>
    <row r="9" spans="1:22" s="112" customFormat="1" ht="12" customHeight="1" x14ac:dyDescent="0.2">
      <c r="A9" s="885"/>
      <c r="B9" s="868"/>
      <c r="C9" s="868"/>
      <c r="D9" s="868"/>
      <c r="E9" s="868"/>
      <c r="F9" s="868"/>
      <c r="G9" s="868"/>
      <c r="H9" s="868"/>
      <c r="I9" s="869"/>
      <c r="J9" s="862"/>
      <c r="K9" s="863"/>
      <c r="L9" s="864"/>
      <c r="M9" s="887" t="s">
        <v>167</v>
      </c>
      <c r="N9" s="903" t="s">
        <v>260</v>
      </c>
      <c r="O9" s="899" t="s">
        <v>310</v>
      </c>
      <c r="P9" s="891" t="s">
        <v>445</v>
      </c>
      <c r="Q9" s="893" t="s">
        <v>381</v>
      </c>
      <c r="R9" s="894"/>
      <c r="S9" s="895"/>
    </row>
    <row r="10" spans="1:22" s="112" customFormat="1" ht="12" customHeight="1" x14ac:dyDescent="0.2">
      <c r="A10" s="885"/>
      <c r="B10" s="868"/>
      <c r="C10" s="868"/>
      <c r="D10" s="868"/>
      <c r="E10" s="868"/>
      <c r="F10" s="868"/>
      <c r="G10" s="868"/>
      <c r="H10" s="868"/>
      <c r="I10" s="869"/>
      <c r="J10" s="862"/>
      <c r="K10" s="863"/>
      <c r="L10" s="864"/>
      <c r="M10" s="887"/>
      <c r="N10" s="903"/>
      <c r="O10" s="899"/>
      <c r="P10" s="891"/>
      <c r="Q10" s="893"/>
      <c r="R10" s="894"/>
      <c r="S10" s="895"/>
    </row>
    <row r="11" spans="1:22" s="112" customFormat="1" ht="12" customHeight="1" x14ac:dyDescent="0.2">
      <c r="A11" s="885"/>
      <c r="B11" s="868"/>
      <c r="C11" s="868"/>
      <c r="D11" s="868"/>
      <c r="E11" s="868"/>
      <c r="F11" s="868"/>
      <c r="G11" s="868"/>
      <c r="H11" s="868"/>
      <c r="I11" s="869"/>
      <c r="J11" s="862"/>
      <c r="K11" s="863"/>
      <c r="L11" s="864"/>
      <c r="M11" s="887"/>
      <c r="N11" s="903"/>
      <c r="O11" s="899"/>
      <c r="P11" s="891"/>
      <c r="Q11" s="893"/>
      <c r="R11" s="894"/>
      <c r="S11" s="895"/>
    </row>
    <row r="12" spans="1:22" s="112" customFormat="1" ht="12" customHeight="1" x14ac:dyDescent="0.2">
      <c r="A12" s="885"/>
      <c r="B12" s="868"/>
      <c r="C12" s="868"/>
      <c r="D12" s="868"/>
      <c r="E12" s="868"/>
      <c r="F12" s="868"/>
      <c r="G12" s="868"/>
      <c r="H12" s="868"/>
      <c r="I12" s="869"/>
      <c r="J12" s="862"/>
      <c r="K12" s="863"/>
      <c r="L12" s="864"/>
      <c r="M12" s="887"/>
      <c r="N12" s="903"/>
      <c r="O12" s="899"/>
      <c r="P12" s="891"/>
      <c r="Q12" s="893"/>
      <c r="R12" s="894"/>
      <c r="S12" s="895"/>
    </row>
    <row r="13" spans="1:22" s="112" customFormat="1" ht="12" customHeight="1" x14ac:dyDescent="0.2">
      <c r="A13" s="886"/>
      <c r="B13" s="870"/>
      <c r="C13" s="870"/>
      <c r="D13" s="870"/>
      <c r="E13" s="870"/>
      <c r="F13" s="870"/>
      <c r="G13" s="870"/>
      <c r="H13" s="870"/>
      <c r="I13" s="871"/>
      <c r="J13" s="865"/>
      <c r="K13" s="866"/>
      <c r="L13" s="867"/>
      <c r="M13" s="888"/>
      <c r="N13" s="904"/>
      <c r="O13" s="900"/>
      <c r="P13" s="892"/>
      <c r="Q13" s="896" t="s">
        <v>381</v>
      </c>
      <c r="R13" s="897"/>
      <c r="S13" s="898"/>
    </row>
    <row r="14" spans="1:22" ht="24.95" customHeight="1" x14ac:dyDescent="0.2">
      <c r="A14" s="205" t="s">
        <v>446</v>
      </c>
      <c r="B14" s="872" t="s">
        <v>451</v>
      </c>
      <c r="C14" s="872"/>
      <c r="D14" s="872"/>
      <c r="E14" s="872"/>
      <c r="F14" s="872"/>
      <c r="G14" s="872"/>
      <c r="H14" s="872"/>
      <c r="I14" s="873"/>
      <c r="J14" s="874" t="s">
        <v>447</v>
      </c>
      <c r="K14" s="875"/>
      <c r="L14" s="876"/>
      <c r="M14" s="227"/>
      <c r="N14" s="228"/>
      <c r="O14" s="229"/>
      <c r="P14" s="313"/>
      <c r="Q14" s="860"/>
      <c r="R14" s="861"/>
      <c r="S14" s="314"/>
      <c r="V14" s="147"/>
    </row>
    <row r="15" spans="1:22" ht="17.100000000000001" customHeight="1" x14ac:dyDescent="0.2">
      <c r="A15" s="330">
        <v>2</v>
      </c>
      <c r="B15" s="148" t="s">
        <v>461</v>
      </c>
      <c r="C15" s="148"/>
      <c r="D15" s="148"/>
      <c r="E15" s="148"/>
      <c r="F15" s="148"/>
      <c r="G15" s="331"/>
      <c r="H15" s="331"/>
      <c r="I15" s="331"/>
      <c r="J15" s="149" t="s">
        <v>169</v>
      </c>
      <c r="K15" s="206"/>
      <c r="L15" s="136"/>
      <c r="M15" s="227"/>
      <c r="N15" s="228"/>
      <c r="O15" s="229"/>
      <c r="P15" s="315"/>
      <c r="Q15" s="860"/>
      <c r="R15" s="861"/>
      <c r="S15" s="314"/>
      <c r="V15" s="147"/>
    </row>
    <row r="16" spans="1:22" ht="24.95" customHeight="1" x14ac:dyDescent="0.2">
      <c r="A16" s="179" t="s">
        <v>462</v>
      </c>
      <c r="B16" s="877" t="s">
        <v>463</v>
      </c>
      <c r="C16" s="877"/>
      <c r="D16" s="877"/>
      <c r="E16" s="877"/>
      <c r="F16" s="877"/>
      <c r="G16" s="877"/>
      <c r="H16" s="877"/>
      <c r="I16" s="878"/>
      <c r="J16" s="879" t="s">
        <v>447</v>
      </c>
      <c r="K16" s="880"/>
      <c r="L16" s="881"/>
      <c r="M16" s="227"/>
      <c r="N16" s="228"/>
      <c r="O16" s="229"/>
      <c r="P16" s="315"/>
      <c r="Q16" s="860"/>
      <c r="R16" s="861"/>
      <c r="S16" s="314"/>
      <c r="V16" s="147"/>
    </row>
    <row r="17" spans="1:22" ht="17.100000000000001" customHeight="1" x14ac:dyDescent="0.2">
      <c r="A17" s="330">
        <v>4</v>
      </c>
      <c r="B17" s="148" t="s">
        <v>464</v>
      </c>
      <c r="C17" s="148"/>
      <c r="D17" s="148"/>
      <c r="E17" s="148"/>
      <c r="F17" s="148"/>
      <c r="G17" s="331"/>
      <c r="H17" s="331"/>
      <c r="I17" s="331"/>
      <c r="J17" s="149" t="s">
        <v>169</v>
      </c>
      <c r="K17" s="206"/>
      <c r="L17" s="136"/>
      <c r="M17" s="227"/>
      <c r="N17" s="228"/>
      <c r="O17" s="229"/>
      <c r="P17" s="315"/>
      <c r="Q17" s="860"/>
      <c r="R17" s="861"/>
      <c r="S17" s="314"/>
      <c r="V17" s="147"/>
    </row>
    <row r="18" spans="1:22" ht="17.100000000000001" customHeight="1" x14ac:dyDescent="0.2">
      <c r="A18" s="179">
        <v>5</v>
      </c>
      <c r="B18" s="148" t="s">
        <v>301</v>
      </c>
      <c r="C18" s="148"/>
      <c r="D18" s="148"/>
      <c r="E18" s="148"/>
      <c r="F18" s="148"/>
      <c r="G18" s="148"/>
      <c r="H18" s="148"/>
      <c r="I18" s="148"/>
      <c r="J18" s="149" t="s">
        <v>168</v>
      </c>
      <c r="K18" s="206"/>
      <c r="L18" s="136"/>
      <c r="M18" s="227"/>
      <c r="N18" s="228"/>
      <c r="O18" s="229"/>
      <c r="P18" s="315"/>
      <c r="Q18" s="905"/>
      <c r="R18" s="906"/>
      <c r="S18" s="314"/>
      <c r="V18" s="147"/>
    </row>
    <row r="19" spans="1:22" ht="17.100000000000001" customHeight="1" x14ac:dyDescent="0.2">
      <c r="A19" s="179">
        <v>6</v>
      </c>
      <c r="B19" s="148" t="s">
        <v>302</v>
      </c>
      <c r="C19" s="148"/>
      <c r="D19" s="148"/>
      <c r="E19" s="148"/>
      <c r="F19" s="148"/>
      <c r="G19" s="148"/>
      <c r="H19" s="148"/>
      <c r="I19" s="148"/>
      <c r="J19" s="149" t="s">
        <v>168</v>
      </c>
      <c r="K19" s="206"/>
      <c r="L19" s="136"/>
      <c r="M19" s="227"/>
      <c r="N19" s="228"/>
      <c r="O19" s="229"/>
      <c r="P19" s="315"/>
      <c r="Q19" s="860"/>
      <c r="R19" s="861"/>
      <c r="S19" s="314"/>
      <c r="V19" s="147"/>
    </row>
    <row r="20" spans="1:22" ht="17.100000000000001" customHeight="1" x14ac:dyDescent="0.2">
      <c r="A20" s="179">
        <v>7</v>
      </c>
      <c r="B20" s="148" t="s">
        <v>303</v>
      </c>
      <c r="C20" s="148"/>
      <c r="D20" s="148"/>
      <c r="E20" s="148"/>
      <c r="F20" s="148"/>
      <c r="G20" s="148"/>
      <c r="H20" s="148"/>
      <c r="I20" s="148"/>
      <c r="J20" s="149" t="s">
        <v>169</v>
      </c>
      <c r="K20" s="206"/>
      <c r="L20" s="136"/>
      <c r="M20" s="227"/>
      <c r="N20" s="228"/>
      <c r="O20" s="229"/>
      <c r="P20" s="315"/>
      <c r="Q20" s="860"/>
      <c r="R20" s="861"/>
      <c r="S20" s="314"/>
      <c r="V20" s="147"/>
    </row>
    <row r="21" spans="1:22" ht="17.100000000000001" customHeight="1" x14ac:dyDescent="0.2">
      <c r="A21" s="330">
        <v>8</v>
      </c>
      <c r="B21" s="148" t="s">
        <v>465</v>
      </c>
      <c r="C21" s="148"/>
      <c r="D21" s="148"/>
      <c r="E21" s="148"/>
      <c r="F21" s="148"/>
      <c r="G21" s="331"/>
      <c r="H21" s="331"/>
      <c r="I21" s="331"/>
      <c r="J21" s="149" t="s">
        <v>169</v>
      </c>
      <c r="K21" s="206"/>
      <c r="L21" s="136"/>
      <c r="M21" s="227"/>
      <c r="N21" s="228"/>
      <c r="O21" s="229"/>
      <c r="P21" s="315"/>
      <c r="Q21" s="860"/>
      <c r="R21" s="861"/>
      <c r="S21" s="314"/>
      <c r="V21" s="147"/>
    </row>
    <row r="22" spans="1:22" ht="24.95" customHeight="1" x14ac:dyDescent="0.2">
      <c r="A22" s="179" t="s">
        <v>823</v>
      </c>
      <c r="B22" s="877" t="s">
        <v>632</v>
      </c>
      <c r="C22" s="877"/>
      <c r="D22" s="877"/>
      <c r="E22" s="877"/>
      <c r="F22" s="877"/>
      <c r="G22" s="877"/>
      <c r="H22" s="877"/>
      <c r="I22" s="878"/>
      <c r="J22" s="879" t="s">
        <v>447</v>
      </c>
      <c r="K22" s="880"/>
      <c r="L22" s="881"/>
      <c r="M22" s="227"/>
      <c r="N22" s="228"/>
      <c r="O22" s="229"/>
      <c r="P22" s="315"/>
      <c r="Q22" s="860"/>
      <c r="R22" s="861"/>
      <c r="S22" s="314"/>
      <c r="V22" s="147"/>
    </row>
    <row r="23" spans="1:22" ht="24.95" customHeight="1" x14ac:dyDescent="0.2">
      <c r="A23" s="179" t="s">
        <v>466</v>
      </c>
      <c r="B23" s="877" t="s">
        <v>735</v>
      </c>
      <c r="C23" s="877"/>
      <c r="D23" s="877"/>
      <c r="E23" s="877"/>
      <c r="F23" s="877"/>
      <c r="G23" s="877"/>
      <c r="H23" s="877"/>
      <c r="I23" s="878"/>
      <c r="J23" s="879" t="s">
        <v>447</v>
      </c>
      <c r="K23" s="880"/>
      <c r="L23" s="881"/>
      <c r="M23" s="529"/>
      <c r="N23" s="530"/>
      <c r="O23" s="531"/>
      <c r="P23" s="315"/>
      <c r="Q23" s="860"/>
      <c r="R23" s="861"/>
      <c r="S23" s="314"/>
      <c r="V23" s="147"/>
    </row>
    <row r="24" spans="1:22" ht="24.95" customHeight="1" x14ac:dyDescent="0.2">
      <c r="A24" s="179" t="s">
        <v>824</v>
      </c>
      <c r="B24" s="877" t="s">
        <v>452</v>
      </c>
      <c r="C24" s="877"/>
      <c r="D24" s="877"/>
      <c r="E24" s="877"/>
      <c r="F24" s="877"/>
      <c r="G24" s="877"/>
      <c r="H24" s="877"/>
      <c r="I24" s="878"/>
      <c r="J24" s="879" t="s">
        <v>448</v>
      </c>
      <c r="K24" s="880"/>
      <c r="L24" s="881"/>
      <c r="M24" s="227"/>
      <c r="N24" s="228"/>
      <c r="O24" s="229"/>
      <c r="P24" s="315"/>
      <c r="Q24" s="860"/>
      <c r="R24" s="861"/>
      <c r="S24" s="314"/>
      <c r="V24" s="147"/>
    </row>
    <row r="25" spans="1:22" ht="17.100000000000001" customHeight="1" x14ac:dyDescent="0.2">
      <c r="A25" s="330">
        <v>12</v>
      </c>
      <c r="B25" s="148" t="s">
        <v>467</v>
      </c>
      <c r="C25" s="148"/>
      <c r="D25" s="148"/>
      <c r="E25" s="148"/>
      <c r="F25" s="148"/>
      <c r="G25" s="148"/>
      <c r="H25" s="148"/>
      <c r="I25" s="148"/>
      <c r="J25" s="149" t="s">
        <v>169</v>
      </c>
      <c r="K25" s="206"/>
      <c r="L25" s="136"/>
      <c r="M25" s="227"/>
      <c r="N25" s="228"/>
      <c r="O25" s="229"/>
      <c r="P25" s="315"/>
      <c r="Q25" s="860"/>
      <c r="R25" s="861"/>
      <c r="S25" s="314"/>
      <c r="V25" s="147"/>
    </row>
    <row r="26" spans="1:22" ht="17.100000000000001" customHeight="1" x14ac:dyDescent="0.2">
      <c r="A26" s="179">
        <v>13</v>
      </c>
      <c r="B26" s="148" t="s">
        <v>304</v>
      </c>
      <c r="C26" s="148"/>
      <c r="D26" s="148"/>
      <c r="E26" s="148"/>
      <c r="F26" s="148"/>
      <c r="G26" s="148"/>
      <c r="H26" s="148"/>
      <c r="I26" s="148"/>
      <c r="J26" s="149"/>
      <c r="K26" s="206"/>
      <c r="L26" s="136"/>
      <c r="M26" s="227"/>
      <c r="N26" s="228"/>
      <c r="O26" s="229"/>
      <c r="P26" s="315"/>
      <c r="Q26" s="860"/>
      <c r="R26" s="861"/>
      <c r="S26" s="314"/>
      <c r="V26" s="147"/>
    </row>
    <row r="27" spans="1:22" ht="17.100000000000001" customHeight="1" x14ac:dyDescent="0.2">
      <c r="A27" s="179"/>
      <c r="B27" s="148" t="s">
        <v>305</v>
      </c>
      <c r="C27" s="148"/>
      <c r="D27" s="148"/>
      <c r="E27" s="148"/>
      <c r="F27" s="148"/>
      <c r="G27" s="148"/>
      <c r="H27" s="148"/>
      <c r="I27" s="148"/>
      <c r="J27" s="149" t="s">
        <v>168</v>
      </c>
      <c r="K27" s="206"/>
      <c r="L27" s="136"/>
      <c r="M27" s="227"/>
      <c r="N27" s="228"/>
      <c r="O27" s="229"/>
      <c r="P27" s="315"/>
      <c r="Q27" s="860"/>
      <c r="R27" s="861"/>
      <c r="S27" s="314"/>
      <c r="V27" s="147"/>
    </row>
    <row r="28" spans="1:22" ht="17.100000000000001" customHeight="1" x14ac:dyDescent="0.2">
      <c r="A28" s="330"/>
      <c r="B28" s="148" t="s">
        <v>468</v>
      </c>
      <c r="C28" s="148"/>
      <c r="D28" s="148"/>
      <c r="E28" s="148"/>
      <c r="F28" s="148"/>
      <c r="G28" s="331"/>
      <c r="H28" s="331"/>
      <c r="I28" s="331"/>
      <c r="J28" s="149" t="s">
        <v>168</v>
      </c>
      <c r="K28" s="206"/>
      <c r="L28" s="136"/>
      <c r="M28" s="227"/>
      <c r="N28" s="228"/>
      <c r="O28" s="229"/>
      <c r="P28" s="315"/>
      <c r="Q28" s="860"/>
      <c r="R28" s="861"/>
      <c r="S28" s="314"/>
      <c r="V28" s="147"/>
    </row>
    <row r="29" spans="1:22" ht="17.100000000000001" customHeight="1" x14ac:dyDescent="0.2">
      <c r="A29" s="330"/>
      <c r="B29" s="148" t="s">
        <v>469</v>
      </c>
      <c r="C29" s="148"/>
      <c r="D29" s="148"/>
      <c r="E29" s="148"/>
      <c r="F29" s="148"/>
      <c r="G29" s="331"/>
      <c r="H29" s="331"/>
      <c r="I29" s="331"/>
      <c r="J29" s="149" t="s">
        <v>168</v>
      </c>
      <c r="K29" s="206"/>
      <c r="L29" s="136"/>
      <c r="M29" s="227"/>
      <c r="N29" s="228"/>
      <c r="O29" s="229"/>
      <c r="P29" s="315"/>
      <c r="Q29" s="860"/>
      <c r="R29" s="861"/>
      <c r="S29" s="314"/>
      <c r="V29" s="147"/>
    </row>
    <row r="30" spans="1:22" ht="17.100000000000001" customHeight="1" x14ac:dyDescent="0.2">
      <c r="A30" s="330"/>
      <c r="B30" s="148" t="s">
        <v>470</v>
      </c>
      <c r="C30" s="148"/>
      <c r="D30" s="148"/>
      <c r="E30" s="148"/>
      <c r="F30" s="148"/>
      <c r="G30" s="331"/>
      <c r="H30" s="331"/>
      <c r="I30" s="331"/>
      <c r="J30" s="149" t="s">
        <v>168</v>
      </c>
      <c r="K30" s="206"/>
      <c r="L30" s="136"/>
      <c r="M30" s="227"/>
      <c r="N30" s="228"/>
      <c r="O30" s="229"/>
      <c r="P30" s="315"/>
      <c r="Q30" s="860"/>
      <c r="R30" s="861"/>
      <c r="S30" s="314"/>
      <c r="V30" s="147"/>
    </row>
    <row r="31" spans="1:22" ht="17.100000000000001" customHeight="1" x14ac:dyDescent="0.2">
      <c r="A31" s="330"/>
      <c r="B31" s="148" t="s">
        <v>471</v>
      </c>
      <c r="C31" s="148"/>
      <c r="D31" s="148"/>
      <c r="E31" s="148"/>
      <c r="F31" s="148"/>
      <c r="G31" s="331"/>
      <c r="H31" s="331"/>
      <c r="I31" s="331"/>
      <c r="J31" s="149" t="s">
        <v>168</v>
      </c>
      <c r="K31" s="206"/>
      <c r="L31" s="136"/>
      <c r="M31" s="227"/>
      <c r="N31" s="228"/>
      <c r="O31" s="229"/>
      <c r="P31" s="315"/>
      <c r="Q31" s="860"/>
      <c r="R31" s="861"/>
      <c r="S31" s="314"/>
      <c r="V31" s="147"/>
    </row>
    <row r="32" spans="1:22" ht="17.100000000000001" customHeight="1" x14ac:dyDescent="0.2">
      <c r="A32" s="330"/>
      <c r="B32" s="148" t="s">
        <v>472</v>
      </c>
      <c r="C32" s="148"/>
      <c r="D32" s="148"/>
      <c r="E32" s="148"/>
      <c r="F32" s="148"/>
      <c r="G32" s="331"/>
      <c r="H32" s="331"/>
      <c r="I32" s="331"/>
      <c r="J32" s="149" t="s">
        <v>168</v>
      </c>
      <c r="K32" s="206"/>
      <c r="L32" s="136"/>
      <c r="M32" s="227"/>
      <c r="N32" s="228"/>
      <c r="O32" s="229"/>
      <c r="P32" s="315"/>
      <c r="Q32" s="860"/>
      <c r="R32" s="861"/>
      <c r="S32" s="314"/>
    </row>
    <row r="33" spans="1:19" ht="17.100000000000001" customHeight="1" x14ac:dyDescent="0.2">
      <c r="A33" s="330">
        <v>14</v>
      </c>
      <c r="B33" s="148" t="s">
        <v>473</v>
      </c>
      <c r="C33" s="148"/>
      <c r="D33" s="148"/>
      <c r="E33" s="148"/>
      <c r="F33" s="148"/>
      <c r="G33" s="331"/>
      <c r="H33" s="331"/>
      <c r="I33" s="331"/>
      <c r="J33" s="149" t="s">
        <v>168</v>
      </c>
      <c r="K33" s="206"/>
      <c r="L33" s="136"/>
      <c r="M33" s="227"/>
      <c r="N33" s="228"/>
      <c r="O33" s="229"/>
      <c r="P33" s="315"/>
      <c r="Q33" s="860"/>
      <c r="R33" s="861"/>
      <c r="S33" s="314"/>
    </row>
    <row r="34" spans="1:19" ht="17.100000000000001" customHeight="1" x14ac:dyDescent="0.2">
      <c r="A34" s="179">
        <v>15</v>
      </c>
      <c r="B34" s="148" t="s">
        <v>476</v>
      </c>
      <c r="C34" s="148"/>
      <c r="D34" s="148"/>
      <c r="E34" s="148"/>
      <c r="F34" s="148"/>
      <c r="G34" s="148"/>
      <c r="H34" s="148"/>
      <c r="I34" s="148"/>
      <c r="J34" s="149" t="s">
        <v>168</v>
      </c>
      <c r="K34" s="206"/>
      <c r="L34" s="136"/>
      <c r="M34" s="227"/>
      <c r="N34" s="228"/>
      <c r="O34" s="229"/>
      <c r="P34" s="315"/>
      <c r="Q34" s="860"/>
      <c r="R34" s="861"/>
      <c r="S34" s="314"/>
    </row>
    <row r="35" spans="1:19" ht="17.100000000000001" customHeight="1" x14ac:dyDescent="0.2">
      <c r="A35" s="179">
        <v>16</v>
      </c>
      <c r="B35" s="148" t="s">
        <v>477</v>
      </c>
      <c r="C35" s="148"/>
      <c r="D35" s="148"/>
      <c r="E35" s="148"/>
      <c r="F35" s="148"/>
      <c r="G35" s="148"/>
      <c r="H35" s="148"/>
      <c r="I35" s="148"/>
      <c r="J35" s="149" t="s">
        <v>168</v>
      </c>
      <c r="K35" s="206"/>
      <c r="L35" s="136"/>
      <c r="M35" s="227"/>
      <c r="N35" s="228"/>
      <c r="O35" s="229"/>
      <c r="P35" s="315"/>
      <c r="Q35" s="860"/>
      <c r="R35" s="861"/>
      <c r="S35" s="314"/>
    </row>
    <row r="36" spans="1:19" ht="17.100000000000001" customHeight="1" x14ac:dyDescent="0.2">
      <c r="A36" s="179">
        <v>17</v>
      </c>
      <c r="B36" s="148" t="s">
        <v>306</v>
      </c>
      <c r="C36" s="148"/>
      <c r="D36" s="148"/>
      <c r="E36" s="148"/>
      <c r="F36" s="148"/>
      <c r="G36" s="148"/>
      <c r="H36" s="148"/>
      <c r="I36" s="148"/>
      <c r="J36" s="149" t="s">
        <v>309</v>
      </c>
      <c r="K36" s="206"/>
      <c r="L36" s="136"/>
      <c r="M36" s="227"/>
      <c r="N36" s="228"/>
      <c r="O36" s="229"/>
      <c r="P36" s="315"/>
      <c r="Q36" s="860"/>
      <c r="R36" s="861"/>
      <c r="S36" s="314"/>
    </row>
    <row r="37" spans="1:19" ht="17.100000000000001" customHeight="1" x14ac:dyDescent="0.2">
      <c r="A37" s="179">
        <v>18</v>
      </c>
      <c r="B37" s="148" t="s">
        <v>307</v>
      </c>
      <c r="C37" s="148"/>
      <c r="D37" s="148"/>
      <c r="E37" s="148"/>
      <c r="F37" s="148"/>
      <c r="G37" s="148"/>
      <c r="H37" s="148"/>
      <c r="I37" s="148"/>
      <c r="J37" s="149" t="s">
        <v>168</v>
      </c>
      <c r="K37" s="206"/>
      <c r="L37" s="136"/>
      <c r="M37" s="227"/>
      <c r="N37" s="228"/>
      <c r="O37" s="229"/>
      <c r="P37" s="315"/>
      <c r="Q37" s="860"/>
      <c r="R37" s="861"/>
      <c r="S37" s="314"/>
    </row>
    <row r="38" spans="1:19" ht="17.100000000000001" customHeight="1" x14ac:dyDescent="0.2">
      <c r="A38" s="179">
        <v>19</v>
      </c>
      <c r="B38" s="148" t="s">
        <v>308</v>
      </c>
      <c r="C38" s="148"/>
      <c r="D38" s="148"/>
      <c r="E38" s="148"/>
      <c r="F38" s="148"/>
      <c r="G38" s="148"/>
      <c r="H38" s="148"/>
      <c r="I38" s="148"/>
      <c r="J38" s="149" t="s">
        <v>168</v>
      </c>
      <c r="K38" s="206"/>
      <c r="L38" s="136"/>
      <c r="M38" s="227"/>
      <c r="N38" s="228"/>
      <c r="O38" s="229"/>
      <c r="P38" s="315"/>
      <c r="Q38" s="860"/>
      <c r="R38" s="861"/>
      <c r="S38" s="314"/>
    </row>
    <row r="39" spans="1:19" ht="17.100000000000001" customHeight="1" x14ac:dyDescent="0.2">
      <c r="A39" s="179">
        <v>20</v>
      </c>
      <c r="B39" s="148" t="s">
        <v>343</v>
      </c>
      <c r="C39" s="148"/>
      <c r="D39" s="148"/>
      <c r="E39" s="148"/>
      <c r="F39" s="148"/>
      <c r="G39" s="148"/>
      <c r="H39" s="148"/>
      <c r="I39" s="148"/>
      <c r="J39" s="149" t="s">
        <v>168</v>
      </c>
      <c r="K39" s="206"/>
      <c r="L39" s="136"/>
      <c r="M39" s="227"/>
      <c r="N39" s="228"/>
      <c r="O39" s="229"/>
      <c r="P39" s="315"/>
      <c r="Q39" s="860"/>
      <c r="R39" s="861"/>
      <c r="S39" s="314"/>
    </row>
    <row r="40" spans="1:19" ht="24.95" customHeight="1" x14ac:dyDescent="0.2">
      <c r="A40" s="179" t="s">
        <v>825</v>
      </c>
      <c r="B40" s="877" t="s">
        <v>474</v>
      </c>
      <c r="C40" s="877"/>
      <c r="D40" s="877"/>
      <c r="E40" s="877"/>
      <c r="F40" s="877"/>
      <c r="G40" s="877"/>
      <c r="H40" s="877"/>
      <c r="I40" s="878"/>
      <c r="J40" s="879" t="s">
        <v>448</v>
      </c>
      <c r="K40" s="880"/>
      <c r="L40" s="881"/>
      <c r="M40" s="227"/>
      <c r="N40" s="228"/>
      <c r="O40" s="229"/>
      <c r="P40" s="315"/>
      <c r="Q40" s="860"/>
      <c r="R40" s="861"/>
      <c r="S40" s="314"/>
    </row>
    <row r="41" spans="1:19" ht="17.100000000000001" customHeight="1" x14ac:dyDescent="0.2">
      <c r="A41" s="179">
        <v>22</v>
      </c>
      <c r="B41" s="148" t="s">
        <v>475</v>
      </c>
      <c r="C41" s="148"/>
      <c r="D41" s="148"/>
      <c r="E41" s="148"/>
      <c r="F41" s="148"/>
      <c r="G41" s="148"/>
      <c r="H41" s="148"/>
      <c r="I41" s="148"/>
      <c r="J41" s="149" t="s">
        <v>168</v>
      </c>
      <c r="K41" s="206"/>
      <c r="L41" s="136"/>
      <c r="M41" s="227"/>
      <c r="N41" s="228"/>
      <c r="O41" s="229"/>
      <c r="P41" s="315"/>
      <c r="Q41" s="860"/>
      <c r="R41" s="861"/>
      <c r="S41" s="314"/>
    </row>
    <row r="42" spans="1:19" ht="17.100000000000001" customHeight="1" x14ac:dyDescent="0.2">
      <c r="A42" s="179">
        <v>23</v>
      </c>
      <c r="B42" s="148" t="s">
        <v>344</v>
      </c>
      <c r="C42" s="148"/>
      <c r="D42" s="148"/>
      <c r="E42" s="148"/>
      <c r="F42" s="148"/>
      <c r="G42" s="148"/>
      <c r="H42" s="148"/>
      <c r="I42" s="148"/>
      <c r="J42" s="149"/>
      <c r="K42" s="206"/>
      <c r="L42" s="136"/>
      <c r="M42" s="227"/>
      <c r="N42" s="228"/>
      <c r="O42" s="229"/>
      <c r="P42" s="315"/>
      <c r="Q42" s="860"/>
      <c r="R42" s="861"/>
      <c r="S42" s="314"/>
    </row>
    <row r="43" spans="1:19" s="112" customFormat="1" ht="17.100000000000001" customHeight="1" x14ac:dyDescent="0.2">
      <c r="A43" s="129"/>
      <c r="B43" s="889"/>
      <c r="C43" s="889"/>
      <c r="D43" s="889"/>
      <c r="E43" s="889"/>
      <c r="F43" s="889"/>
      <c r="G43" s="889"/>
      <c r="H43" s="889"/>
      <c r="I43" s="890"/>
      <c r="J43" s="882"/>
      <c r="K43" s="883"/>
      <c r="L43" s="884"/>
      <c r="M43" s="227"/>
      <c r="N43" s="228"/>
      <c r="O43" s="229"/>
      <c r="P43" s="315"/>
      <c r="Q43" s="860"/>
      <c r="R43" s="861"/>
      <c r="S43" s="314"/>
    </row>
    <row r="44" spans="1:19" s="112" customFormat="1" ht="17.100000000000001" customHeight="1" x14ac:dyDescent="0.2">
      <c r="A44" s="330" t="s">
        <v>808</v>
      </c>
      <c r="B44" s="646"/>
      <c r="C44" s="647"/>
      <c r="D44" s="647"/>
      <c r="E44" s="647"/>
      <c r="F44" s="647"/>
      <c r="G44" s="647"/>
      <c r="H44" s="647"/>
      <c r="I44" s="648"/>
      <c r="J44" s="648"/>
      <c r="K44" s="648"/>
      <c r="L44" s="648"/>
      <c r="M44" s="649"/>
      <c r="N44" s="649"/>
      <c r="O44" s="650"/>
      <c r="P44" s="648"/>
      <c r="Q44" s="648"/>
      <c r="R44" s="648"/>
      <c r="S44" s="651"/>
    </row>
    <row r="45" spans="1:19" s="112" customFormat="1" ht="17.100000000000001" customHeight="1" x14ac:dyDescent="0.2">
      <c r="A45" s="178" t="s">
        <v>809</v>
      </c>
      <c r="B45" s="130"/>
      <c r="C45" s="131"/>
      <c r="D45" s="131"/>
      <c r="E45" s="131"/>
      <c r="F45" s="131"/>
      <c r="G45" s="131"/>
      <c r="H45" s="131"/>
      <c r="I45" s="132"/>
      <c r="J45" s="132"/>
      <c r="K45" s="132"/>
      <c r="L45" s="132"/>
      <c r="M45" s="133"/>
      <c r="N45" s="133"/>
      <c r="O45" s="134"/>
      <c r="P45" s="132"/>
      <c r="Q45" s="132"/>
      <c r="R45" s="132"/>
      <c r="S45" s="135"/>
    </row>
    <row r="46" spans="1:19" ht="12" customHeight="1" x14ac:dyDescent="0.2">
      <c r="A46" s="92"/>
      <c r="B46" s="93"/>
      <c r="C46" s="93"/>
      <c r="D46" s="93"/>
      <c r="E46" s="93"/>
      <c r="F46" s="93"/>
      <c r="G46" s="93"/>
      <c r="H46" s="93"/>
      <c r="I46" s="93"/>
    </row>
    <row r="47" spans="1:19" ht="12" customHeight="1" x14ac:dyDescent="0.2">
      <c r="A47" s="92"/>
      <c r="B47" s="93"/>
      <c r="C47" s="93"/>
      <c r="D47" s="93"/>
      <c r="E47" s="93"/>
      <c r="F47" s="93"/>
      <c r="G47" s="93"/>
      <c r="H47" s="93"/>
      <c r="I47" s="93"/>
    </row>
    <row r="48" spans="1:19" ht="12" customHeight="1" x14ac:dyDescent="0.2">
      <c r="A48" s="92"/>
      <c r="B48" s="93"/>
      <c r="C48" s="93"/>
      <c r="D48" s="93"/>
      <c r="E48" s="93"/>
      <c r="F48" s="93"/>
      <c r="G48" s="93"/>
      <c r="H48" s="93"/>
      <c r="I48" s="93"/>
    </row>
    <row r="49" spans="1:19" ht="5.0999999999999996" customHeight="1" x14ac:dyDescent="0.2">
      <c r="A49" s="170"/>
      <c r="B49" s="169"/>
      <c r="C49" s="169"/>
      <c r="D49" s="93"/>
      <c r="E49" s="93"/>
      <c r="F49" s="93"/>
      <c r="G49" s="93"/>
      <c r="H49" s="93"/>
      <c r="I49" s="93"/>
    </row>
    <row r="50" spans="1:19" s="7" customFormat="1" ht="12" customHeight="1" x14ac:dyDescent="0.2">
      <c r="A50" s="23" t="s">
        <v>237</v>
      </c>
      <c r="B50" s="24" t="s">
        <v>1</v>
      </c>
      <c r="C50" s="23"/>
      <c r="E50" s="83"/>
      <c r="F50" s="83"/>
      <c r="G50" s="83"/>
      <c r="H50" s="83"/>
      <c r="I50" s="83"/>
      <c r="J50" s="83"/>
      <c r="K50" s="83"/>
      <c r="L50" s="83"/>
      <c r="M50" s="83"/>
      <c r="N50" s="83"/>
      <c r="O50" s="83"/>
      <c r="P50" s="83"/>
      <c r="Q50" s="83"/>
      <c r="R50" s="83"/>
      <c r="S50" s="83"/>
    </row>
    <row r="51" spans="1:19" ht="5.0999999999999996" customHeight="1" x14ac:dyDescent="0.2">
      <c r="A51" s="95"/>
      <c r="B51" s="93"/>
      <c r="C51" s="93"/>
      <c r="D51" s="93"/>
      <c r="E51" s="93"/>
      <c r="F51" s="93"/>
      <c r="G51" s="93"/>
      <c r="H51" s="93"/>
      <c r="I51" s="93"/>
    </row>
    <row r="52" spans="1:19" ht="12" customHeight="1" x14ac:dyDescent="0.2">
      <c r="A52" s="3" t="str">
        <f>'Seite 1'!$A$64</f>
        <v>Antrag Integration - Berufliche Integrationsprojekte</v>
      </c>
      <c r="S52" s="4" t="str">
        <f ca="1">CONCATENATE(IF('Seite 1'!$E$25=0,"Antragsteller",LEFT('Seite 1'!$E$25,20))," - Antrag vom ",IF('Seite 1'!$O$20="","……………..",TEXT('Seite 1'!$O$20,"TT.MM.JJ")))</f>
        <v>Antragsteller - Antrag vom 27.05.19</v>
      </c>
    </row>
    <row r="53" spans="1:19" ht="12" customHeight="1" x14ac:dyDescent="0.2">
      <c r="A53" s="3" t="str">
        <f>'Seite 1'!$A$65</f>
        <v>Formularversion: V 1.9 vom 27.05.19</v>
      </c>
      <c r="S53" s="5" t="str">
        <f ca="1">CONCATENATE("Ausdruck vom "&amp;TEXT(TODAY(),"TT.MM.JJ"))</f>
        <v>Ausdruck vom 27.05.19</v>
      </c>
    </row>
  </sheetData>
  <sheetProtection password="8067" sheet="1" objects="1" scenarios="1" selectLockedCells="1" autoFilter="0"/>
  <mergeCells count="55">
    <mergeCell ref="Q41:R41"/>
    <mergeCell ref="Q28:R28"/>
    <mergeCell ref="Q29:R29"/>
    <mergeCell ref="Q31:R31"/>
    <mergeCell ref="Q32:R32"/>
    <mergeCell ref="Q30:R30"/>
    <mergeCell ref="Q34:R34"/>
    <mergeCell ref="Q33:R33"/>
    <mergeCell ref="Q40:R40"/>
    <mergeCell ref="Q35:R35"/>
    <mergeCell ref="Q26:R26"/>
    <mergeCell ref="Q27:R27"/>
    <mergeCell ref="Q25:R25"/>
    <mergeCell ref="O1:S1"/>
    <mergeCell ref="Q19:R19"/>
    <mergeCell ref="O9:O13"/>
    <mergeCell ref="M5:O8"/>
    <mergeCell ref="N9:N13"/>
    <mergeCell ref="Q14:R14"/>
    <mergeCell ref="Q16:R16"/>
    <mergeCell ref="Q18:R18"/>
    <mergeCell ref="Q15:R15"/>
    <mergeCell ref="Q17:R17"/>
    <mergeCell ref="A6:A13"/>
    <mergeCell ref="M9:M13"/>
    <mergeCell ref="B43:I43"/>
    <mergeCell ref="P5:S8"/>
    <mergeCell ref="P9:P13"/>
    <mergeCell ref="Q9:S13"/>
    <mergeCell ref="Q36:R36"/>
    <mergeCell ref="Q37:R37"/>
    <mergeCell ref="Q24:R24"/>
    <mergeCell ref="J16:L16"/>
    <mergeCell ref="Q21:R21"/>
    <mergeCell ref="B22:I22"/>
    <mergeCell ref="J22:L22"/>
    <mergeCell ref="Q22:R22"/>
    <mergeCell ref="Q20:R20"/>
    <mergeCell ref="B16:I16"/>
    <mergeCell ref="Q42:R42"/>
    <mergeCell ref="Q43:R43"/>
    <mergeCell ref="J5:L13"/>
    <mergeCell ref="B6:I13"/>
    <mergeCell ref="B14:I14"/>
    <mergeCell ref="J14:L14"/>
    <mergeCell ref="B24:I24"/>
    <mergeCell ref="J24:L24"/>
    <mergeCell ref="Q38:R38"/>
    <mergeCell ref="Q39:R39"/>
    <mergeCell ref="J43:L43"/>
    <mergeCell ref="B23:I23"/>
    <mergeCell ref="J23:L23"/>
    <mergeCell ref="Q23:R23"/>
    <mergeCell ref="B40:I40"/>
    <mergeCell ref="J40:L40"/>
  </mergeCells>
  <conditionalFormatting sqref="O1">
    <cfRule type="cellIs" dxfId="18"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6"/>
  <sheetViews>
    <sheetView showGridLines="0" zoomScaleNormal="100" zoomScaleSheetLayoutView="100" workbookViewId="0">
      <selection activeCell="O9" sqref="O9:P9"/>
    </sheetView>
  </sheetViews>
  <sheetFormatPr baseColWidth="10" defaultRowHeight="12" x14ac:dyDescent="0.2"/>
  <cols>
    <col min="1" max="1" width="5.85546875" style="255" customWidth="1"/>
    <col min="2" max="22" width="5.140625" style="252" customWidth="1"/>
    <col min="23" max="23" width="0.85546875" style="252" customWidth="1"/>
    <col min="24" max="16384" width="11.42578125" style="252"/>
  </cols>
  <sheetData>
    <row r="1" spans="1:23" ht="15" customHeight="1" x14ac:dyDescent="0.2">
      <c r="A1" s="251"/>
      <c r="O1" s="253"/>
      <c r="R1" s="254" t="str">
        <f>'Seite 1'!$K$21</f>
        <v xml:space="preserve">ID/Aktenzeichen: </v>
      </c>
      <c r="S1" s="920">
        <f>'Seite 1'!$O$21</f>
        <v>0</v>
      </c>
      <c r="T1" s="921"/>
      <c r="U1" s="921"/>
      <c r="V1" s="921"/>
      <c r="W1" s="922"/>
    </row>
    <row r="2" spans="1:23" ht="12" customHeight="1" x14ac:dyDescent="0.2"/>
    <row r="3" spans="1:23" s="256" customFormat="1" ht="15" customHeight="1" x14ac:dyDescent="0.2">
      <c r="A3" s="17" t="s">
        <v>398</v>
      </c>
      <c r="B3" s="18"/>
      <c r="C3" s="18"/>
      <c r="D3" s="18"/>
      <c r="E3" s="18"/>
      <c r="F3" s="18"/>
      <c r="G3" s="18"/>
      <c r="H3" s="18"/>
      <c r="I3" s="18"/>
      <c r="J3" s="18"/>
      <c r="K3" s="18"/>
      <c r="L3" s="18"/>
      <c r="M3" s="18"/>
      <c r="N3" s="18"/>
      <c r="O3" s="18"/>
      <c r="P3" s="18"/>
      <c r="Q3" s="18"/>
      <c r="R3" s="18"/>
      <c r="S3" s="18"/>
      <c r="T3" s="18"/>
      <c r="U3" s="18"/>
      <c r="V3" s="18"/>
      <c r="W3" s="19"/>
    </row>
    <row r="4" spans="1:23" ht="5.0999999999999996" customHeight="1" x14ac:dyDescent="0.2"/>
    <row r="5" spans="1:23" ht="15" customHeight="1" x14ac:dyDescent="0.2">
      <c r="A5" s="277" t="s">
        <v>263</v>
      </c>
      <c r="B5" s="278"/>
      <c r="C5" s="279"/>
      <c r="D5" s="279"/>
      <c r="E5" s="279"/>
      <c r="F5" s="279"/>
      <c r="G5" s="279"/>
      <c r="H5" s="279"/>
      <c r="I5" s="280"/>
      <c r="J5" s="280"/>
      <c r="K5" s="280"/>
      <c r="L5" s="280"/>
      <c r="M5" s="923" t="s">
        <v>295</v>
      </c>
      <c r="N5" s="923"/>
      <c r="O5" s="923" t="str">
        <f>IF(YEAR('Seite 1'!$E$48)=1900,"",YEAR('Seite 1'!$E$48))</f>
        <v/>
      </c>
      <c r="P5" s="923"/>
      <c r="Q5" s="923" t="str">
        <f>IF(YEAR('Seite 1'!$E$48)=1900,"",IF((YEAR('Seite 1'!$M$48)-YEAR('Seite 1'!$E$48)&lt;1),"",O5+1))</f>
        <v/>
      </c>
      <c r="R5" s="923"/>
      <c r="S5" s="923" t="str">
        <f>IF(YEAR('Seite 1'!$E$48)=1900,"",IF((YEAR('Seite 1'!$M$48)-YEAR('Seite 1'!$E$48)&lt;2),"",Q5+1))</f>
        <v/>
      </c>
      <c r="T5" s="923"/>
      <c r="U5" s="923" t="str">
        <f>IF(YEAR('Seite 1'!$E$48)=1900,"",IF((YEAR('Seite 1'!$M$48)-YEAR('Seite 1'!$E$48)&lt;3),"",S5+1))</f>
        <v/>
      </c>
      <c r="V5" s="923"/>
      <c r="W5" s="282"/>
    </row>
    <row r="6" spans="1:23" ht="5.0999999999999996" customHeight="1" x14ac:dyDescent="0.2">
      <c r="A6" s="283"/>
      <c r="B6" s="284"/>
      <c r="C6" s="284"/>
      <c r="D6" s="284"/>
      <c r="E6" s="284"/>
      <c r="F6" s="284"/>
      <c r="G6" s="284"/>
      <c r="H6" s="284"/>
      <c r="I6" s="284"/>
      <c r="J6" s="284"/>
      <c r="K6" s="284"/>
      <c r="L6" s="285"/>
      <c r="M6" s="285"/>
      <c r="N6" s="285"/>
      <c r="O6" s="285"/>
      <c r="P6" s="285"/>
      <c r="Q6" s="285"/>
      <c r="R6" s="285"/>
      <c r="S6" s="285"/>
      <c r="T6" s="285"/>
      <c r="U6" s="285"/>
      <c r="V6" s="285"/>
      <c r="W6" s="281"/>
    </row>
    <row r="7" spans="1:23" s="336" customFormat="1" ht="15" customHeight="1" x14ac:dyDescent="0.2">
      <c r="A7" s="332" t="s">
        <v>118</v>
      </c>
      <c r="B7" s="333" t="s">
        <v>478</v>
      </c>
      <c r="C7" s="333"/>
      <c r="D7" s="333"/>
      <c r="E7" s="333"/>
      <c r="F7" s="333"/>
      <c r="G7" s="333"/>
      <c r="H7" s="333"/>
      <c r="I7" s="333"/>
      <c r="J7" s="333"/>
      <c r="K7" s="207"/>
      <c r="L7" s="207"/>
      <c r="M7" s="207"/>
      <c r="N7" s="334"/>
      <c r="O7" s="334"/>
      <c r="P7" s="334"/>
      <c r="Q7" s="334"/>
      <c r="R7" s="334"/>
      <c r="S7" s="334"/>
      <c r="T7" s="334"/>
      <c r="U7" s="334"/>
      <c r="V7" s="334"/>
      <c r="W7" s="335"/>
    </row>
    <row r="8" spans="1:23" s="336" customFormat="1" ht="15" customHeight="1" x14ac:dyDescent="0.2">
      <c r="A8" s="337" t="s">
        <v>95</v>
      </c>
      <c r="B8" s="338" t="s">
        <v>818</v>
      </c>
      <c r="C8" s="338"/>
      <c r="D8" s="338"/>
      <c r="E8" s="338"/>
      <c r="F8" s="338"/>
      <c r="G8" s="338"/>
      <c r="H8" s="338"/>
      <c r="I8" s="338"/>
      <c r="J8" s="338"/>
      <c r="K8" s="207"/>
      <c r="L8" s="207"/>
      <c r="M8" s="934">
        <f>SUMPRODUCT(ROUND(O8:V8,2))</f>
        <v>0</v>
      </c>
      <c r="N8" s="935"/>
      <c r="O8" s="936">
        <f>SUMPRODUCT(ROUND(O9:O10,2))</f>
        <v>0</v>
      </c>
      <c r="P8" s="937"/>
      <c r="Q8" s="936">
        <f>SUMPRODUCT(ROUND(Q9:Q10,2))</f>
        <v>0</v>
      </c>
      <c r="R8" s="937"/>
      <c r="S8" s="936">
        <f>SUMPRODUCT(ROUND(S9:S10,2))</f>
        <v>0</v>
      </c>
      <c r="T8" s="937"/>
      <c r="U8" s="936">
        <f>SUMPRODUCT(ROUND(U9:U10,2))</f>
        <v>0</v>
      </c>
      <c r="V8" s="937"/>
      <c r="W8" s="335"/>
    </row>
    <row r="9" spans="1:23" s="336" customFormat="1" ht="15" customHeight="1" x14ac:dyDescent="0.2">
      <c r="A9" s="337" t="s">
        <v>493</v>
      </c>
      <c r="B9" s="338" t="s">
        <v>479</v>
      </c>
      <c r="C9" s="338"/>
      <c r="D9" s="338"/>
      <c r="E9" s="338"/>
      <c r="F9" s="338"/>
      <c r="G9" s="338"/>
      <c r="H9" s="338"/>
      <c r="I9" s="338"/>
      <c r="J9" s="338"/>
      <c r="K9" s="207"/>
      <c r="L9" s="207"/>
      <c r="M9" s="938">
        <f>SUMPRODUCT(ROUND(O9:V9,2))</f>
        <v>0</v>
      </c>
      <c r="N9" s="939"/>
      <c r="O9" s="940"/>
      <c r="P9" s="941"/>
      <c r="Q9" s="940"/>
      <c r="R9" s="941"/>
      <c r="S9" s="940"/>
      <c r="T9" s="941"/>
      <c r="U9" s="940"/>
      <c r="V9" s="941"/>
      <c r="W9" s="335"/>
    </row>
    <row r="10" spans="1:23" s="336" customFormat="1" ht="15" customHeight="1" x14ac:dyDescent="0.2">
      <c r="A10" s="337" t="s">
        <v>494</v>
      </c>
      <c r="B10" s="338" t="s">
        <v>480</v>
      </c>
      <c r="C10" s="338"/>
      <c r="D10" s="338"/>
      <c r="E10" s="338"/>
      <c r="F10" s="338"/>
      <c r="G10" s="338"/>
      <c r="H10" s="338"/>
      <c r="I10" s="338"/>
      <c r="J10" s="338"/>
      <c r="K10" s="207"/>
      <c r="L10" s="207"/>
      <c r="M10" s="938">
        <f>SUMPRODUCT(ROUND(O10:V10,2))</f>
        <v>0</v>
      </c>
      <c r="N10" s="939"/>
      <c r="O10" s="940"/>
      <c r="P10" s="941"/>
      <c r="Q10" s="940"/>
      <c r="R10" s="941"/>
      <c r="S10" s="940"/>
      <c r="T10" s="941"/>
      <c r="U10" s="940"/>
      <c r="V10" s="941"/>
      <c r="W10" s="335"/>
    </row>
    <row r="11" spans="1:23" s="336" customFormat="1" ht="15" customHeight="1" x14ac:dyDescent="0.2">
      <c r="A11" s="337" t="s">
        <v>96</v>
      </c>
      <c r="B11" s="338" t="s">
        <v>495</v>
      </c>
      <c r="C11" s="338"/>
      <c r="D11" s="338"/>
      <c r="E11" s="338"/>
      <c r="F11" s="338"/>
      <c r="G11" s="338"/>
      <c r="H11" s="338"/>
      <c r="I11" s="338"/>
      <c r="J11" s="338"/>
      <c r="K11" s="207"/>
      <c r="L11" s="207"/>
      <c r="M11" s="942">
        <f>SUMPRODUCT(ROUND(O11:V11,2))</f>
        <v>0</v>
      </c>
      <c r="N11" s="943"/>
      <c r="O11" s="924"/>
      <c r="P11" s="925"/>
      <c r="Q11" s="924"/>
      <c r="R11" s="925"/>
      <c r="S11" s="924"/>
      <c r="T11" s="925"/>
      <c r="U11" s="924"/>
      <c r="V11" s="925"/>
      <c r="W11" s="335"/>
    </row>
    <row r="12" spans="1:23" s="336" customFormat="1" ht="15" customHeight="1" thickBot="1" x14ac:dyDescent="0.25">
      <c r="A12" s="337"/>
      <c r="B12" s="339" t="s">
        <v>481</v>
      </c>
      <c r="C12" s="339"/>
      <c r="D12" s="339"/>
      <c r="E12" s="339"/>
      <c r="F12" s="339"/>
      <c r="G12" s="339"/>
      <c r="H12" s="339"/>
      <c r="I12" s="339"/>
      <c r="J12" s="339"/>
      <c r="K12" s="207"/>
      <c r="L12" s="207"/>
      <c r="M12" s="944">
        <f>SUMPRODUCT(ROUND(O12:V12,2))</f>
        <v>0</v>
      </c>
      <c r="N12" s="945"/>
      <c r="O12" s="944">
        <f>SUMPRODUCT(ROUND(O8:O11,2))-O8</f>
        <v>0</v>
      </c>
      <c r="P12" s="945"/>
      <c r="Q12" s="944">
        <f>SUMPRODUCT(ROUND(Q8:Q11,2))-Q8</f>
        <v>0</v>
      </c>
      <c r="R12" s="945"/>
      <c r="S12" s="944">
        <f>SUMPRODUCT(ROUND(S8:S11,2))-S8</f>
        <v>0</v>
      </c>
      <c r="T12" s="945"/>
      <c r="U12" s="944">
        <f>SUMPRODUCT(ROUND(U8:U11,2))-U8</f>
        <v>0</v>
      </c>
      <c r="V12" s="945"/>
      <c r="W12" s="335"/>
    </row>
    <row r="13" spans="1:23" s="336" customFormat="1" ht="5.0999999999999996" customHeight="1" thickTop="1" x14ac:dyDescent="0.2">
      <c r="A13" s="340"/>
      <c r="B13" s="341"/>
      <c r="C13" s="34"/>
      <c r="D13" s="34"/>
      <c r="E13" s="34"/>
      <c r="F13" s="34"/>
      <c r="G13" s="34"/>
      <c r="H13" s="34"/>
      <c r="I13" s="34"/>
      <c r="J13" s="207"/>
      <c r="K13" s="207"/>
      <c r="L13" s="207"/>
      <c r="M13" s="342"/>
      <c r="N13" s="342"/>
      <c r="O13" s="342"/>
      <c r="P13" s="342"/>
      <c r="Q13" s="334"/>
      <c r="R13" s="334"/>
      <c r="S13" s="334"/>
      <c r="T13" s="334"/>
      <c r="U13" s="334"/>
      <c r="V13" s="334"/>
      <c r="W13" s="335"/>
    </row>
    <row r="14" spans="1:23" s="336" customFormat="1" ht="15" customHeight="1" x14ac:dyDescent="0.2">
      <c r="A14" s="332" t="s">
        <v>120</v>
      </c>
      <c r="B14" s="333" t="s">
        <v>819</v>
      </c>
      <c r="C14" s="333"/>
      <c r="D14" s="333"/>
      <c r="E14" s="333"/>
      <c r="F14" s="333"/>
      <c r="G14" s="333"/>
      <c r="H14" s="333"/>
      <c r="I14" s="333"/>
      <c r="J14" s="333"/>
      <c r="K14" s="207"/>
      <c r="L14" s="207"/>
      <c r="M14" s="207"/>
      <c r="N14" s="334"/>
      <c r="O14" s="334"/>
      <c r="P14" s="334"/>
      <c r="Q14" s="334"/>
      <c r="R14" s="334"/>
      <c r="S14" s="334"/>
      <c r="T14" s="334"/>
      <c r="U14" s="334"/>
      <c r="V14" s="334"/>
      <c r="W14" s="335"/>
    </row>
    <row r="15" spans="1:23" s="336" customFormat="1" ht="15" customHeight="1" x14ac:dyDescent="0.2">
      <c r="A15" s="337" t="s">
        <v>97</v>
      </c>
      <c r="B15" s="338" t="s">
        <v>816</v>
      </c>
      <c r="C15" s="338"/>
      <c r="D15" s="338"/>
      <c r="E15" s="338"/>
      <c r="F15" s="338"/>
      <c r="G15" s="338"/>
      <c r="H15" s="338"/>
      <c r="I15" s="338"/>
      <c r="J15" s="338"/>
      <c r="K15" s="207"/>
      <c r="L15" s="207"/>
      <c r="M15" s="930">
        <f>SUMPRODUCT(ROUND(O15:V15,2))</f>
        <v>0</v>
      </c>
      <c r="N15" s="931"/>
      <c r="O15" s="932">
        <f>SUMPRODUCT(ROUND(O16:O17,2))</f>
        <v>0</v>
      </c>
      <c r="P15" s="933"/>
      <c r="Q15" s="932">
        <f>SUMPRODUCT(ROUND(Q16:Q17,2))</f>
        <v>0</v>
      </c>
      <c r="R15" s="933"/>
      <c r="S15" s="932">
        <f>SUMPRODUCT(ROUND(S16:S17,2))</f>
        <v>0</v>
      </c>
      <c r="T15" s="933"/>
      <c r="U15" s="932">
        <f>SUMPRODUCT(ROUND(U16:U17,2))</f>
        <v>0</v>
      </c>
      <c r="V15" s="933"/>
      <c r="W15" s="335"/>
    </row>
    <row r="16" spans="1:23" s="336" customFormat="1" ht="15" customHeight="1" x14ac:dyDescent="0.2">
      <c r="A16" s="337" t="s">
        <v>814</v>
      </c>
      <c r="B16" s="338" t="s">
        <v>820</v>
      </c>
      <c r="C16" s="338"/>
      <c r="D16" s="338"/>
      <c r="E16" s="338"/>
      <c r="F16" s="338"/>
      <c r="G16" s="338"/>
      <c r="H16" s="338"/>
      <c r="I16" s="338"/>
      <c r="J16" s="338"/>
      <c r="K16" s="207"/>
      <c r="L16" s="207"/>
      <c r="M16" s="928">
        <f>SUMPRODUCT(ROUND(O16:V16,2))</f>
        <v>0</v>
      </c>
      <c r="N16" s="929"/>
      <c r="O16" s="926"/>
      <c r="P16" s="927"/>
      <c r="Q16" s="926"/>
      <c r="R16" s="927"/>
      <c r="S16" s="926"/>
      <c r="T16" s="927"/>
      <c r="U16" s="926"/>
      <c r="V16" s="927"/>
      <c r="W16" s="335"/>
    </row>
    <row r="17" spans="1:23" s="336" customFormat="1" ht="15" customHeight="1" x14ac:dyDescent="0.2">
      <c r="A17" s="337" t="s">
        <v>815</v>
      </c>
      <c r="B17" s="338" t="s">
        <v>821</v>
      </c>
      <c r="C17" s="338"/>
      <c r="D17" s="338"/>
      <c r="E17" s="338"/>
      <c r="F17" s="338"/>
      <c r="G17" s="338"/>
      <c r="H17" s="338"/>
      <c r="I17" s="338"/>
      <c r="J17" s="338"/>
      <c r="K17" s="207"/>
      <c r="L17" s="207"/>
      <c r="M17" s="928">
        <f>SUMPRODUCT(ROUND(O17:V17,2))</f>
        <v>0</v>
      </c>
      <c r="N17" s="929"/>
      <c r="O17" s="926"/>
      <c r="P17" s="927"/>
      <c r="Q17" s="926"/>
      <c r="R17" s="927"/>
      <c r="S17" s="926"/>
      <c r="T17" s="927"/>
      <c r="U17" s="926"/>
      <c r="V17" s="927"/>
      <c r="W17" s="335"/>
    </row>
    <row r="18" spans="1:23" s="336" customFormat="1" ht="15" customHeight="1" x14ac:dyDescent="0.2">
      <c r="A18" s="337" t="s">
        <v>98</v>
      </c>
      <c r="B18" s="338" t="s">
        <v>817</v>
      </c>
      <c r="C18" s="338"/>
      <c r="D18" s="338"/>
      <c r="E18" s="338"/>
      <c r="F18" s="338"/>
      <c r="G18" s="338"/>
      <c r="H18" s="338"/>
      <c r="I18" s="338"/>
      <c r="J18" s="338"/>
      <c r="K18" s="207"/>
      <c r="L18" s="207"/>
      <c r="M18" s="928">
        <f>SUMPRODUCT(ROUND(O18:V18,2))</f>
        <v>0</v>
      </c>
      <c r="N18" s="929"/>
      <c r="O18" s="909"/>
      <c r="P18" s="910"/>
      <c r="Q18" s="909"/>
      <c r="R18" s="910"/>
      <c r="S18" s="909"/>
      <c r="T18" s="910"/>
      <c r="U18" s="909"/>
      <c r="V18" s="910"/>
      <c r="W18" s="335"/>
    </row>
    <row r="19" spans="1:23" s="336" customFormat="1" ht="15" customHeight="1" thickBot="1" x14ac:dyDescent="0.25">
      <c r="A19" s="337"/>
      <c r="B19" s="339" t="s">
        <v>717</v>
      </c>
      <c r="C19" s="339"/>
      <c r="D19" s="339"/>
      <c r="E19" s="339"/>
      <c r="F19" s="339"/>
      <c r="G19" s="339"/>
      <c r="H19" s="339"/>
      <c r="I19" s="339"/>
      <c r="J19" s="339"/>
      <c r="K19" s="207"/>
      <c r="L19" s="207"/>
      <c r="M19" s="907">
        <f>SUMPRODUCT(ROUND(O19:V19,2))</f>
        <v>0</v>
      </c>
      <c r="N19" s="908"/>
      <c r="O19" s="907">
        <f>SUMPRODUCT(ROUND(O16:O18,2))</f>
        <v>0</v>
      </c>
      <c r="P19" s="908"/>
      <c r="Q19" s="907">
        <f>SUMPRODUCT(ROUND(Q16:Q18,2))</f>
        <v>0</v>
      </c>
      <c r="R19" s="908"/>
      <c r="S19" s="907">
        <f>SUMPRODUCT(ROUND(S16:S18,2))</f>
        <v>0</v>
      </c>
      <c r="T19" s="908"/>
      <c r="U19" s="907">
        <f>SUMPRODUCT(ROUND(U16:U18,2))</f>
        <v>0</v>
      </c>
      <c r="V19" s="908"/>
      <c r="W19" s="335"/>
    </row>
    <row r="20" spans="1:23" s="336" customFormat="1" ht="5.0999999999999996" customHeight="1" thickTop="1" x14ac:dyDescent="0.2">
      <c r="A20" s="340"/>
      <c r="B20" s="341"/>
      <c r="C20" s="34"/>
      <c r="D20" s="34"/>
      <c r="E20" s="34"/>
      <c r="F20" s="34"/>
      <c r="G20" s="34"/>
      <c r="H20" s="34"/>
      <c r="I20" s="34"/>
      <c r="J20" s="207"/>
      <c r="K20" s="207"/>
      <c r="L20" s="207"/>
      <c r="M20" s="342"/>
      <c r="N20" s="342"/>
      <c r="O20" s="342"/>
      <c r="P20" s="342"/>
      <c r="Q20" s="334"/>
      <c r="R20" s="334"/>
      <c r="S20" s="334"/>
      <c r="T20" s="334"/>
      <c r="U20" s="334"/>
      <c r="V20" s="334"/>
      <c r="W20" s="335"/>
    </row>
    <row r="21" spans="1:23" s="336" customFormat="1" ht="15" customHeight="1" x14ac:dyDescent="0.2">
      <c r="A21" s="332" t="s">
        <v>121</v>
      </c>
      <c r="B21" s="343" t="s">
        <v>482</v>
      </c>
      <c r="C21" s="34"/>
      <c r="D21" s="34"/>
      <c r="E21" s="34"/>
      <c r="F21" s="34"/>
      <c r="G21" s="34"/>
      <c r="H21" s="34"/>
      <c r="I21" s="34"/>
      <c r="J21" s="207"/>
      <c r="K21" s="207"/>
      <c r="L21" s="207"/>
      <c r="M21" s="207"/>
      <c r="N21" s="334"/>
      <c r="O21" s="334"/>
      <c r="P21" s="334"/>
      <c r="Q21" s="334"/>
      <c r="R21" s="334"/>
      <c r="S21" s="334"/>
      <c r="T21" s="334"/>
      <c r="U21" s="334"/>
      <c r="V21" s="334"/>
      <c r="W21" s="335"/>
    </row>
    <row r="22" spans="1:23" s="336" customFormat="1" ht="15" customHeight="1" x14ac:dyDescent="0.2">
      <c r="A22" s="337" t="s">
        <v>99</v>
      </c>
      <c r="B22" s="338" t="s">
        <v>483</v>
      </c>
      <c r="C22" s="34"/>
      <c r="D22" s="34"/>
      <c r="E22" s="34"/>
      <c r="F22" s="34"/>
      <c r="G22" s="34"/>
      <c r="H22" s="34"/>
      <c r="I22" s="34"/>
      <c r="J22" s="207"/>
      <c r="K22" s="207"/>
      <c r="L22" s="207"/>
      <c r="M22" s="930">
        <f t="shared" ref="M22:M32" si="0">SUMPRODUCT(ROUND(O22:V22,2))</f>
        <v>0</v>
      </c>
      <c r="N22" s="931"/>
      <c r="O22" s="918"/>
      <c r="P22" s="919"/>
      <c r="Q22" s="918"/>
      <c r="R22" s="919"/>
      <c r="S22" s="918"/>
      <c r="T22" s="919"/>
      <c r="U22" s="918"/>
      <c r="V22" s="919"/>
      <c r="W22" s="335"/>
    </row>
    <row r="23" spans="1:23" s="336" customFormat="1" ht="15" customHeight="1" x14ac:dyDescent="0.2">
      <c r="A23" s="337" t="s">
        <v>100</v>
      </c>
      <c r="B23" s="338" t="s">
        <v>496</v>
      </c>
      <c r="C23" s="34"/>
      <c r="D23" s="34"/>
      <c r="E23" s="34"/>
      <c r="F23" s="34"/>
      <c r="G23" s="34"/>
      <c r="H23" s="34"/>
      <c r="I23" s="34"/>
      <c r="J23" s="207"/>
      <c r="K23" s="207"/>
      <c r="L23" s="207"/>
      <c r="M23" s="928">
        <f t="shared" si="0"/>
        <v>0</v>
      </c>
      <c r="N23" s="929"/>
      <c r="O23" s="909"/>
      <c r="P23" s="910"/>
      <c r="Q23" s="909"/>
      <c r="R23" s="910"/>
      <c r="S23" s="909"/>
      <c r="T23" s="910"/>
      <c r="U23" s="909"/>
      <c r="V23" s="910"/>
      <c r="W23" s="335"/>
    </row>
    <row r="24" spans="1:23" s="336" customFormat="1" ht="15" customHeight="1" x14ac:dyDescent="0.2">
      <c r="A24" s="337" t="s">
        <v>498</v>
      </c>
      <c r="B24" s="338" t="s">
        <v>484</v>
      </c>
      <c r="C24" s="34"/>
      <c r="D24" s="34"/>
      <c r="E24" s="34"/>
      <c r="F24" s="34"/>
      <c r="G24" s="34"/>
      <c r="H24" s="34"/>
      <c r="I24" s="34"/>
      <c r="J24" s="207"/>
      <c r="K24" s="207"/>
      <c r="L24" s="207"/>
      <c r="M24" s="928">
        <f>SUMPRODUCT(ROUND(O24:V24,2))</f>
        <v>0</v>
      </c>
      <c r="N24" s="929"/>
      <c r="O24" s="911">
        <f>SUMPRODUCT(ROUND(O25:O26,2))</f>
        <v>0</v>
      </c>
      <c r="P24" s="912"/>
      <c r="Q24" s="911">
        <f>SUMPRODUCT(ROUND(Q25:Q26,2))</f>
        <v>0</v>
      </c>
      <c r="R24" s="912"/>
      <c r="S24" s="911">
        <f>SUMPRODUCT(ROUND(S25:S26,2))</f>
        <v>0</v>
      </c>
      <c r="T24" s="912"/>
      <c r="U24" s="911">
        <f>SUMPRODUCT(ROUND(U25:U26,2))</f>
        <v>0</v>
      </c>
      <c r="V24" s="912"/>
      <c r="W24" s="335"/>
    </row>
    <row r="25" spans="1:23" s="336" customFormat="1" ht="15" customHeight="1" x14ac:dyDescent="0.2">
      <c r="A25" s="337" t="s">
        <v>712</v>
      </c>
      <c r="B25" s="338" t="s">
        <v>485</v>
      </c>
      <c r="C25" s="34"/>
      <c r="D25" s="34"/>
      <c r="E25" s="34"/>
      <c r="F25" s="34"/>
      <c r="G25" s="34"/>
      <c r="H25" s="34"/>
      <c r="I25" s="34"/>
      <c r="J25" s="207"/>
      <c r="K25" s="207"/>
      <c r="L25" s="207"/>
      <c r="M25" s="928">
        <f t="shared" si="0"/>
        <v>0</v>
      </c>
      <c r="N25" s="929"/>
      <c r="O25" s="909"/>
      <c r="P25" s="910"/>
      <c r="Q25" s="909"/>
      <c r="R25" s="910"/>
      <c r="S25" s="909"/>
      <c r="T25" s="910"/>
      <c r="U25" s="909"/>
      <c r="V25" s="910"/>
      <c r="W25" s="335"/>
    </row>
    <row r="26" spans="1:23" s="336" customFormat="1" ht="15" customHeight="1" x14ac:dyDescent="0.2">
      <c r="A26" s="337" t="s">
        <v>713</v>
      </c>
      <c r="B26" s="338" t="s">
        <v>486</v>
      </c>
      <c r="C26" s="34"/>
      <c r="D26" s="34"/>
      <c r="E26" s="34"/>
      <c r="F26" s="34"/>
      <c r="G26" s="34"/>
      <c r="H26" s="34"/>
      <c r="I26" s="34"/>
      <c r="J26" s="207"/>
      <c r="K26" s="207"/>
      <c r="L26" s="207"/>
      <c r="M26" s="928">
        <f>SUMPRODUCT(ROUND(O26:V26,2))</f>
        <v>0</v>
      </c>
      <c r="N26" s="929"/>
      <c r="O26" s="909"/>
      <c r="P26" s="910"/>
      <c r="Q26" s="909"/>
      <c r="R26" s="910"/>
      <c r="S26" s="909"/>
      <c r="T26" s="910"/>
      <c r="U26" s="909"/>
      <c r="V26" s="910"/>
      <c r="W26" s="335"/>
    </row>
    <row r="27" spans="1:23" s="336" customFormat="1" ht="15" customHeight="1" x14ac:dyDescent="0.2">
      <c r="A27" s="337" t="s">
        <v>509</v>
      </c>
      <c r="B27" s="338" t="s">
        <v>827</v>
      </c>
      <c r="C27" s="34"/>
      <c r="D27" s="34"/>
      <c r="E27" s="34"/>
      <c r="F27" s="34"/>
      <c r="G27" s="34"/>
      <c r="H27" s="34"/>
      <c r="I27" s="34"/>
      <c r="J27" s="207"/>
      <c r="K27" s="207"/>
      <c r="L27" s="207"/>
      <c r="M27" s="928">
        <f t="shared" si="0"/>
        <v>0</v>
      </c>
      <c r="N27" s="929"/>
      <c r="O27" s="909"/>
      <c r="P27" s="910"/>
      <c r="Q27" s="909"/>
      <c r="R27" s="910"/>
      <c r="S27" s="909"/>
      <c r="T27" s="910"/>
      <c r="U27" s="909"/>
      <c r="V27" s="910"/>
      <c r="W27" s="335"/>
    </row>
    <row r="28" spans="1:23" s="336" customFormat="1" ht="15" customHeight="1" x14ac:dyDescent="0.2">
      <c r="A28" s="337" t="s">
        <v>714</v>
      </c>
      <c r="B28" s="338" t="s">
        <v>487</v>
      </c>
      <c r="C28" s="34"/>
      <c r="D28" s="34"/>
      <c r="E28" s="34"/>
      <c r="F28" s="34"/>
      <c r="G28" s="34"/>
      <c r="H28" s="34"/>
      <c r="I28" s="34"/>
      <c r="J28" s="207"/>
      <c r="K28" s="207"/>
      <c r="L28" s="207"/>
      <c r="M28" s="928">
        <f>SUMPRODUCT(ROUND(O28:V28,2))</f>
        <v>0</v>
      </c>
      <c r="N28" s="929"/>
      <c r="O28" s="911">
        <f>SUMPRODUCT(ROUND(O29:O30,2))</f>
        <v>0</v>
      </c>
      <c r="P28" s="912"/>
      <c r="Q28" s="911">
        <f>SUMPRODUCT(ROUND(Q29:Q30,2))</f>
        <v>0</v>
      </c>
      <c r="R28" s="912"/>
      <c r="S28" s="911">
        <f>SUMPRODUCT(ROUND(S29:S30,2))</f>
        <v>0</v>
      </c>
      <c r="T28" s="912"/>
      <c r="U28" s="911">
        <f>SUMPRODUCT(ROUND(U29:U30,2))</f>
        <v>0</v>
      </c>
      <c r="V28" s="912"/>
      <c r="W28" s="335"/>
    </row>
    <row r="29" spans="1:23" s="336" customFormat="1" ht="15" customHeight="1" x14ac:dyDescent="0.2">
      <c r="A29" s="337" t="s">
        <v>812</v>
      </c>
      <c r="B29" s="338" t="s">
        <v>810</v>
      </c>
      <c r="C29" s="34"/>
      <c r="D29" s="34"/>
      <c r="E29" s="34"/>
      <c r="F29" s="34"/>
      <c r="G29" s="34"/>
      <c r="H29" s="34"/>
      <c r="I29" s="34"/>
      <c r="J29" s="207"/>
      <c r="K29" s="207"/>
      <c r="L29" s="207"/>
      <c r="M29" s="928">
        <f t="shared" ref="M29:M30" si="1">SUMPRODUCT(ROUND(O29:V29,2))</f>
        <v>0</v>
      </c>
      <c r="N29" s="929"/>
      <c r="O29" s="909"/>
      <c r="P29" s="910"/>
      <c r="Q29" s="909"/>
      <c r="R29" s="910"/>
      <c r="S29" s="909"/>
      <c r="T29" s="910"/>
      <c r="U29" s="909"/>
      <c r="V29" s="910"/>
      <c r="W29" s="335"/>
    </row>
    <row r="30" spans="1:23" s="336" customFormat="1" ht="15" customHeight="1" x14ac:dyDescent="0.2">
      <c r="A30" s="337" t="s">
        <v>813</v>
      </c>
      <c r="B30" s="338" t="s">
        <v>811</v>
      </c>
      <c r="C30" s="34"/>
      <c r="D30" s="34"/>
      <c r="E30" s="34"/>
      <c r="F30" s="34"/>
      <c r="G30" s="34"/>
      <c r="H30" s="34"/>
      <c r="I30" s="34"/>
      <c r="J30" s="207"/>
      <c r="K30" s="207"/>
      <c r="L30" s="207"/>
      <c r="M30" s="928">
        <f t="shared" si="1"/>
        <v>0</v>
      </c>
      <c r="N30" s="929"/>
      <c r="O30" s="909"/>
      <c r="P30" s="910"/>
      <c r="Q30" s="909"/>
      <c r="R30" s="910"/>
      <c r="S30" s="909"/>
      <c r="T30" s="910"/>
      <c r="U30" s="909"/>
      <c r="V30" s="910"/>
      <c r="W30" s="335"/>
    </row>
    <row r="31" spans="1:23" s="336" customFormat="1" ht="15" customHeight="1" x14ac:dyDescent="0.2">
      <c r="A31" s="337" t="s">
        <v>715</v>
      </c>
      <c r="B31" s="338" t="s">
        <v>488</v>
      </c>
      <c r="C31" s="34"/>
      <c r="D31" s="34"/>
      <c r="E31" s="34"/>
      <c r="F31" s="34"/>
      <c r="G31" s="34"/>
      <c r="H31" s="34"/>
      <c r="I31" s="34"/>
      <c r="J31" s="207"/>
      <c r="K31" s="207"/>
      <c r="L31" s="207"/>
      <c r="M31" s="928">
        <f>SUMPRODUCT(ROUND(O31:V31,2))</f>
        <v>0</v>
      </c>
      <c r="N31" s="929"/>
      <c r="O31" s="909"/>
      <c r="P31" s="910"/>
      <c r="Q31" s="909"/>
      <c r="R31" s="910"/>
      <c r="S31" s="909"/>
      <c r="T31" s="910"/>
      <c r="U31" s="909"/>
      <c r="V31" s="910"/>
      <c r="W31" s="335"/>
    </row>
    <row r="32" spans="1:23" s="336" customFormat="1" ht="15" customHeight="1" x14ac:dyDescent="0.2">
      <c r="A32" s="337" t="s">
        <v>716</v>
      </c>
      <c r="B32" s="338" t="s">
        <v>497</v>
      </c>
      <c r="C32" s="34"/>
      <c r="D32" s="34"/>
      <c r="E32" s="34"/>
      <c r="F32" s="34"/>
      <c r="G32" s="34"/>
      <c r="H32" s="34"/>
      <c r="I32" s="34"/>
      <c r="J32" s="207"/>
      <c r="K32" s="207"/>
      <c r="L32" s="207"/>
      <c r="M32" s="928">
        <f t="shared" si="0"/>
        <v>0</v>
      </c>
      <c r="N32" s="929"/>
      <c r="O32" s="909"/>
      <c r="P32" s="910"/>
      <c r="Q32" s="909"/>
      <c r="R32" s="910"/>
      <c r="S32" s="909"/>
      <c r="T32" s="910"/>
      <c r="U32" s="909"/>
      <c r="V32" s="910"/>
      <c r="W32" s="335"/>
    </row>
    <row r="33" spans="1:33" s="336" customFormat="1" ht="15" customHeight="1" thickBot="1" x14ac:dyDescent="0.25">
      <c r="A33" s="337"/>
      <c r="B33" s="339" t="s">
        <v>489</v>
      </c>
      <c r="C33" s="34"/>
      <c r="D33" s="34"/>
      <c r="E33" s="34"/>
      <c r="F33" s="34"/>
      <c r="G33" s="34"/>
      <c r="H33" s="34"/>
      <c r="I33" s="34"/>
      <c r="J33" s="207"/>
      <c r="K33" s="207"/>
      <c r="L33" s="207"/>
      <c r="M33" s="907">
        <f>SUMPRODUCT(ROUND(O33:V33,2))</f>
        <v>0</v>
      </c>
      <c r="N33" s="908"/>
      <c r="O33" s="907">
        <f>SUMPRODUCT(ROUND(O22:O32,2))-O24-O28</f>
        <v>0</v>
      </c>
      <c r="P33" s="908"/>
      <c r="Q33" s="907">
        <f t="shared" ref="Q33" si="2">SUMPRODUCT(ROUND(Q22:Q32,2))-Q24-Q28</f>
        <v>0</v>
      </c>
      <c r="R33" s="908"/>
      <c r="S33" s="907">
        <f t="shared" ref="S33" si="3">SUMPRODUCT(ROUND(S22:S32,2))-S24-S28</f>
        <v>0</v>
      </c>
      <c r="T33" s="908"/>
      <c r="U33" s="907">
        <f t="shared" ref="U33" si="4">SUMPRODUCT(ROUND(U22:U32,2))-U24-U28</f>
        <v>0</v>
      </c>
      <c r="V33" s="908"/>
      <c r="W33" s="335"/>
    </row>
    <row r="34" spans="1:33" s="336" customFormat="1" ht="5.0999999999999996" customHeight="1" thickTop="1" x14ac:dyDescent="0.2">
      <c r="A34" s="340"/>
      <c r="B34" s="341"/>
      <c r="C34" s="34"/>
      <c r="D34" s="34"/>
      <c r="E34" s="34"/>
      <c r="F34" s="34"/>
      <c r="G34" s="34"/>
      <c r="H34" s="34"/>
      <c r="I34" s="34"/>
      <c r="J34" s="207"/>
      <c r="K34" s="207"/>
      <c r="L34" s="207"/>
      <c r="M34" s="207"/>
      <c r="N34" s="334"/>
      <c r="O34" s="334"/>
      <c r="P34" s="334"/>
      <c r="Q34" s="334"/>
      <c r="R34" s="334"/>
      <c r="S34" s="334"/>
      <c r="T34" s="334"/>
      <c r="U34" s="334"/>
      <c r="V34" s="334"/>
      <c r="W34" s="335"/>
    </row>
    <row r="35" spans="1:33" s="336" customFormat="1" ht="15" customHeight="1" x14ac:dyDescent="0.2">
      <c r="A35" s="332" t="s">
        <v>122</v>
      </c>
      <c r="B35" s="333" t="s">
        <v>828</v>
      </c>
      <c r="C35" s="333"/>
      <c r="D35" s="333"/>
      <c r="E35" s="333"/>
      <c r="F35" s="333"/>
      <c r="G35" s="333"/>
      <c r="H35" s="333"/>
      <c r="I35" s="333"/>
      <c r="J35" s="333"/>
      <c r="K35" s="207"/>
      <c r="L35" s="207"/>
      <c r="M35" s="207"/>
      <c r="N35" s="334"/>
      <c r="O35" s="334"/>
      <c r="P35" s="334"/>
      <c r="Q35" s="334"/>
      <c r="R35" s="334"/>
      <c r="S35" s="334"/>
      <c r="T35" s="334"/>
      <c r="U35" s="334"/>
      <c r="V35" s="334"/>
      <c r="W35" s="335"/>
    </row>
    <row r="36" spans="1:33" s="336" customFormat="1" ht="15" customHeight="1" x14ac:dyDescent="0.2">
      <c r="A36" s="337"/>
      <c r="B36" s="338" t="s">
        <v>490</v>
      </c>
      <c r="C36" s="338"/>
      <c r="D36" s="338"/>
      <c r="E36" s="338"/>
      <c r="F36" s="338"/>
      <c r="G36" s="338"/>
      <c r="H36" s="338"/>
      <c r="I36" s="338"/>
      <c r="J36" s="338"/>
      <c r="K36" s="207"/>
      <c r="L36" s="207"/>
      <c r="M36" s="930">
        <f>SUMPRODUCT(ROUND(O36:V36,2))</f>
        <v>0</v>
      </c>
      <c r="N36" s="931"/>
      <c r="O36" s="946">
        <f>ROUND(O12*15%,2)</f>
        <v>0</v>
      </c>
      <c r="P36" s="947"/>
      <c r="Q36" s="946">
        <f>ROUND(Q12*15%,2)</f>
        <v>0</v>
      </c>
      <c r="R36" s="947"/>
      <c r="S36" s="946">
        <f>ROUND(S12*15%,2)</f>
        <v>0</v>
      </c>
      <c r="T36" s="947"/>
      <c r="U36" s="946">
        <f>ROUND(U12*15%,2)</f>
        <v>0</v>
      </c>
      <c r="V36" s="947"/>
      <c r="W36" s="335"/>
    </row>
    <row r="37" spans="1:33" s="336" customFormat="1" ht="15" customHeight="1" thickBot="1" x14ac:dyDescent="0.25">
      <c r="A37" s="337"/>
      <c r="B37" s="339" t="s">
        <v>491</v>
      </c>
      <c r="C37" s="339"/>
      <c r="D37" s="339"/>
      <c r="E37" s="339"/>
      <c r="F37" s="339"/>
      <c r="G37" s="339"/>
      <c r="H37" s="339"/>
      <c r="I37" s="339"/>
      <c r="J37" s="339"/>
      <c r="K37" s="207"/>
      <c r="L37" s="207"/>
      <c r="M37" s="907">
        <f>SUMPRODUCT(ROUND(O37:V37,2))</f>
        <v>0</v>
      </c>
      <c r="N37" s="908"/>
      <c r="O37" s="907">
        <f>SUMPRODUCT(ROUND(O36:O36,2))</f>
        <v>0</v>
      </c>
      <c r="P37" s="908"/>
      <c r="Q37" s="907">
        <f>SUMPRODUCT(ROUND(Q36:Q36,2))</f>
        <v>0</v>
      </c>
      <c r="R37" s="908"/>
      <c r="S37" s="907">
        <f>SUMPRODUCT(ROUND(S36:S36,2))</f>
        <v>0</v>
      </c>
      <c r="T37" s="908"/>
      <c r="U37" s="907">
        <f>SUMPRODUCT(ROUND(U36:U36,2))</f>
        <v>0</v>
      </c>
      <c r="V37" s="908"/>
      <c r="W37" s="335"/>
    </row>
    <row r="38" spans="1:33" s="336" customFormat="1" ht="5.0999999999999996" customHeight="1" thickTop="1" x14ac:dyDescent="0.2">
      <c r="A38" s="340"/>
      <c r="B38" s="341"/>
      <c r="C38" s="34"/>
      <c r="D38" s="34"/>
      <c r="E38" s="34"/>
      <c r="F38" s="34"/>
      <c r="G38" s="34"/>
      <c r="H38" s="34"/>
      <c r="I38" s="34"/>
      <c r="J38" s="207"/>
      <c r="K38" s="207"/>
      <c r="L38" s="207"/>
      <c r="M38" s="207"/>
      <c r="N38" s="334"/>
      <c r="O38" s="334"/>
      <c r="P38" s="334"/>
      <c r="Q38" s="334"/>
      <c r="R38" s="334"/>
      <c r="S38" s="334"/>
      <c r="T38" s="334"/>
      <c r="U38" s="334"/>
      <c r="V38" s="334"/>
      <c r="W38" s="335"/>
    </row>
    <row r="39" spans="1:33" s="336" customFormat="1" ht="15" customHeight="1" thickBot="1" x14ac:dyDescent="0.25">
      <c r="A39" s="347" t="s">
        <v>399</v>
      </c>
      <c r="B39" s="348"/>
      <c r="C39" s="349"/>
      <c r="D39" s="349"/>
      <c r="E39" s="349"/>
      <c r="F39" s="349"/>
      <c r="G39" s="349"/>
      <c r="H39" s="349"/>
      <c r="I39" s="349"/>
      <c r="J39" s="350"/>
      <c r="K39" s="351"/>
      <c r="L39" s="351"/>
      <c r="M39" s="907">
        <f>SUMPRODUCT(ROUND(O39:V39,2))</f>
        <v>0</v>
      </c>
      <c r="N39" s="908"/>
      <c r="O39" s="907">
        <f>O12+O19+O33+O37</f>
        <v>0</v>
      </c>
      <c r="P39" s="908"/>
      <c r="Q39" s="907">
        <f>Q12+Q19+Q33+Q37</f>
        <v>0</v>
      </c>
      <c r="R39" s="908"/>
      <c r="S39" s="907">
        <f>S12+S19+S33+S37</f>
        <v>0</v>
      </c>
      <c r="T39" s="908"/>
      <c r="U39" s="907">
        <f>U12+U19+U33+U37</f>
        <v>0</v>
      </c>
      <c r="V39" s="908"/>
      <c r="W39" s="344"/>
    </row>
    <row r="40" spans="1:33" s="7" customFormat="1" ht="5.0999999999999996" customHeight="1" thickTop="1" x14ac:dyDescent="0.2">
      <c r="A40" s="352"/>
      <c r="B40" s="353"/>
      <c r="C40" s="353"/>
      <c r="D40" s="353"/>
      <c r="E40" s="353"/>
      <c r="F40" s="353"/>
      <c r="G40" s="353"/>
      <c r="H40" s="353"/>
      <c r="I40" s="353"/>
      <c r="J40" s="353"/>
      <c r="K40" s="353"/>
      <c r="L40" s="353"/>
      <c r="M40" s="353"/>
      <c r="N40" s="353"/>
      <c r="O40" s="353"/>
      <c r="P40" s="354"/>
      <c r="Q40" s="354"/>
      <c r="R40" s="354"/>
      <c r="S40" s="35"/>
      <c r="T40" s="35"/>
      <c r="U40" s="35"/>
      <c r="V40" s="35"/>
      <c r="W40" s="102"/>
      <c r="X40" s="20"/>
      <c r="Y40" s="20"/>
      <c r="Z40" s="20"/>
      <c r="AA40" s="20"/>
      <c r="AB40" s="20"/>
      <c r="AC40" s="20"/>
      <c r="AD40" s="20"/>
      <c r="AE40" s="20"/>
      <c r="AF40" s="20"/>
      <c r="AG40" s="20"/>
    </row>
    <row r="41" spans="1:33" s="336" customFormat="1" ht="15" customHeight="1" x14ac:dyDescent="0.2">
      <c r="A41" s="332" t="s">
        <v>123</v>
      </c>
      <c r="B41" s="343" t="s">
        <v>400</v>
      </c>
      <c r="C41" s="80"/>
      <c r="D41" s="80"/>
      <c r="E41" s="80"/>
      <c r="F41" s="80"/>
      <c r="G41" s="80"/>
      <c r="H41" s="80"/>
      <c r="I41" s="80"/>
      <c r="J41" s="80"/>
      <c r="K41" s="80"/>
      <c r="L41" s="80"/>
      <c r="M41" s="951">
        <f>SUMPRODUCT(ROUND(O41:V41,2))</f>
        <v>0</v>
      </c>
      <c r="N41" s="952"/>
      <c r="O41" s="955"/>
      <c r="P41" s="956"/>
      <c r="Q41" s="955"/>
      <c r="R41" s="956"/>
      <c r="S41" s="955"/>
      <c r="T41" s="956"/>
      <c r="U41" s="955"/>
      <c r="V41" s="956"/>
      <c r="W41" s="346"/>
    </row>
    <row r="42" spans="1:33" ht="5.0999999999999996" customHeight="1" x14ac:dyDescent="0.2">
      <c r="A42" s="286"/>
      <c r="B42" s="287"/>
      <c r="C42" s="287"/>
      <c r="D42" s="287"/>
      <c r="E42" s="287"/>
      <c r="F42" s="287"/>
      <c r="G42" s="287"/>
      <c r="H42" s="287"/>
      <c r="I42" s="287"/>
      <c r="J42" s="287"/>
      <c r="K42" s="287"/>
      <c r="L42" s="264"/>
      <c r="M42" s="264"/>
      <c r="N42" s="264"/>
      <c r="O42" s="264"/>
      <c r="P42" s="264"/>
      <c r="Q42" s="264"/>
      <c r="R42" s="264"/>
      <c r="S42" s="264"/>
      <c r="T42" s="264"/>
      <c r="U42" s="264"/>
      <c r="V42" s="264"/>
      <c r="W42" s="288"/>
    </row>
    <row r="43" spans="1:33" ht="12" customHeight="1" x14ac:dyDescent="0.2">
      <c r="A43" s="257"/>
      <c r="B43" s="259"/>
      <c r="C43" s="259"/>
      <c r="D43" s="259"/>
      <c r="E43" s="259"/>
      <c r="F43" s="259"/>
      <c r="G43" s="259"/>
      <c r="H43" s="259"/>
      <c r="I43" s="259"/>
      <c r="J43" s="259"/>
      <c r="K43" s="259"/>
      <c r="L43" s="260"/>
      <c r="M43" s="260"/>
      <c r="N43" s="258"/>
      <c r="O43" s="258"/>
      <c r="P43" s="258"/>
      <c r="Q43" s="258"/>
      <c r="R43" s="258"/>
      <c r="S43" s="258"/>
      <c r="T43" s="258"/>
      <c r="U43" s="258"/>
      <c r="V43" s="258"/>
    </row>
    <row r="44" spans="1:33" ht="12" customHeight="1" x14ac:dyDescent="0.2">
      <c r="A44" s="257"/>
      <c r="B44" s="259"/>
      <c r="C44" s="259"/>
      <c r="D44" s="259"/>
      <c r="E44" s="259"/>
      <c r="F44" s="259"/>
      <c r="G44" s="259"/>
      <c r="H44" s="259"/>
      <c r="I44" s="259"/>
      <c r="J44" s="259"/>
      <c r="K44" s="259"/>
      <c r="L44" s="260"/>
      <c r="M44" s="260"/>
      <c r="N44" s="258"/>
      <c r="O44" s="258"/>
      <c r="P44" s="258"/>
      <c r="Q44" s="258"/>
      <c r="R44" s="258"/>
      <c r="S44" s="258"/>
      <c r="T44" s="258"/>
      <c r="U44" s="258"/>
      <c r="V44" s="258"/>
    </row>
    <row r="45" spans="1:33" ht="15" customHeight="1" x14ac:dyDescent="0.2">
      <c r="A45" s="528" t="s">
        <v>264</v>
      </c>
      <c r="B45" s="279"/>
      <c r="C45" s="279"/>
      <c r="D45" s="279"/>
      <c r="E45" s="279"/>
      <c r="F45" s="279"/>
      <c r="G45" s="279"/>
      <c r="H45" s="279"/>
      <c r="I45" s="280"/>
      <c r="J45" s="280"/>
      <c r="K45" s="280"/>
      <c r="L45" s="280"/>
      <c r="M45" s="923" t="s">
        <v>295</v>
      </c>
      <c r="N45" s="923"/>
      <c r="O45" s="923" t="str">
        <f>O5</f>
        <v/>
      </c>
      <c r="P45" s="923"/>
      <c r="Q45" s="923" t="str">
        <f>Q5</f>
        <v/>
      </c>
      <c r="R45" s="923"/>
      <c r="S45" s="923" t="str">
        <f>S5</f>
        <v/>
      </c>
      <c r="T45" s="923"/>
      <c r="U45" s="923" t="str">
        <f>U5</f>
        <v/>
      </c>
      <c r="V45" s="923"/>
      <c r="W45" s="282"/>
    </row>
    <row r="46" spans="1:33" ht="5.0999999999999996" customHeight="1" x14ac:dyDescent="0.2">
      <c r="A46" s="283"/>
      <c r="B46" s="289"/>
      <c r="C46" s="289"/>
      <c r="D46" s="289"/>
      <c r="E46" s="289"/>
      <c r="F46" s="289"/>
      <c r="G46" s="289"/>
      <c r="H46" s="289"/>
      <c r="I46" s="289"/>
      <c r="J46" s="289"/>
      <c r="K46" s="289"/>
      <c r="L46" s="285"/>
      <c r="M46" s="285"/>
      <c r="N46" s="285"/>
      <c r="O46" s="285"/>
      <c r="P46" s="285"/>
      <c r="Q46" s="285"/>
      <c r="R46" s="285"/>
      <c r="S46" s="285"/>
      <c r="T46" s="285"/>
      <c r="U46" s="285"/>
      <c r="V46" s="285"/>
      <c r="W46" s="281"/>
    </row>
    <row r="47" spans="1:33" s="336" customFormat="1" ht="15" customHeight="1" x14ac:dyDescent="0.2">
      <c r="A47" s="332" t="s">
        <v>118</v>
      </c>
      <c r="B47" s="333" t="s">
        <v>311</v>
      </c>
      <c r="C47" s="333"/>
      <c r="D47" s="333"/>
      <c r="E47" s="333"/>
      <c r="F47" s="333"/>
      <c r="G47" s="333"/>
      <c r="H47" s="333"/>
      <c r="I47" s="333"/>
      <c r="J47" s="333"/>
      <c r="K47" s="207"/>
      <c r="L47" s="207"/>
      <c r="M47" s="207"/>
      <c r="N47" s="334"/>
      <c r="O47" s="334"/>
      <c r="P47" s="334"/>
      <c r="Q47" s="334"/>
      <c r="R47" s="334"/>
      <c r="S47" s="334"/>
      <c r="T47" s="334"/>
      <c r="U47" s="334"/>
      <c r="V47" s="334"/>
      <c r="W47" s="335"/>
    </row>
    <row r="48" spans="1:33" s="336" customFormat="1" ht="15" customHeight="1" x14ac:dyDescent="0.2">
      <c r="A48" s="337" t="s">
        <v>95</v>
      </c>
      <c r="B48" s="338" t="s">
        <v>382</v>
      </c>
      <c r="C48" s="338"/>
      <c r="D48" s="338"/>
      <c r="E48" s="338"/>
      <c r="F48" s="338"/>
      <c r="G48" s="338"/>
      <c r="H48" s="338"/>
      <c r="I48" s="338"/>
      <c r="J48" s="338"/>
      <c r="K48" s="207"/>
      <c r="L48" s="207"/>
      <c r="M48" s="930">
        <f>SUMPRODUCT(ROUND(O48:V48,2))</f>
        <v>0</v>
      </c>
      <c r="N48" s="931"/>
      <c r="O48" s="918"/>
      <c r="P48" s="919"/>
      <c r="Q48" s="918"/>
      <c r="R48" s="919"/>
      <c r="S48" s="918"/>
      <c r="T48" s="919"/>
      <c r="U48" s="918"/>
      <c r="V48" s="919"/>
      <c r="W48" s="335"/>
    </row>
    <row r="49" spans="1:33" s="336" customFormat="1" ht="15" customHeight="1" x14ac:dyDescent="0.2">
      <c r="A49" s="337" t="s">
        <v>96</v>
      </c>
      <c r="B49" s="338" t="s">
        <v>383</v>
      </c>
      <c r="C49" s="338"/>
      <c r="D49" s="338"/>
      <c r="E49" s="338"/>
      <c r="F49" s="338"/>
      <c r="G49" s="338"/>
      <c r="H49" s="338"/>
      <c r="I49" s="338"/>
      <c r="J49" s="338"/>
      <c r="K49" s="207"/>
      <c r="L49" s="207"/>
      <c r="M49" s="928">
        <f>SUMPRODUCT(ROUND(O49:V49,2))</f>
        <v>0</v>
      </c>
      <c r="N49" s="929"/>
      <c r="O49" s="909"/>
      <c r="P49" s="910"/>
      <c r="Q49" s="909"/>
      <c r="R49" s="910"/>
      <c r="S49" s="909"/>
      <c r="T49" s="910"/>
      <c r="U49" s="909"/>
      <c r="V49" s="910"/>
      <c r="W49" s="335"/>
    </row>
    <row r="50" spans="1:33" s="336" customFormat="1" ht="15" customHeight="1" x14ac:dyDescent="0.2">
      <c r="A50" s="337" t="s">
        <v>119</v>
      </c>
      <c r="B50" s="338" t="s">
        <v>390</v>
      </c>
      <c r="C50" s="338"/>
      <c r="D50" s="338"/>
      <c r="E50" s="338"/>
      <c r="F50" s="338"/>
      <c r="G50" s="338"/>
      <c r="H50" s="338"/>
      <c r="I50" s="338"/>
      <c r="J50" s="338"/>
      <c r="K50" s="207"/>
      <c r="L50" s="207"/>
      <c r="M50" s="953">
        <f>SUMPRODUCT(ROUND(O50:V50,2))</f>
        <v>0</v>
      </c>
      <c r="N50" s="954"/>
      <c r="O50" s="916"/>
      <c r="P50" s="917"/>
      <c r="Q50" s="916"/>
      <c r="R50" s="917"/>
      <c r="S50" s="916"/>
      <c r="T50" s="917"/>
      <c r="U50" s="916"/>
      <c r="V50" s="917"/>
      <c r="W50" s="335"/>
    </row>
    <row r="51" spans="1:33" s="336" customFormat="1" ht="15" customHeight="1" thickBot="1" x14ac:dyDescent="0.25">
      <c r="A51" s="337"/>
      <c r="B51" s="339" t="s">
        <v>312</v>
      </c>
      <c r="C51" s="339"/>
      <c r="D51" s="339"/>
      <c r="E51" s="339"/>
      <c r="F51" s="339"/>
      <c r="G51" s="339"/>
      <c r="H51" s="339"/>
      <c r="I51" s="339"/>
      <c r="J51" s="339"/>
      <c r="K51" s="207"/>
      <c r="L51" s="207"/>
      <c r="M51" s="907">
        <f>SUMPRODUCT(ROUND(O51:V51,2))</f>
        <v>0</v>
      </c>
      <c r="N51" s="908"/>
      <c r="O51" s="907">
        <f>SUMPRODUCT(ROUND(O48:O50,2))</f>
        <v>0</v>
      </c>
      <c r="P51" s="908"/>
      <c r="Q51" s="907">
        <f>SUMPRODUCT(ROUND(Q48:Q50,2))</f>
        <v>0</v>
      </c>
      <c r="R51" s="908"/>
      <c r="S51" s="907">
        <f>SUMPRODUCT(ROUND(S48:S50,2))</f>
        <v>0</v>
      </c>
      <c r="T51" s="908"/>
      <c r="U51" s="907">
        <f>SUMPRODUCT(ROUND(U48:U50,2))</f>
        <v>0</v>
      </c>
      <c r="V51" s="908"/>
      <c r="W51" s="335"/>
    </row>
    <row r="52" spans="1:33" s="7" customFormat="1" ht="5.0999999999999996" customHeight="1" thickTop="1" x14ac:dyDescent="0.2">
      <c r="A52" s="103"/>
      <c r="B52" s="35"/>
      <c r="C52" s="35"/>
      <c r="D52" s="35"/>
      <c r="E52" s="35"/>
      <c r="F52" s="35"/>
      <c r="G52" s="35"/>
      <c r="H52" s="35"/>
      <c r="I52" s="35"/>
      <c r="J52" s="35"/>
      <c r="K52" s="35"/>
      <c r="L52" s="35"/>
      <c r="M52" s="35"/>
      <c r="N52" s="35"/>
      <c r="O52" s="35"/>
      <c r="P52" s="35"/>
      <c r="Q52" s="35"/>
      <c r="R52" s="35"/>
      <c r="S52" s="35"/>
      <c r="T52" s="35"/>
      <c r="U52" s="35"/>
      <c r="V52" s="35"/>
      <c r="W52" s="82"/>
      <c r="X52" s="20"/>
      <c r="Y52" s="20"/>
      <c r="Z52" s="20"/>
      <c r="AA52" s="20"/>
      <c r="AB52" s="20"/>
      <c r="AC52" s="20"/>
      <c r="AD52" s="20"/>
      <c r="AE52" s="20"/>
      <c r="AF52" s="20"/>
      <c r="AG52" s="20"/>
    </row>
    <row r="53" spans="1:33" s="336" customFormat="1" ht="15" customHeight="1" x14ac:dyDescent="0.2">
      <c r="A53" s="332" t="s">
        <v>120</v>
      </c>
      <c r="B53" s="333" t="s">
        <v>492</v>
      </c>
      <c r="C53" s="333"/>
      <c r="D53" s="333"/>
      <c r="E53" s="333"/>
      <c r="F53" s="333"/>
      <c r="G53" s="333"/>
      <c r="H53" s="333"/>
      <c r="I53" s="333"/>
      <c r="J53" s="333"/>
      <c r="K53" s="207"/>
      <c r="L53" s="207"/>
      <c r="M53" s="207"/>
      <c r="N53" s="334"/>
      <c r="O53" s="334"/>
      <c r="P53" s="334"/>
      <c r="Q53" s="334"/>
      <c r="R53" s="334"/>
      <c r="S53" s="334"/>
      <c r="T53" s="334"/>
      <c r="U53" s="334"/>
      <c r="V53" s="334"/>
      <c r="W53" s="335"/>
    </row>
    <row r="54" spans="1:33" s="336" customFormat="1" ht="15" customHeight="1" x14ac:dyDescent="0.2">
      <c r="A54" s="337" t="s">
        <v>97</v>
      </c>
      <c r="B54" s="338" t="s">
        <v>384</v>
      </c>
      <c r="C54" s="338"/>
      <c r="D54" s="338"/>
      <c r="E54" s="338"/>
      <c r="F54" s="338"/>
      <c r="G54" s="338"/>
      <c r="H54" s="338"/>
      <c r="I54" s="338"/>
      <c r="J54" s="338"/>
      <c r="K54" s="207"/>
      <c r="L54" s="207"/>
      <c r="M54" s="930">
        <f>SUMPRODUCT(ROUND(O54:V54,2))</f>
        <v>0</v>
      </c>
      <c r="N54" s="931"/>
      <c r="O54" s="918"/>
      <c r="P54" s="919"/>
      <c r="Q54" s="918"/>
      <c r="R54" s="919"/>
      <c r="S54" s="918"/>
      <c r="T54" s="919"/>
      <c r="U54" s="918"/>
      <c r="V54" s="919"/>
      <c r="W54" s="335"/>
    </row>
    <row r="55" spans="1:33" s="336" customFormat="1" ht="15" customHeight="1" x14ac:dyDescent="0.2">
      <c r="A55" s="337" t="s">
        <v>98</v>
      </c>
      <c r="B55" s="338" t="s">
        <v>391</v>
      </c>
      <c r="C55" s="338"/>
      <c r="D55" s="338"/>
      <c r="E55" s="338"/>
      <c r="F55" s="338"/>
      <c r="G55" s="338"/>
      <c r="H55" s="338"/>
      <c r="I55" s="338"/>
      <c r="J55" s="338"/>
      <c r="K55" s="207"/>
      <c r="L55" s="207"/>
      <c r="M55" s="928">
        <f>SUMPRODUCT(ROUND(O55:V55,2))</f>
        <v>0</v>
      </c>
      <c r="N55" s="929"/>
      <c r="O55" s="909"/>
      <c r="P55" s="910"/>
      <c r="Q55" s="909"/>
      <c r="R55" s="910"/>
      <c r="S55" s="909"/>
      <c r="T55" s="910"/>
      <c r="U55" s="909"/>
      <c r="V55" s="910"/>
      <c r="W55" s="335"/>
    </row>
    <row r="56" spans="1:33" s="336" customFormat="1" ht="15" customHeight="1" x14ac:dyDescent="0.2">
      <c r="A56" s="337" t="s">
        <v>250</v>
      </c>
      <c r="B56" s="338" t="s">
        <v>385</v>
      </c>
      <c r="C56" s="338"/>
      <c r="D56" s="338"/>
      <c r="E56" s="338"/>
      <c r="F56" s="338"/>
      <c r="G56" s="338"/>
      <c r="H56" s="338"/>
      <c r="I56" s="338"/>
      <c r="J56" s="338"/>
      <c r="K56" s="207"/>
      <c r="L56" s="207"/>
      <c r="M56" s="928">
        <f>SUMPRODUCT(ROUND(O56:V56,2))</f>
        <v>0</v>
      </c>
      <c r="N56" s="929"/>
      <c r="O56" s="909"/>
      <c r="P56" s="910"/>
      <c r="Q56" s="909"/>
      <c r="R56" s="910"/>
      <c r="S56" s="909"/>
      <c r="T56" s="910"/>
      <c r="U56" s="909"/>
      <c r="V56" s="910"/>
      <c r="W56" s="335"/>
    </row>
    <row r="57" spans="1:33" s="336" customFormat="1" ht="15" customHeight="1" x14ac:dyDescent="0.2">
      <c r="A57" s="337" t="s">
        <v>251</v>
      </c>
      <c r="B57" s="338" t="s">
        <v>386</v>
      </c>
      <c r="C57" s="338"/>
      <c r="D57" s="338"/>
      <c r="E57" s="338"/>
      <c r="F57" s="338"/>
      <c r="G57" s="338"/>
      <c r="H57" s="338"/>
      <c r="I57" s="338"/>
      <c r="J57" s="338"/>
      <c r="K57" s="207"/>
      <c r="L57" s="207"/>
      <c r="M57" s="928">
        <f>SUMPRODUCT(ROUND(O57:V57,2))</f>
        <v>0</v>
      </c>
      <c r="N57" s="929"/>
      <c r="O57" s="909"/>
      <c r="P57" s="910"/>
      <c r="Q57" s="909"/>
      <c r="R57" s="910"/>
      <c r="S57" s="909"/>
      <c r="T57" s="910"/>
      <c r="U57" s="909"/>
      <c r="V57" s="910"/>
      <c r="W57" s="335"/>
    </row>
    <row r="58" spans="1:33" s="336" customFormat="1" ht="15" customHeight="1" thickBot="1" x14ac:dyDescent="0.25">
      <c r="A58" s="337"/>
      <c r="B58" s="339" t="s">
        <v>313</v>
      </c>
      <c r="C58" s="339"/>
      <c r="D58" s="339"/>
      <c r="E58" s="339"/>
      <c r="F58" s="339"/>
      <c r="G58" s="339"/>
      <c r="H58" s="339"/>
      <c r="I58" s="339"/>
      <c r="J58" s="339"/>
      <c r="K58" s="207"/>
      <c r="L58" s="207"/>
      <c r="M58" s="907">
        <f>SUMPRODUCT(ROUND(O58:V58,2))</f>
        <v>0</v>
      </c>
      <c r="N58" s="908"/>
      <c r="O58" s="907">
        <f>SUMPRODUCT(ROUND(O54:O57,2))</f>
        <v>0</v>
      </c>
      <c r="P58" s="908"/>
      <c r="Q58" s="907">
        <f>SUMPRODUCT(ROUND(Q54:Q57,2))</f>
        <v>0</v>
      </c>
      <c r="R58" s="908"/>
      <c r="S58" s="907">
        <f>SUMPRODUCT(ROUND(S54:S57,2))</f>
        <v>0</v>
      </c>
      <c r="T58" s="908"/>
      <c r="U58" s="907">
        <f>SUMPRODUCT(ROUND(U54:U57,2))</f>
        <v>0</v>
      </c>
      <c r="V58" s="908"/>
      <c r="W58" s="335"/>
    </row>
    <row r="59" spans="1:33" s="7" customFormat="1" ht="5.0999999999999996" customHeight="1" thickTop="1" x14ac:dyDescent="0.2">
      <c r="A59" s="103"/>
      <c r="B59" s="35"/>
      <c r="C59" s="35"/>
      <c r="D59" s="35"/>
      <c r="E59" s="35"/>
      <c r="F59" s="35"/>
      <c r="G59" s="35"/>
      <c r="H59" s="35"/>
      <c r="I59" s="35"/>
      <c r="J59" s="35"/>
      <c r="K59" s="35"/>
      <c r="L59" s="35"/>
      <c r="M59" s="35"/>
      <c r="N59" s="35"/>
      <c r="O59" s="35"/>
      <c r="P59" s="35"/>
      <c r="Q59" s="35"/>
      <c r="R59" s="35"/>
      <c r="S59" s="35"/>
      <c r="T59" s="35"/>
      <c r="U59" s="35"/>
      <c r="V59" s="35"/>
      <c r="W59" s="82"/>
      <c r="X59" s="20"/>
      <c r="Y59" s="20"/>
      <c r="Z59" s="20"/>
      <c r="AA59" s="20"/>
      <c r="AB59" s="20"/>
      <c r="AC59" s="20"/>
      <c r="AD59" s="20"/>
      <c r="AE59" s="20"/>
      <c r="AF59" s="20"/>
      <c r="AG59" s="20"/>
    </row>
    <row r="60" spans="1:33" s="336" customFormat="1" ht="15" customHeight="1" thickBot="1" x14ac:dyDescent="0.25">
      <c r="A60" s="332" t="s">
        <v>121</v>
      </c>
      <c r="B60" s="343" t="s">
        <v>314</v>
      </c>
      <c r="C60" s="80"/>
      <c r="D60" s="80"/>
      <c r="E60" s="80"/>
      <c r="F60" s="80"/>
      <c r="G60" s="80"/>
      <c r="H60" s="80"/>
      <c r="I60" s="80"/>
      <c r="J60" s="80"/>
      <c r="K60" s="80"/>
      <c r="L60" s="80"/>
      <c r="M60" s="907">
        <f>SUMPRODUCT(ROUND(O60:V60,2))</f>
        <v>0</v>
      </c>
      <c r="N60" s="908"/>
      <c r="O60" s="913"/>
      <c r="P60" s="914"/>
      <c r="Q60" s="913"/>
      <c r="R60" s="914"/>
      <c r="S60" s="913"/>
      <c r="T60" s="914"/>
      <c r="U60" s="913"/>
      <c r="V60" s="914"/>
      <c r="W60" s="346"/>
    </row>
    <row r="61" spans="1:33" s="532" customFormat="1" ht="12" customHeight="1" thickTop="1" x14ac:dyDescent="0.2">
      <c r="A61" s="553"/>
      <c r="B61" s="960" t="str">
        <f>IF(OR(O62&gt;0,Q62&gt;0,S62&gt;0,U62&gt;0),"Die für den Regelfall mögliche Zuwendung aus ESF-Mitteln
(max. 80% der zuwendungsfähigen Gesamtausgaben) beträgt:","")</f>
        <v/>
      </c>
      <c r="C61" s="960"/>
      <c r="D61" s="960"/>
      <c r="E61" s="960"/>
      <c r="F61" s="960"/>
      <c r="G61" s="960"/>
      <c r="H61" s="960"/>
      <c r="I61" s="960"/>
      <c r="J61" s="960"/>
      <c r="K61" s="960"/>
      <c r="L61" s="960"/>
      <c r="W61" s="569"/>
    </row>
    <row r="62" spans="1:33" s="532" customFormat="1" ht="15" customHeight="1" x14ac:dyDescent="0.2">
      <c r="A62" s="553"/>
      <c r="B62" s="960"/>
      <c r="C62" s="960"/>
      <c r="D62" s="960"/>
      <c r="E62" s="960"/>
      <c r="F62" s="960"/>
      <c r="G62" s="960"/>
      <c r="H62" s="960"/>
      <c r="I62" s="960"/>
      <c r="J62" s="960"/>
      <c r="K62" s="960"/>
      <c r="L62" s="960"/>
      <c r="O62" s="915">
        <f>IF(O60&gt;ROUNDDOWN(O39*0.8,2),ROUNDDOWN(O39*0.8,2),0)</f>
        <v>0</v>
      </c>
      <c r="P62" s="915"/>
      <c r="Q62" s="915">
        <f>IF(Q60&gt;ROUNDDOWN(Q39*0.8,2),ROUNDDOWN(Q39*0.8,2),0)</f>
        <v>0</v>
      </c>
      <c r="R62" s="915"/>
      <c r="S62" s="915">
        <f>IF(S60&gt;ROUNDDOWN(S39*0.8,2),ROUNDDOWN(S39*0.8,2),0)</f>
        <v>0</v>
      </c>
      <c r="T62" s="915"/>
      <c r="U62" s="915">
        <f>IF(U60&gt;ROUNDDOWN(U39*0.8,2),ROUNDDOWN(U39*0.8,2),0)</f>
        <v>0</v>
      </c>
      <c r="V62" s="915"/>
      <c r="W62" s="570"/>
    </row>
    <row r="63" spans="1:33" s="7" customFormat="1" ht="5.0999999999999996" customHeight="1" x14ac:dyDescent="0.2">
      <c r="A63" s="103"/>
      <c r="B63" s="35"/>
      <c r="C63" s="35"/>
      <c r="D63" s="35"/>
      <c r="E63" s="35"/>
      <c r="F63" s="35"/>
      <c r="G63" s="35"/>
      <c r="H63" s="35"/>
      <c r="I63" s="35"/>
      <c r="J63" s="35"/>
      <c r="K63" s="35"/>
      <c r="L63" s="35"/>
      <c r="M63" s="35"/>
      <c r="N63" s="35"/>
      <c r="O63" s="35"/>
      <c r="P63" s="35"/>
      <c r="Q63" s="35"/>
      <c r="R63" s="35"/>
      <c r="S63" s="35"/>
      <c r="T63" s="35"/>
      <c r="U63" s="35"/>
      <c r="V63" s="35"/>
      <c r="W63" s="82"/>
      <c r="X63" s="20"/>
      <c r="Y63" s="20"/>
      <c r="Z63" s="20"/>
      <c r="AA63" s="20"/>
      <c r="AB63" s="20"/>
      <c r="AC63" s="20"/>
      <c r="AD63" s="20"/>
      <c r="AE63" s="20"/>
      <c r="AF63" s="20"/>
      <c r="AG63" s="20"/>
    </row>
    <row r="64" spans="1:33" s="336" customFormat="1" ht="15" customHeight="1" thickBot="1" x14ac:dyDescent="0.25">
      <c r="A64" s="347" t="s">
        <v>315</v>
      </c>
      <c r="B64" s="348"/>
      <c r="C64" s="349"/>
      <c r="D64" s="349"/>
      <c r="E64" s="349"/>
      <c r="F64" s="349"/>
      <c r="G64" s="349"/>
      <c r="H64" s="349"/>
      <c r="I64" s="349"/>
      <c r="J64" s="350"/>
      <c r="K64" s="351"/>
      <c r="L64" s="351"/>
      <c r="M64" s="907">
        <f>SUMPRODUCT(ROUND(O64:V64,2))</f>
        <v>0</v>
      </c>
      <c r="N64" s="908"/>
      <c r="O64" s="907">
        <f>O51+O58+ROUND(O60,2)</f>
        <v>0</v>
      </c>
      <c r="P64" s="908"/>
      <c r="Q64" s="907">
        <f>Q51+Q58+ROUND(Q60,2)</f>
        <v>0</v>
      </c>
      <c r="R64" s="908"/>
      <c r="S64" s="907">
        <f>S51+S58+ROUND(S60,2)</f>
        <v>0</v>
      </c>
      <c r="T64" s="908"/>
      <c r="U64" s="907">
        <f>U51+U58+ROUND(U60,2)</f>
        <v>0</v>
      </c>
      <c r="V64" s="908"/>
      <c r="W64" s="344"/>
    </row>
    <row r="65" spans="1:33" ht="5.0999999999999996" customHeight="1" thickTop="1" x14ac:dyDescent="0.2">
      <c r="A65" s="290"/>
      <c r="B65" s="264"/>
      <c r="C65" s="264"/>
      <c r="D65" s="264"/>
      <c r="E65" s="264"/>
      <c r="F65" s="264"/>
      <c r="G65" s="264"/>
      <c r="H65" s="264"/>
      <c r="I65" s="264"/>
      <c r="J65" s="264"/>
      <c r="K65" s="264"/>
      <c r="L65" s="291"/>
      <c r="M65" s="291"/>
      <c r="N65" s="292"/>
      <c r="O65" s="292"/>
      <c r="P65" s="292"/>
      <c r="Q65" s="292"/>
      <c r="R65" s="292"/>
      <c r="S65" s="292"/>
      <c r="T65" s="292"/>
      <c r="U65" s="292"/>
      <c r="V65" s="292"/>
      <c r="W65" s="288"/>
    </row>
    <row r="66" spans="1:33" ht="12" customHeight="1" x14ac:dyDescent="0.2">
      <c r="A66" s="262"/>
      <c r="L66" s="263"/>
      <c r="M66" s="263"/>
      <c r="N66" s="261"/>
      <c r="O66" s="261"/>
      <c r="P66" s="261"/>
      <c r="Q66" s="261"/>
      <c r="R66" s="261"/>
      <c r="S66" s="261"/>
      <c r="T66" s="261"/>
      <c r="U66" s="261"/>
      <c r="V66" s="261"/>
    </row>
    <row r="67" spans="1:33" ht="12" customHeight="1" x14ac:dyDescent="0.2">
      <c r="A67" s="262"/>
      <c r="L67" s="263"/>
      <c r="M67" s="263"/>
      <c r="N67" s="261"/>
      <c r="O67" s="261"/>
      <c r="P67" s="261"/>
      <c r="Q67" s="261"/>
      <c r="R67" s="261"/>
      <c r="S67" s="261"/>
      <c r="T67" s="261"/>
      <c r="U67" s="261"/>
      <c r="V67" s="261"/>
    </row>
    <row r="68" spans="1:33" ht="12" customHeight="1" x14ac:dyDescent="0.2">
      <c r="A68" s="262"/>
      <c r="L68" s="263"/>
      <c r="M68" s="263"/>
      <c r="N68" s="261"/>
      <c r="O68" s="261"/>
      <c r="P68" s="261"/>
      <c r="Q68" s="261"/>
      <c r="R68" s="261"/>
      <c r="S68" s="261"/>
      <c r="T68" s="261"/>
      <c r="U68" s="261"/>
      <c r="V68" s="261"/>
    </row>
    <row r="69" spans="1:33" ht="12" customHeight="1" x14ac:dyDescent="0.2">
      <c r="A69" s="262"/>
      <c r="L69" s="263"/>
      <c r="M69" s="263"/>
      <c r="N69" s="261"/>
      <c r="O69" s="261"/>
      <c r="P69" s="261"/>
      <c r="Q69" s="261"/>
      <c r="R69" s="261"/>
      <c r="S69" s="261"/>
      <c r="T69" s="261"/>
      <c r="U69" s="261"/>
      <c r="V69" s="261"/>
    </row>
    <row r="70" spans="1:33" s="7" customFormat="1" ht="12" customHeight="1" x14ac:dyDescent="0.2">
      <c r="A70" s="35"/>
      <c r="B70" s="35"/>
      <c r="C70" s="35"/>
      <c r="D70" s="35"/>
      <c r="E70" s="35"/>
      <c r="F70" s="35"/>
      <c r="G70" s="35"/>
      <c r="H70" s="35"/>
      <c r="I70" s="35"/>
      <c r="J70" s="35"/>
      <c r="K70" s="355" t="str">
        <f>IF(M70=0,"","Kontrolle: Ausgaben zu Finanzierung")</f>
        <v/>
      </c>
      <c r="L70" s="35"/>
      <c r="M70" s="948">
        <f>M39-M64</f>
        <v>0</v>
      </c>
      <c r="N70" s="948"/>
      <c r="O70" s="948">
        <f>O39-O64</f>
        <v>0</v>
      </c>
      <c r="P70" s="948"/>
      <c r="Q70" s="948">
        <f>Q39-Q64</f>
        <v>0</v>
      </c>
      <c r="R70" s="948"/>
      <c r="S70" s="948">
        <f>S39-S64</f>
        <v>0</v>
      </c>
      <c r="T70" s="948"/>
      <c r="U70" s="948">
        <f>U39-U64</f>
        <v>0</v>
      </c>
      <c r="V70" s="948"/>
      <c r="W70" s="35"/>
      <c r="X70" s="20"/>
      <c r="Y70" s="20"/>
      <c r="Z70" s="20"/>
      <c r="AA70" s="20"/>
      <c r="AB70" s="20"/>
      <c r="AC70" s="20"/>
      <c r="AD70" s="20"/>
      <c r="AE70" s="20"/>
      <c r="AF70" s="20"/>
      <c r="AG70" s="20"/>
    </row>
    <row r="71" spans="1:33" s="68" customFormat="1" ht="12" customHeight="1" x14ac:dyDescent="0.2">
      <c r="A71" s="949"/>
      <c r="B71" s="949"/>
      <c r="C71" s="949"/>
      <c r="D71" s="949"/>
      <c r="E71" s="949"/>
      <c r="F71" s="949"/>
      <c r="G71" s="949"/>
      <c r="H71" s="949"/>
      <c r="I71" s="949"/>
      <c r="J71" s="949"/>
      <c r="K71" s="949"/>
      <c r="L71" s="35"/>
      <c r="M71" s="950"/>
      <c r="N71" s="950"/>
      <c r="O71" s="950"/>
      <c r="P71" s="950"/>
      <c r="Q71" s="950"/>
      <c r="R71" s="950"/>
      <c r="S71" s="950"/>
      <c r="T71" s="950"/>
      <c r="U71" s="950"/>
      <c r="V71" s="950"/>
      <c r="W71" s="950"/>
    </row>
    <row r="72" spans="1:33" s="68" customFormat="1" ht="12" customHeight="1" x14ac:dyDescent="0.2">
      <c r="A72" s="957"/>
      <c r="B72" s="957"/>
      <c r="C72" s="957"/>
      <c r="D72" s="957"/>
      <c r="E72" s="957"/>
      <c r="F72" s="957"/>
      <c r="G72" s="957"/>
      <c r="H72" s="957"/>
      <c r="I72" s="957"/>
      <c r="J72" s="958">
        <f ca="1">IF('Seite 1'!$O$20="","",'Seite 1'!$O$20)</f>
        <v>43612</v>
      </c>
      <c r="K72" s="958"/>
      <c r="L72" s="35"/>
      <c r="M72" s="959"/>
      <c r="N72" s="959"/>
      <c r="O72" s="959"/>
      <c r="P72" s="959"/>
      <c r="Q72" s="959"/>
      <c r="R72" s="959"/>
      <c r="S72" s="959"/>
      <c r="T72" s="959"/>
      <c r="U72" s="959"/>
      <c r="V72" s="959"/>
      <c r="W72" s="959"/>
    </row>
    <row r="73" spans="1:33" s="70" customFormat="1" ht="12" customHeight="1" x14ac:dyDescent="0.2">
      <c r="A73" s="69" t="s">
        <v>110</v>
      </c>
      <c r="B73" s="69"/>
      <c r="C73" s="69"/>
      <c r="D73" s="69"/>
      <c r="E73" s="69"/>
      <c r="F73" s="69"/>
      <c r="G73" s="69"/>
      <c r="H73" s="69"/>
      <c r="I73" s="69"/>
      <c r="J73" s="69"/>
      <c r="K73" s="69"/>
      <c r="L73" s="35"/>
      <c r="M73" s="69" t="s">
        <v>316</v>
      </c>
      <c r="N73" s="69"/>
      <c r="O73" s="69"/>
      <c r="P73" s="69"/>
      <c r="Q73" s="69"/>
      <c r="R73" s="69"/>
      <c r="S73" s="69"/>
      <c r="T73" s="69"/>
      <c r="U73" s="69"/>
      <c r="V73" s="69"/>
      <c r="W73" s="69"/>
    </row>
    <row r="74" spans="1:33" ht="12" customHeight="1" x14ac:dyDescent="0.2">
      <c r="A74" s="92"/>
      <c r="B74" s="93"/>
      <c r="C74" s="251"/>
      <c r="M74" s="581" t="s">
        <v>762</v>
      </c>
      <c r="N74" s="261"/>
      <c r="O74" s="261"/>
      <c r="P74" s="261"/>
      <c r="Q74" s="261"/>
      <c r="R74" s="261"/>
      <c r="S74" s="261"/>
      <c r="T74" s="261"/>
      <c r="U74" s="261"/>
      <c r="V74" s="261"/>
    </row>
    <row r="75" spans="1:33" ht="12" customHeight="1" x14ac:dyDescent="0.2">
      <c r="A75" s="92"/>
      <c r="B75" s="93"/>
      <c r="C75" s="251"/>
      <c r="M75" s="581"/>
      <c r="N75" s="261"/>
      <c r="O75" s="261"/>
      <c r="P75" s="261"/>
      <c r="Q75" s="261"/>
      <c r="R75" s="261"/>
      <c r="S75" s="261"/>
      <c r="T75" s="261"/>
      <c r="U75" s="261"/>
      <c r="V75" s="261"/>
    </row>
    <row r="76" spans="1:33" ht="12" customHeight="1" x14ac:dyDescent="0.2">
      <c r="A76" s="92"/>
      <c r="B76" s="93"/>
      <c r="C76" s="251"/>
      <c r="M76" s="581"/>
      <c r="N76" s="261"/>
      <c r="O76" s="261"/>
      <c r="P76" s="261"/>
      <c r="Q76" s="261"/>
      <c r="R76" s="261"/>
      <c r="S76" s="261"/>
      <c r="T76" s="261"/>
      <c r="U76" s="261"/>
      <c r="V76" s="261"/>
    </row>
    <row r="77" spans="1:33" s="246" customFormat="1" ht="3.95" customHeight="1" x14ac:dyDescent="0.2">
      <c r="A77" s="170"/>
      <c r="B77" s="169"/>
      <c r="C77" s="321"/>
      <c r="D77" s="245"/>
      <c r="E77" s="245"/>
      <c r="F77" s="245"/>
      <c r="G77" s="245"/>
      <c r="H77" s="245"/>
      <c r="I77" s="245"/>
      <c r="J77" s="245"/>
      <c r="K77" s="245"/>
      <c r="L77" s="245"/>
      <c r="M77" s="245"/>
      <c r="U77" s="247"/>
    </row>
    <row r="78" spans="1:33" s="246" customFormat="1" ht="12" customHeight="1" x14ac:dyDescent="0.2">
      <c r="A78" s="23" t="s">
        <v>237</v>
      </c>
      <c r="B78" s="24" t="s">
        <v>1</v>
      </c>
      <c r="C78" s="248"/>
      <c r="D78" s="248"/>
      <c r="E78" s="248"/>
      <c r="F78" s="248"/>
      <c r="G78" s="248"/>
      <c r="H78" s="248"/>
      <c r="I78" s="248"/>
      <c r="J78" s="248"/>
      <c r="K78" s="248"/>
      <c r="L78" s="248"/>
      <c r="M78" s="248"/>
      <c r="U78" s="247"/>
    </row>
    <row r="79" spans="1:33" s="246" customFormat="1" ht="3.95" customHeight="1" x14ac:dyDescent="0.2">
      <c r="A79" s="249"/>
      <c r="B79" s="248"/>
      <c r="C79" s="248"/>
      <c r="D79" s="248"/>
      <c r="E79" s="248"/>
      <c r="F79" s="248"/>
      <c r="G79" s="248"/>
      <c r="H79" s="248"/>
      <c r="I79" s="248"/>
      <c r="J79" s="248"/>
      <c r="K79" s="248"/>
      <c r="L79" s="248"/>
      <c r="M79" s="248"/>
      <c r="U79" s="247"/>
    </row>
    <row r="80" spans="1:33" s="246" customFormat="1" ht="12" customHeight="1" x14ac:dyDescent="0.2">
      <c r="A80" s="250" t="str">
        <f>'Seite 1'!$A$64</f>
        <v>Antrag Integration - Berufliche Integrationsprojekte</v>
      </c>
      <c r="Q80" s="247"/>
      <c r="S80" s="247"/>
      <c r="W80" s="4" t="str">
        <f ca="1">CONCATENATE(IF('Seite 1'!$E$25=0,"Antragsteller",LEFT('Seite 1'!$E$25,20))," - Antrag vom ",IF('Seite 1'!$O$20="","……………..",TEXT('Seite 1'!$O$20,"TT.MM.JJ")))</f>
        <v>Antragsteller - Antrag vom 27.05.19</v>
      </c>
    </row>
    <row r="81" spans="1:23" s="246" customFormat="1" ht="12" customHeight="1" x14ac:dyDescent="0.2">
      <c r="A81" s="250" t="str">
        <f>'Seite 1'!$A$65</f>
        <v>Formularversion: V 1.9 vom 27.05.19</v>
      </c>
      <c r="Q81" s="247"/>
      <c r="S81" s="247"/>
      <c r="W81" s="5" t="str">
        <f ca="1">CONCATENATE("Ausdruck vom "&amp;TEXT(TODAY(),"TT.MM.JJ"))</f>
        <v>Ausdruck vom 27.05.19</v>
      </c>
    </row>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row r="164" ht="13.15" customHeight="1" x14ac:dyDescent="0.2"/>
    <row r="165" ht="13.15" customHeight="1" x14ac:dyDescent="0.2"/>
    <row r="166" ht="13.15" customHeight="1" x14ac:dyDescent="0.2"/>
    <row r="167" ht="13.15" customHeight="1" x14ac:dyDescent="0.2"/>
    <row r="168" ht="13.15" customHeight="1" x14ac:dyDescent="0.2"/>
    <row r="169" ht="13.15" customHeight="1" x14ac:dyDescent="0.2"/>
    <row r="170" ht="13.15" customHeight="1"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row r="197" ht="13.15" customHeight="1" x14ac:dyDescent="0.2"/>
    <row r="198" ht="13.15" customHeight="1" x14ac:dyDescent="0.2"/>
    <row r="199" ht="13.15" customHeight="1" x14ac:dyDescent="0.2"/>
    <row r="200" ht="13.15" customHeight="1" x14ac:dyDescent="0.2"/>
    <row r="201" ht="13.15" customHeight="1" x14ac:dyDescent="0.2"/>
    <row r="202" ht="13.15" customHeight="1" x14ac:dyDescent="0.2"/>
    <row r="203" ht="13.15" customHeight="1" x14ac:dyDescent="0.2"/>
    <row r="204" ht="13.15" customHeight="1" x14ac:dyDescent="0.2"/>
    <row r="205" ht="13.15" customHeight="1" x14ac:dyDescent="0.2"/>
    <row r="206" ht="13.15" customHeight="1" x14ac:dyDescent="0.2"/>
    <row r="207" ht="13.15" customHeight="1" x14ac:dyDescent="0.2"/>
    <row r="208" ht="13.15" customHeight="1" x14ac:dyDescent="0.2"/>
    <row r="209" ht="13.15" customHeight="1" x14ac:dyDescent="0.2"/>
    <row r="210" ht="13.15" customHeight="1" x14ac:dyDescent="0.2"/>
    <row r="211" ht="13.15" customHeight="1" x14ac:dyDescent="0.2"/>
    <row r="212" ht="13.15" customHeight="1" x14ac:dyDescent="0.2"/>
    <row r="213" ht="13.15" customHeight="1" x14ac:dyDescent="0.2"/>
    <row r="214" ht="13.15" customHeight="1" x14ac:dyDescent="0.2"/>
    <row r="215" ht="13.15" customHeight="1" x14ac:dyDescent="0.2"/>
    <row r="216" ht="13.15" customHeight="1" x14ac:dyDescent="0.2"/>
    <row r="217" ht="13.15" customHeight="1" x14ac:dyDescent="0.2"/>
    <row r="218" ht="13.15" customHeight="1" x14ac:dyDescent="0.2"/>
    <row r="219" ht="13.15" customHeight="1" x14ac:dyDescent="0.2"/>
    <row r="220" ht="13.15" customHeight="1" x14ac:dyDescent="0.2"/>
    <row r="221" ht="13.15" customHeight="1" x14ac:dyDescent="0.2"/>
    <row r="222" ht="13.15" customHeight="1" x14ac:dyDescent="0.2"/>
    <row r="223" ht="13.15" customHeight="1" x14ac:dyDescent="0.2"/>
    <row r="224" ht="13.15" customHeight="1" x14ac:dyDescent="0.2"/>
    <row r="225" ht="13.15" customHeight="1" x14ac:dyDescent="0.2"/>
    <row r="226" ht="13.15" customHeight="1" x14ac:dyDescent="0.2"/>
    <row r="227" ht="13.15" customHeight="1" x14ac:dyDescent="0.2"/>
    <row r="228" ht="13.15" customHeight="1" x14ac:dyDescent="0.2"/>
    <row r="229" ht="13.15" customHeight="1" x14ac:dyDescent="0.2"/>
    <row r="230" ht="13.15" customHeight="1" x14ac:dyDescent="0.2"/>
    <row r="231" ht="13.15" customHeight="1" x14ac:dyDescent="0.2"/>
    <row r="232" ht="13.15" customHeight="1" x14ac:dyDescent="0.2"/>
    <row r="233" ht="13.15" customHeight="1" x14ac:dyDescent="0.2"/>
    <row r="234" ht="13.15" customHeight="1" x14ac:dyDescent="0.2"/>
    <row r="235" ht="13.15" customHeight="1" x14ac:dyDescent="0.2"/>
    <row r="236" ht="13.15" customHeight="1" x14ac:dyDescent="0.2"/>
  </sheetData>
  <sheetProtection password="8067" sheet="1" objects="1" scenarios="1" selectLockedCells="1" autoFilter="0"/>
  <mergeCells count="211">
    <mergeCell ref="A72:I72"/>
    <mergeCell ref="J72:K72"/>
    <mergeCell ref="M72:W72"/>
    <mergeCell ref="M58:N58"/>
    <mergeCell ref="M60:N60"/>
    <mergeCell ref="O70:P70"/>
    <mergeCell ref="S70:T70"/>
    <mergeCell ref="B61:L62"/>
    <mergeCell ref="O33:P33"/>
    <mergeCell ref="S33:T33"/>
    <mergeCell ref="U33:V33"/>
    <mergeCell ref="O48:P48"/>
    <mergeCell ref="S48:T48"/>
    <mergeCell ref="U48:V48"/>
    <mergeCell ref="Q45:R45"/>
    <mergeCell ref="Q48:R48"/>
    <mergeCell ref="O49:P49"/>
    <mergeCell ref="S49:T49"/>
    <mergeCell ref="U49:V49"/>
    <mergeCell ref="O45:P45"/>
    <mergeCell ref="O37:P37"/>
    <mergeCell ref="Q39:R39"/>
    <mergeCell ref="O39:P39"/>
    <mergeCell ref="S58:T58"/>
    <mergeCell ref="M5:N5"/>
    <mergeCell ref="M45:N45"/>
    <mergeCell ref="M64:N64"/>
    <mergeCell ref="M70:N70"/>
    <mergeCell ref="A71:K71"/>
    <mergeCell ref="M71:W71"/>
    <mergeCell ref="Q70:R70"/>
    <mergeCell ref="M51:N51"/>
    <mergeCell ref="M54:N54"/>
    <mergeCell ref="M37:N37"/>
    <mergeCell ref="U70:V70"/>
    <mergeCell ref="M39:N39"/>
    <mergeCell ref="M41:N41"/>
    <mergeCell ref="M48:N48"/>
    <mergeCell ref="M49:N49"/>
    <mergeCell ref="M50:N50"/>
    <mergeCell ref="O41:P41"/>
    <mergeCell ref="Q41:R41"/>
    <mergeCell ref="S41:T41"/>
    <mergeCell ref="U41:V41"/>
    <mergeCell ref="M55:N55"/>
    <mergeCell ref="M56:N56"/>
    <mergeCell ref="M57:N57"/>
    <mergeCell ref="M33:N33"/>
    <mergeCell ref="M28:N28"/>
    <mergeCell ref="Q28:R28"/>
    <mergeCell ref="S28:T28"/>
    <mergeCell ref="U28:V28"/>
    <mergeCell ref="O28:P28"/>
    <mergeCell ref="U25:V25"/>
    <mergeCell ref="U23:V23"/>
    <mergeCell ref="S45:T45"/>
    <mergeCell ref="U45:V45"/>
    <mergeCell ref="M32:N32"/>
    <mergeCell ref="M36:N36"/>
    <mergeCell ref="O36:P36"/>
    <mergeCell ref="Q36:R36"/>
    <mergeCell ref="S36:T36"/>
    <mergeCell ref="U36:V36"/>
    <mergeCell ref="O30:P30"/>
    <mergeCell ref="Q30:R30"/>
    <mergeCell ref="S30:T30"/>
    <mergeCell ref="U30:V30"/>
    <mergeCell ref="M31:N31"/>
    <mergeCell ref="O31:P31"/>
    <mergeCell ref="Q31:R31"/>
    <mergeCell ref="S31:T31"/>
    <mergeCell ref="M23:N23"/>
    <mergeCell ref="S23:T23"/>
    <mergeCell ref="O26:P26"/>
    <mergeCell ref="Q18:R18"/>
    <mergeCell ref="S18:T18"/>
    <mergeCell ref="M19:N19"/>
    <mergeCell ref="O19:P19"/>
    <mergeCell ref="Q19:R19"/>
    <mergeCell ref="S19:T19"/>
    <mergeCell ref="M26:N26"/>
    <mergeCell ref="M24:N24"/>
    <mergeCell ref="M25:N25"/>
    <mergeCell ref="O25:P25"/>
    <mergeCell ref="M22:N22"/>
    <mergeCell ref="O22:P22"/>
    <mergeCell ref="S22:T22"/>
    <mergeCell ref="O23:P23"/>
    <mergeCell ref="S26:T26"/>
    <mergeCell ref="M18:N18"/>
    <mergeCell ref="O18:P18"/>
    <mergeCell ref="U18:V18"/>
    <mergeCell ref="M10:N10"/>
    <mergeCell ref="O10:P10"/>
    <mergeCell ref="Q10:R10"/>
    <mergeCell ref="S10:T10"/>
    <mergeCell ref="U10:V10"/>
    <mergeCell ref="M11:N11"/>
    <mergeCell ref="U11:V11"/>
    <mergeCell ref="S11:T11"/>
    <mergeCell ref="U12:V12"/>
    <mergeCell ref="O12:P12"/>
    <mergeCell ref="Q12:R12"/>
    <mergeCell ref="S12:T12"/>
    <mergeCell ref="M12:N12"/>
    <mergeCell ref="M8:N8"/>
    <mergeCell ref="O8:P8"/>
    <mergeCell ref="Q8:R8"/>
    <mergeCell ref="S8:T8"/>
    <mergeCell ref="U8:V8"/>
    <mergeCell ref="M9:N9"/>
    <mergeCell ref="O9:P9"/>
    <mergeCell ref="Q9:R9"/>
    <mergeCell ref="S9:T9"/>
    <mergeCell ref="U9:V9"/>
    <mergeCell ref="O32:P32"/>
    <mergeCell ref="Q32:R32"/>
    <mergeCell ref="S32:T32"/>
    <mergeCell ref="U32:V32"/>
    <mergeCell ref="M29:N29"/>
    <mergeCell ref="M30:N30"/>
    <mergeCell ref="U19:V19"/>
    <mergeCell ref="M15:N15"/>
    <mergeCell ref="O15:P15"/>
    <mergeCell ref="Q15:R15"/>
    <mergeCell ref="S15:T15"/>
    <mergeCell ref="U15:V15"/>
    <mergeCell ref="M16:N16"/>
    <mergeCell ref="O16:P16"/>
    <mergeCell ref="Q16:R16"/>
    <mergeCell ref="S16:T16"/>
    <mergeCell ref="U16:V16"/>
    <mergeCell ref="M17:N17"/>
    <mergeCell ref="O17:P17"/>
    <mergeCell ref="Q17:R17"/>
    <mergeCell ref="S29:T29"/>
    <mergeCell ref="U29:V29"/>
    <mergeCell ref="M27:N27"/>
    <mergeCell ref="O27:P27"/>
    <mergeCell ref="S1:W1"/>
    <mergeCell ref="O5:P5"/>
    <mergeCell ref="S5:T5"/>
    <mergeCell ref="U5:V5"/>
    <mergeCell ref="Q5:R5"/>
    <mergeCell ref="O11:P11"/>
    <mergeCell ref="Q11:R11"/>
    <mergeCell ref="Q23:R23"/>
    <mergeCell ref="S39:T39"/>
    <mergeCell ref="U39:V39"/>
    <mergeCell ref="U31:V31"/>
    <mergeCell ref="U26:V26"/>
    <mergeCell ref="Q37:R37"/>
    <mergeCell ref="S37:T37"/>
    <mergeCell ref="U37:V37"/>
    <mergeCell ref="Q25:R25"/>
    <mergeCell ref="S25:T25"/>
    <mergeCell ref="U22:V22"/>
    <mergeCell ref="Q22:R22"/>
    <mergeCell ref="S17:T17"/>
    <mergeCell ref="U17:V17"/>
    <mergeCell ref="S27:T27"/>
    <mergeCell ref="U27:V27"/>
    <mergeCell ref="Q29:R29"/>
    <mergeCell ref="O57:P57"/>
    <mergeCell ref="S57:T57"/>
    <mergeCell ref="O58:P58"/>
    <mergeCell ref="U24:V24"/>
    <mergeCell ref="U50:V50"/>
    <mergeCell ref="Q50:R50"/>
    <mergeCell ref="Q49:R49"/>
    <mergeCell ref="Q56:R56"/>
    <mergeCell ref="O51:P51"/>
    <mergeCell ref="S51:T51"/>
    <mergeCell ref="U51:V51"/>
    <mergeCell ref="O54:P54"/>
    <mergeCell ref="S56:T56"/>
    <mergeCell ref="U56:V56"/>
    <mergeCell ref="Q55:R55"/>
    <mergeCell ref="S54:T54"/>
    <mergeCell ref="U54:V54"/>
    <mergeCell ref="Q51:R51"/>
    <mergeCell ref="Q54:R54"/>
    <mergeCell ref="Q26:R26"/>
    <mergeCell ref="S24:T24"/>
    <mergeCell ref="O50:P50"/>
    <mergeCell ref="S50:T50"/>
    <mergeCell ref="O29:P29"/>
    <mergeCell ref="S64:T64"/>
    <mergeCell ref="Q27:R27"/>
    <mergeCell ref="Q33:R33"/>
    <mergeCell ref="O24:P24"/>
    <mergeCell ref="Q24:R24"/>
    <mergeCell ref="U60:V60"/>
    <mergeCell ref="U64:V64"/>
    <mergeCell ref="Q60:R60"/>
    <mergeCell ref="Q64:R64"/>
    <mergeCell ref="O60:P60"/>
    <mergeCell ref="S60:T60"/>
    <mergeCell ref="O64:P64"/>
    <mergeCell ref="O62:P62"/>
    <mergeCell ref="Q62:R62"/>
    <mergeCell ref="S62:T62"/>
    <mergeCell ref="U62:V62"/>
    <mergeCell ref="O55:P55"/>
    <mergeCell ref="S55:T55"/>
    <mergeCell ref="U55:V55"/>
    <mergeCell ref="O56:P56"/>
    <mergeCell ref="U58:V58"/>
    <mergeCell ref="Q57:R57"/>
    <mergeCell ref="Q58:R58"/>
    <mergeCell ref="U57:V57"/>
  </mergeCells>
  <conditionalFormatting sqref="S1">
    <cfRule type="cellIs" dxfId="17" priority="64" stopIfTrue="1" operator="equal">
      <formula>0</formula>
    </cfRule>
  </conditionalFormatting>
  <printOptions horizontalCentered="1"/>
  <pageMargins left="0.59055118110236227" right="0.19685039370078741" top="0.19685039370078741" bottom="0.19685039370078741" header="0.19685039370078741" footer="0.19685039370078741"/>
  <pageSetup paperSize="9" scale="83" orientation="portrait" r:id="rId1"/>
  <headerFooter>
    <oddFooter>&amp;C&amp;8&amp;A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71"/>
  <sheetViews>
    <sheetView showGridLines="0" zoomScaleNormal="100" workbookViewId="0">
      <selection activeCell="O1" sqref="O1:S1"/>
    </sheetView>
  </sheetViews>
  <sheetFormatPr baseColWidth="10" defaultRowHeight="12" x14ac:dyDescent="0.2"/>
  <cols>
    <col min="1" max="1" width="5.85546875" style="156" customWidth="1"/>
    <col min="2" max="18" width="5.140625" style="156" customWidth="1"/>
    <col min="19" max="19" width="0.85546875" style="156" customWidth="1"/>
    <col min="20" max="16384" width="11.42578125" style="156"/>
  </cols>
  <sheetData>
    <row r="1" spans="1:19" s="86" customFormat="1" ht="15" customHeight="1" x14ac:dyDescent="0.2">
      <c r="A1" s="144"/>
      <c r="J1" s="93"/>
      <c r="K1" s="93"/>
      <c r="L1" s="93"/>
      <c r="N1" s="145" t="str">
        <f>'Seite 1'!$K$21</f>
        <v xml:space="preserve">ID/Aktenzeichen: </v>
      </c>
      <c r="O1" s="728">
        <f>'Seite 1'!$O$21</f>
        <v>0</v>
      </c>
      <c r="P1" s="729"/>
      <c r="Q1" s="729"/>
      <c r="R1" s="729"/>
      <c r="S1" s="730"/>
    </row>
    <row r="2" spans="1:19" s="86" customFormat="1" ht="12" customHeight="1" x14ac:dyDescent="0.2">
      <c r="A2" s="144"/>
      <c r="J2" s="146"/>
      <c r="K2" s="146"/>
      <c r="L2" s="146"/>
      <c r="M2" s="146"/>
      <c r="N2" s="146"/>
      <c r="O2" s="94"/>
    </row>
    <row r="3" spans="1:19" s="112" customFormat="1" ht="15" customHeight="1" x14ac:dyDescent="0.2">
      <c r="A3" s="111" t="s">
        <v>402</v>
      </c>
      <c r="B3" s="293"/>
      <c r="C3" s="293"/>
      <c r="D3" s="293"/>
      <c r="E3" s="293"/>
      <c r="F3" s="293"/>
      <c r="G3" s="293"/>
      <c r="H3" s="293"/>
      <c r="I3" s="293"/>
      <c r="J3" s="293"/>
      <c r="K3" s="293"/>
      <c r="L3" s="293"/>
      <c r="M3" s="293"/>
      <c r="N3" s="293"/>
      <c r="O3" s="293"/>
      <c r="P3" s="293"/>
      <c r="Q3" s="293"/>
      <c r="R3" s="293"/>
      <c r="S3" s="294"/>
    </row>
    <row r="4" spans="1:19" s="68" customFormat="1" ht="15" customHeight="1" x14ac:dyDescent="0.2">
      <c r="A4" s="106" t="s">
        <v>403</v>
      </c>
      <c r="B4" s="295"/>
      <c r="C4" s="295"/>
      <c r="D4" s="295"/>
      <c r="E4" s="295"/>
      <c r="F4" s="295"/>
      <c r="G4" s="295"/>
      <c r="H4" s="295"/>
      <c r="I4" s="295"/>
      <c r="J4" s="295"/>
      <c r="K4" s="295"/>
      <c r="L4" s="295"/>
      <c r="M4" s="295"/>
      <c r="N4" s="295"/>
      <c r="O4" s="295"/>
      <c r="P4" s="295"/>
      <c r="Q4" s="295"/>
      <c r="R4" s="295"/>
      <c r="S4" s="296"/>
    </row>
    <row r="5" spans="1:19" s="68" customFormat="1" ht="12" customHeight="1" x14ac:dyDescent="0.2">
      <c r="A5" s="107" t="s">
        <v>104</v>
      </c>
      <c r="B5" s="297"/>
      <c r="C5" s="297"/>
      <c r="D5" s="297"/>
      <c r="E5" s="297"/>
      <c r="F5" s="297"/>
      <c r="G5" s="297"/>
      <c r="H5" s="297"/>
      <c r="I5" s="297"/>
      <c r="J5" s="297"/>
      <c r="K5" s="297"/>
      <c r="L5" s="297"/>
      <c r="M5" s="297"/>
      <c r="N5" s="297"/>
      <c r="O5" s="297"/>
      <c r="P5" s="297"/>
      <c r="Q5" s="297"/>
      <c r="R5" s="297"/>
      <c r="S5" s="298"/>
    </row>
    <row r="6" spans="1:19" s="68" customFormat="1" ht="12" customHeight="1" x14ac:dyDescent="0.2">
      <c r="A6" s="299" t="s">
        <v>95</v>
      </c>
      <c r="B6" s="83" t="s">
        <v>153</v>
      </c>
      <c r="C6" s="83"/>
      <c r="D6" s="83"/>
      <c r="E6" s="83"/>
      <c r="F6" s="83"/>
      <c r="G6" s="83"/>
      <c r="H6" s="83"/>
      <c r="I6" s="83"/>
      <c r="J6" s="83"/>
      <c r="K6" s="83"/>
      <c r="L6" s="83"/>
      <c r="M6" s="83"/>
      <c r="N6" s="83"/>
      <c r="O6" s="66"/>
      <c r="P6" s="66"/>
      <c r="Q6" s="66"/>
      <c r="R6" s="66"/>
      <c r="S6" s="300"/>
    </row>
    <row r="7" spans="1:19" s="68" customFormat="1" ht="12" customHeight="1" x14ac:dyDescent="0.2">
      <c r="A7" s="299"/>
      <c r="B7" s="83" t="s">
        <v>404</v>
      </c>
      <c r="C7" s="83"/>
      <c r="D7" s="83"/>
      <c r="E7" s="83"/>
      <c r="F7" s="83"/>
      <c r="G7" s="83"/>
      <c r="H7" s="83"/>
      <c r="I7" s="83"/>
      <c r="J7" s="83"/>
      <c r="K7" s="83"/>
      <c r="L7" s="83"/>
      <c r="M7" s="83"/>
      <c r="N7" s="83"/>
      <c r="O7" s="66"/>
      <c r="P7" s="66"/>
      <c r="Q7" s="66"/>
      <c r="R7" s="66"/>
      <c r="S7" s="300"/>
    </row>
    <row r="8" spans="1:19" s="68" customFormat="1" ht="12" customHeight="1" x14ac:dyDescent="0.2">
      <c r="A8" s="299"/>
      <c r="B8" s="83" t="s">
        <v>154</v>
      </c>
      <c r="C8" s="83"/>
      <c r="D8" s="83"/>
      <c r="E8" s="83"/>
      <c r="F8" s="83"/>
      <c r="G8" s="83"/>
      <c r="H8" s="83"/>
      <c r="I8" s="83"/>
      <c r="J8" s="83"/>
      <c r="K8" s="83"/>
      <c r="L8" s="83"/>
      <c r="M8" s="83"/>
      <c r="N8" s="83"/>
      <c r="O8" s="67"/>
      <c r="P8" s="67"/>
      <c r="Q8" s="67"/>
      <c r="R8" s="67"/>
      <c r="S8" s="300"/>
    </row>
    <row r="9" spans="1:19" s="68" customFormat="1" ht="12" customHeight="1" x14ac:dyDescent="0.2">
      <c r="A9" s="299"/>
      <c r="B9" s="83" t="s">
        <v>155</v>
      </c>
      <c r="C9" s="83"/>
      <c r="D9" s="83"/>
      <c r="E9" s="83"/>
      <c r="F9" s="83"/>
      <c r="G9" s="83"/>
      <c r="H9" s="83"/>
      <c r="I9" s="83"/>
      <c r="J9" s="83"/>
      <c r="K9" s="83"/>
      <c r="L9" s="83"/>
      <c r="M9" s="83"/>
      <c r="N9" s="83"/>
      <c r="O9" s="67"/>
      <c r="P9" s="67"/>
      <c r="Q9" s="67"/>
      <c r="R9" s="67"/>
      <c r="S9" s="300"/>
    </row>
    <row r="10" spans="1:19" s="68" customFormat="1" ht="12" customHeight="1" x14ac:dyDescent="0.2">
      <c r="A10" s="299"/>
      <c r="B10" s="83" t="s">
        <v>156</v>
      </c>
      <c r="C10" s="83"/>
      <c r="D10" s="83"/>
      <c r="E10" s="83"/>
      <c r="F10" s="83"/>
      <c r="G10" s="83"/>
      <c r="H10" s="83"/>
      <c r="I10" s="83"/>
      <c r="J10" s="83"/>
      <c r="K10" s="83"/>
      <c r="L10" s="83"/>
      <c r="M10" s="83"/>
      <c r="N10" s="83"/>
      <c r="O10" s="67"/>
      <c r="P10" s="67"/>
      <c r="Q10" s="67"/>
      <c r="R10" s="67"/>
      <c r="S10" s="300"/>
    </row>
    <row r="11" spans="1:19" s="68" customFormat="1" ht="12" customHeight="1" x14ac:dyDescent="0.2">
      <c r="A11" s="299"/>
      <c r="B11" s="83" t="s">
        <v>157</v>
      </c>
      <c r="C11" s="35"/>
      <c r="D11" s="35"/>
      <c r="E11" s="35"/>
      <c r="F11" s="35"/>
      <c r="G11" s="35"/>
      <c r="H11" s="35"/>
      <c r="I11" s="35"/>
      <c r="J11" s="35"/>
      <c r="K11" s="35"/>
      <c r="L11" s="35"/>
      <c r="M11" s="35"/>
      <c r="N11" s="35"/>
      <c r="O11" s="67"/>
      <c r="P11" s="67"/>
      <c r="Q11" s="67"/>
      <c r="R11" s="67"/>
      <c r="S11" s="300"/>
    </row>
    <row r="12" spans="1:19" s="68" customFormat="1" ht="12" customHeight="1" x14ac:dyDescent="0.2">
      <c r="A12" s="299" t="s">
        <v>96</v>
      </c>
      <c r="B12" s="35" t="s">
        <v>405</v>
      </c>
      <c r="C12" s="35"/>
      <c r="D12" s="35"/>
      <c r="E12" s="35"/>
      <c r="F12" s="35"/>
      <c r="G12" s="35"/>
      <c r="H12" s="35"/>
      <c r="I12" s="35"/>
      <c r="J12" s="35"/>
      <c r="K12" s="35"/>
      <c r="L12" s="35"/>
      <c r="M12" s="35"/>
      <c r="N12" s="35"/>
      <c r="O12" s="67"/>
      <c r="P12" s="67"/>
      <c r="Q12" s="67"/>
      <c r="R12" s="67"/>
      <c r="S12" s="300"/>
    </row>
    <row r="13" spans="1:19" s="68" customFormat="1" ht="12" customHeight="1" x14ac:dyDescent="0.2">
      <c r="A13" s="301"/>
      <c r="B13" s="35" t="s">
        <v>406</v>
      </c>
      <c r="C13" s="35"/>
      <c r="D13" s="35"/>
      <c r="E13" s="35"/>
      <c r="F13" s="35"/>
      <c r="G13" s="35"/>
      <c r="H13" s="35"/>
      <c r="I13" s="35"/>
      <c r="J13" s="35"/>
      <c r="K13" s="35"/>
      <c r="L13" s="35"/>
      <c r="M13" s="35"/>
      <c r="N13" s="35"/>
      <c r="O13" s="67"/>
      <c r="P13" s="67"/>
      <c r="Q13" s="67"/>
      <c r="R13" s="67"/>
      <c r="S13" s="300"/>
    </row>
    <row r="14" spans="1:19" s="68" customFormat="1" ht="12" customHeight="1" x14ac:dyDescent="0.2">
      <c r="A14" s="299" t="s">
        <v>119</v>
      </c>
      <c r="B14" s="302" t="s">
        <v>158</v>
      </c>
      <c r="C14" s="35"/>
      <c r="D14" s="35"/>
      <c r="E14" s="35"/>
      <c r="F14" s="35"/>
      <c r="G14" s="35"/>
      <c r="H14" s="35"/>
      <c r="I14" s="35"/>
      <c r="J14" s="35"/>
      <c r="K14" s="35"/>
      <c r="L14" s="35"/>
      <c r="M14" s="35"/>
      <c r="N14" s="35"/>
      <c r="O14" s="67"/>
      <c r="P14" s="67"/>
      <c r="Q14" s="67"/>
      <c r="R14" s="67"/>
      <c r="S14" s="300"/>
    </row>
    <row r="15" spans="1:19" s="68" customFormat="1" ht="12" customHeight="1" x14ac:dyDescent="0.2">
      <c r="A15" s="303"/>
      <c r="B15" s="35" t="s">
        <v>407</v>
      </c>
      <c r="C15" s="35"/>
      <c r="D15" s="35"/>
      <c r="E15" s="35"/>
      <c r="F15" s="35"/>
      <c r="G15" s="35"/>
      <c r="H15" s="35"/>
      <c r="I15" s="35"/>
      <c r="J15" s="35"/>
      <c r="K15" s="35"/>
      <c r="L15" s="35"/>
      <c r="M15" s="35"/>
      <c r="N15" s="35"/>
      <c r="O15" s="67"/>
      <c r="P15" s="67"/>
      <c r="Q15" s="67"/>
      <c r="R15" s="67"/>
      <c r="S15" s="300"/>
    </row>
    <row r="16" spans="1:19" s="68" customFormat="1" ht="5.0999999999999996" customHeight="1" x14ac:dyDescent="0.2">
      <c r="A16" s="303"/>
      <c r="B16" s="35"/>
      <c r="C16" s="35"/>
      <c r="D16" s="35"/>
      <c r="E16" s="35"/>
      <c r="F16" s="35"/>
      <c r="G16" s="35"/>
      <c r="H16" s="35"/>
      <c r="I16" s="35"/>
      <c r="J16" s="35"/>
      <c r="K16" s="35"/>
      <c r="L16" s="35"/>
      <c r="M16" s="35"/>
      <c r="N16" s="35"/>
      <c r="O16" s="67"/>
      <c r="P16" s="67"/>
      <c r="Q16" s="67"/>
      <c r="R16" s="67"/>
      <c r="S16" s="300"/>
    </row>
    <row r="17" spans="1:19" s="68" customFormat="1" ht="12" customHeight="1" x14ac:dyDescent="0.2">
      <c r="A17" s="303" t="s">
        <v>408</v>
      </c>
      <c r="B17" s="35"/>
      <c r="C17" s="35"/>
      <c r="D17" s="35"/>
      <c r="E17" s="35"/>
      <c r="F17" s="35"/>
      <c r="G17" s="35"/>
      <c r="H17" s="35"/>
      <c r="I17" s="35"/>
      <c r="J17" s="35"/>
      <c r="K17" s="35"/>
      <c r="L17" s="35"/>
      <c r="M17" s="35"/>
      <c r="N17" s="35"/>
      <c r="O17" s="67"/>
      <c r="P17" s="67"/>
      <c r="Q17" s="67"/>
      <c r="R17" s="67"/>
      <c r="S17" s="300"/>
    </row>
    <row r="18" spans="1:19" s="68" customFormat="1" ht="12" customHeight="1" x14ac:dyDescent="0.2">
      <c r="A18" s="303" t="s">
        <v>409</v>
      </c>
      <c r="B18" s="35"/>
      <c r="C18" s="35"/>
      <c r="D18" s="35"/>
      <c r="E18" s="35"/>
      <c r="F18" s="35"/>
      <c r="G18" s="35"/>
      <c r="H18" s="35"/>
      <c r="I18" s="35"/>
      <c r="J18" s="35"/>
      <c r="K18" s="35"/>
      <c r="L18" s="35"/>
      <c r="M18" s="35"/>
      <c r="N18" s="35"/>
      <c r="O18" s="67"/>
      <c r="P18" s="67"/>
      <c r="Q18" s="67"/>
      <c r="R18" s="67"/>
      <c r="S18" s="300"/>
    </row>
    <row r="19" spans="1:19" s="68" customFormat="1" ht="12" customHeight="1" x14ac:dyDescent="0.2">
      <c r="A19" s="303" t="s">
        <v>410</v>
      </c>
      <c r="B19" s="35"/>
      <c r="C19" s="35"/>
      <c r="D19" s="35"/>
      <c r="E19" s="35"/>
      <c r="F19" s="35"/>
      <c r="G19" s="35"/>
      <c r="H19" s="35"/>
      <c r="I19" s="35"/>
      <c r="J19" s="35"/>
      <c r="K19" s="35"/>
      <c r="L19" s="35"/>
      <c r="M19" s="35"/>
      <c r="N19" s="35"/>
      <c r="O19" s="67"/>
      <c r="P19" s="67"/>
      <c r="Q19" s="67"/>
      <c r="R19" s="67"/>
      <c r="S19" s="300"/>
    </row>
    <row r="20" spans="1:19" s="68" customFormat="1" ht="5.0999999999999996" customHeight="1" x14ac:dyDescent="0.2">
      <c r="A20" s="303"/>
      <c r="B20" s="35"/>
      <c r="C20" s="35"/>
      <c r="D20" s="35"/>
      <c r="E20" s="35"/>
      <c r="F20" s="35"/>
      <c r="G20" s="35"/>
      <c r="H20" s="35"/>
      <c r="I20" s="35"/>
      <c r="J20" s="35"/>
      <c r="K20" s="35"/>
      <c r="L20" s="35"/>
      <c r="M20" s="35"/>
      <c r="N20" s="35"/>
      <c r="O20" s="67"/>
      <c r="P20" s="67"/>
      <c r="Q20" s="67"/>
      <c r="R20" s="67"/>
      <c r="S20" s="300"/>
    </row>
    <row r="21" spans="1:19" s="68" customFormat="1" ht="12" customHeight="1" x14ac:dyDescent="0.2">
      <c r="A21" s="107" t="s">
        <v>104</v>
      </c>
      <c r="B21" s="35"/>
      <c r="C21" s="35"/>
      <c r="D21" s="35"/>
      <c r="E21" s="35"/>
      <c r="F21" s="35"/>
      <c r="G21" s="35"/>
      <c r="H21" s="35"/>
      <c r="I21" s="35"/>
      <c r="J21" s="35"/>
      <c r="K21" s="35"/>
      <c r="L21" s="35"/>
      <c r="M21" s="35"/>
      <c r="N21" s="35"/>
      <c r="O21" s="67"/>
      <c r="P21" s="67"/>
      <c r="Q21" s="67"/>
      <c r="R21" s="67"/>
      <c r="S21" s="300"/>
    </row>
    <row r="22" spans="1:19" s="68" customFormat="1" ht="12" customHeight="1" x14ac:dyDescent="0.2">
      <c r="A22" s="299" t="s">
        <v>126</v>
      </c>
      <c r="B22" s="35" t="s">
        <v>411</v>
      </c>
      <c r="C22" s="35"/>
      <c r="D22" s="35"/>
      <c r="E22" s="35"/>
      <c r="F22" s="35"/>
      <c r="G22" s="35"/>
      <c r="H22" s="35"/>
      <c r="I22" s="35"/>
      <c r="J22" s="35"/>
      <c r="K22" s="35"/>
      <c r="L22" s="35"/>
      <c r="M22" s="35"/>
      <c r="N22" s="35"/>
      <c r="O22" s="67"/>
      <c r="P22" s="67"/>
      <c r="Q22" s="67"/>
      <c r="R22" s="67"/>
      <c r="S22" s="300"/>
    </row>
    <row r="23" spans="1:19" s="68" customFormat="1" ht="12" customHeight="1" x14ac:dyDescent="0.2">
      <c r="A23" s="303"/>
      <c r="B23" s="35" t="s">
        <v>412</v>
      </c>
      <c r="C23" s="35"/>
      <c r="D23" s="35"/>
      <c r="E23" s="35"/>
      <c r="F23" s="35"/>
      <c r="G23" s="35"/>
      <c r="H23" s="35"/>
      <c r="I23" s="35"/>
      <c r="J23" s="35"/>
      <c r="K23" s="35"/>
      <c r="L23" s="35"/>
      <c r="M23" s="35"/>
      <c r="N23" s="35"/>
      <c r="O23" s="67"/>
      <c r="P23" s="67"/>
      <c r="Q23" s="67"/>
      <c r="R23" s="67"/>
      <c r="S23" s="300"/>
    </row>
    <row r="24" spans="1:19" s="68" customFormat="1" ht="12" customHeight="1" x14ac:dyDescent="0.2">
      <c r="A24" s="299" t="s">
        <v>127</v>
      </c>
      <c r="B24" s="35" t="s">
        <v>413</v>
      </c>
      <c r="C24" s="35"/>
      <c r="D24" s="35"/>
      <c r="E24" s="35"/>
      <c r="F24" s="35"/>
      <c r="G24" s="35"/>
      <c r="H24" s="35"/>
      <c r="I24" s="35"/>
      <c r="J24" s="35"/>
      <c r="K24" s="35"/>
      <c r="L24" s="35"/>
      <c r="M24" s="35"/>
      <c r="N24" s="35"/>
      <c r="O24" s="67"/>
      <c r="P24" s="67"/>
      <c r="Q24" s="67"/>
      <c r="R24" s="67"/>
      <c r="S24" s="300"/>
    </row>
    <row r="25" spans="1:19" s="68" customFormat="1" ht="12" customHeight="1" x14ac:dyDescent="0.2">
      <c r="A25" s="299" t="s">
        <v>125</v>
      </c>
      <c r="B25" s="35" t="s">
        <v>414</v>
      </c>
      <c r="C25" s="35"/>
      <c r="D25" s="35"/>
      <c r="E25" s="35"/>
      <c r="F25" s="35"/>
      <c r="G25" s="35"/>
      <c r="H25" s="35"/>
      <c r="I25" s="35"/>
      <c r="J25" s="35"/>
      <c r="K25" s="35"/>
      <c r="L25" s="35"/>
      <c r="M25" s="35"/>
      <c r="N25" s="35"/>
      <c r="O25" s="67"/>
      <c r="P25" s="67"/>
      <c r="Q25" s="67"/>
      <c r="R25" s="67"/>
      <c r="S25" s="300"/>
    </row>
    <row r="26" spans="1:19" s="68" customFormat="1" ht="12" customHeight="1" x14ac:dyDescent="0.2">
      <c r="A26" s="303"/>
      <c r="B26" s="35" t="s">
        <v>415</v>
      </c>
      <c r="C26" s="35"/>
      <c r="D26" s="35"/>
      <c r="E26" s="35"/>
      <c r="F26" s="35"/>
      <c r="G26" s="35"/>
      <c r="H26" s="35"/>
      <c r="I26" s="35"/>
      <c r="J26" s="35"/>
      <c r="K26" s="35"/>
      <c r="L26" s="35"/>
      <c r="M26" s="35"/>
      <c r="N26" s="35"/>
      <c r="O26" s="67"/>
      <c r="P26" s="67"/>
      <c r="Q26" s="67"/>
      <c r="R26" s="67"/>
      <c r="S26" s="300"/>
    </row>
    <row r="27" spans="1:19" s="68" customFormat="1" ht="12" customHeight="1" x14ac:dyDescent="0.2">
      <c r="A27" s="299" t="s">
        <v>243</v>
      </c>
      <c r="B27" s="35" t="s">
        <v>416</v>
      </c>
      <c r="C27" s="35"/>
      <c r="D27" s="35"/>
      <c r="E27" s="35"/>
      <c r="F27" s="35"/>
      <c r="G27" s="35"/>
      <c r="H27" s="35"/>
      <c r="I27" s="35"/>
      <c r="J27" s="35"/>
      <c r="K27" s="35"/>
      <c r="L27" s="35"/>
      <c r="M27" s="35"/>
      <c r="N27" s="35"/>
      <c r="O27" s="67"/>
      <c r="P27" s="67"/>
      <c r="Q27" s="67"/>
      <c r="R27" s="67"/>
      <c r="S27" s="300"/>
    </row>
    <row r="28" spans="1:19" s="68" customFormat="1" ht="12" customHeight="1" x14ac:dyDescent="0.2">
      <c r="A28" s="299" t="s">
        <v>417</v>
      </c>
      <c r="B28" s="35" t="s">
        <v>418</v>
      </c>
      <c r="C28" s="35"/>
      <c r="D28" s="35"/>
      <c r="E28" s="35"/>
      <c r="F28" s="35"/>
      <c r="G28" s="35"/>
      <c r="H28" s="35"/>
      <c r="I28" s="35"/>
      <c r="J28" s="35"/>
      <c r="K28" s="35"/>
      <c r="L28" s="35"/>
      <c r="M28" s="35"/>
      <c r="N28" s="35"/>
      <c r="O28" s="67"/>
      <c r="P28" s="67"/>
      <c r="Q28" s="67"/>
      <c r="R28" s="67"/>
      <c r="S28" s="300"/>
    </row>
    <row r="29" spans="1:19" s="68" customFormat="1" ht="12" customHeight="1" x14ac:dyDescent="0.2">
      <c r="A29" s="299" t="s">
        <v>419</v>
      </c>
      <c r="B29" s="35" t="s">
        <v>420</v>
      </c>
      <c r="C29" s="35"/>
      <c r="D29" s="35"/>
      <c r="E29" s="35"/>
      <c r="F29" s="35"/>
      <c r="G29" s="35"/>
      <c r="H29" s="35"/>
      <c r="I29" s="35"/>
      <c r="J29" s="35"/>
      <c r="K29" s="35"/>
      <c r="L29" s="35"/>
      <c r="M29" s="35"/>
      <c r="N29" s="35"/>
      <c r="O29" s="67"/>
      <c r="P29" s="67"/>
      <c r="Q29" s="67"/>
      <c r="R29" s="67"/>
      <c r="S29" s="300"/>
    </row>
    <row r="30" spans="1:19" s="68" customFormat="1" ht="12" customHeight="1" x14ac:dyDescent="0.2">
      <c r="A30" s="299" t="s">
        <v>421</v>
      </c>
      <c r="B30" s="35" t="s">
        <v>422</v>
      </c>
      <c r="C30" s="35"/>
      <c r="D30" s="35"/>
      <c r="E30" s="35"/>
      <c r="F30" s="35"/>
      <c r="G30" s="35"/>
      <c r="H30" s="35"/>
      <c r="I30" s="35"/>
      <c r="J30" s="35"/>
      <c r="K30" s="35"/>
      <c r="L30" s="35"/>
      <c r="M30" s="35"/>
      <c r="N30" s="35"/>
      <c r="O30" s="67"/>
      <c r="P30" s="67"/>
      <c r="Q30" s="67"/>
      <c r="R30" s="67"/>
      <c r="S30" s="300"/>
    </row>
    <row r="31" spans="1:19" s="68" customFormat="1" ht="12" customHeight="1" x14ac:dyDescent="0.2">
      <c r="A31" s="303"/>
      <c r="B31" s="35" t="s">
        <v>423</v>
      </c>
      <c r="C31" s="35"/>
      <c r="D31" s="35"/>
      <c r="E31" s="35"/>
      <c r="F31" s="35"/>
      <c r="G31" s="35"/>
      <c r="H31" s="35"/>
      <c r="I31" s="35"/>
      <c r="J31" s="35"/>
      <c r="K31" s="35"/>
      <c r="L31" s="35"/>
      <c r="M31" s="35"/>
      <c r="N31" s="35"/>
      <c r="O31" s="67"/>
      <c r="P31" s="67"/>
      <c r="Q31" s="67"/>
      <c r="R31" s="67"/>
      <c r="S31" s="300"/>
    </row>
    <row r="32" spans="1:19" s="68" customFormat="1" ht="5.0999999999999996" customHeight="1" x14ac:dyDescent="0.2">
      <c r="A32" s="304"/>
      <c r="B32" s="62"/>
      <c r="C32" s="62"/>
      <c r="D32" s="62"/>
      <c r="E32" s="62"/>
      <c r="F32" s="62"/>
      <c r="G32" s="62"/>
      <c r="H32" s="62"/>
      <c r="I32" s="62"/>
      <c r="J32" s="62"/>
      <c r="K32" s="62"/>
      <c r="L32" s="62"/>
      <c r="M32" s="62"/>
      <c r="N32" s="62"/>
      <c r="O32" s="305"/>
      <c r="P32" s="305"/>
      <c r="Q32" s="305"/>
      <c r="R32" s="305"/>
      <c r="S32" s="306"/>
    </row>
    <row r="33" spans="1:19" s="68" customFormat="1" ht="15" customHeight="1" x14ac:dyDescent="0.2">
      <c r="A33" s="307" t="s">
        <v>424</v>
      </c>
      <c r="B33" s="297"/>
      <c r="C33" s="297"/>
      <c r="D33" s="297"/>
      <c r="E33" s="297"/>
      <c r="F33" s="297"/>
      <c r="G33" s="297"/>
      <c r="H33" s="297"/>
      <c r="I33" s="297"/>
      <c r="J33" s="297"/>
      <c r="K33" s="297"/>
      <c r="L33" s="297"/>
      <c r="M33" s="297"/>
      <c r="N33" s="297"/>
      <c r="O33" s="297"/>
      <c r="P33" s="297"/>
      <c r="Q33" s="297"/>
      <c r="R33" s="297"/>
      <c r="S33" s="298"/>
    </row>
    <row r="34" spans="1:19" s="68" customFormat="1" ht="12" customHeight="1" x14ac:dyDescent="0.2">
      <c r="A34" s="107" t="s">
        <v>104</v>
      </c>
      <c r="B34" s="35"/>
      <c r="C34" s="35"/>
      <c r="D34" s="35"/>
      <c r="E34" s="35"/>
      <c r="F34" s="35"/>
      <c r="G34" s="35"/>
      <c r="H34" s="35"/>
      <c r="I34" s="35"/>
      <c r="J34" s="35"/>
      <c r="K34" s="35"/>
      <c r="L34" s="35"/>
      <c r="M34" s="35"/>
      <c r="N34" s="35"/>
      <c r="O34" s="67"/>
      <c r="P34" s="67"/>
      <c r="Q34" s="67"/>
      <c r="R34" s="67"/>
      <c r="S34" s="300"/>
    </row>
    <row r="35" spans="1:19" s="68" customFormat="1" ht="12" customHeight="1" x14ac:dyDescent="0.2">
      <c r="A35" s="299" t="s">
        <v>97</v>
      </c>
      <c r="B35" s="35" t="s">
        <v>317</v>
      </c>
      <c r="C35" s="35"/>
      <c r="D35" s="35"/>
      <c r="E35" s="35"/>
      <c r="F35" s="35"/>
      <c r="G35" s="35"/>
      <c r="H35" s="35"/>
      <c r="I35" s="35"/>
      <c r="J35" s="35"/>
      <c r="K35" s="35"/>
      <c r="L35" s="35"/>
      <c r="M35" s="35"/>
      <c r="N35" s="35"/>
      <c r="O35" s="67"/>
      <c r="P35" s="67"/>
      <c r="Q35" s="67"/>
      <c r="R35" s="67"/>
      <c r="S35" s="300"/>
    </row>
    <row r="36" spans="1:19" s="68" customFormat="1" ht="12" customHeight="1" x14ac:dyDescent="0.2">
      <c r="A36" s="303"/>
      <c r="B36" s="35" t="s">
        <v>425</v>
      </c>
      <c r="C36" s="35"/>
      <c r="D36" s="35"/>
      <c r="E36" s="35"/>
      <c r="F36" s="35"/>
      <c r="G36" s="35"/>
      <c r="H36" s="35"/>
      <c r="I36" s="35"/>
      <c r="J36" s="35"/>
      <c r="K36" s="35"/>
      <c r="L36" s="35"/>
      <c r="M36" s="35"/>
      <c r="N36" s="35"/>
      <c r="O36" s="67"/>
      <c r="P36" s="67"/>
      <c r="Q36" s="67"/>
      <c r="R36" s="67"/>
      <c r="S36" s="300"/>
    </row>
    <row r="37" spans="1:19" s="68" customFormat="1" ht="12" customHeight="1" x14ac:dyDescent="0.2">
      <c r="A37" s="299" t="s">
        <v>98</v>
      </c>
      <c r="B37" s="35" t="s">
        <v>426</v>
      </c>
      <c r="C37" s="35"/>
      <c r="D37" s="35"/>
      <c r="E37" s="35"/>
      <c r="F37" s="35"/>
      <c r="G37" s="35"/>
      <c r="H37" s="35"/>
      <c r="I37" s="35"/>
      <c r="J37" s="35"/>
      <c r="K37" s="35"/>
      <c r="L37" s="35"/>
      <c r="M37" s="35"/>
      <c r="N37" s="35"/>
      <c r="O37" s="67"/>
      <c r="P37" s="67"/>
      <c r="Q37" s="67"/>
      <c r="R37" s="67"/>
      <c r="S37" s="300"/>
    </row>
    <row r="38" spans="1:19" s="68" customFormat="1" ht="12" customHeight="1" x14ac:dyDescent="0.2">
      <c r="A38" s="303"/>
      <c r="B38" s="35" t="s">
        <v>427</v>
      </c>
      <c r="C38" s="35"/>
      <c r="D38" s="35"/>
      <c r="E38" s="35"/>
      <c r="F38" s="35"/>
      <c r="G38" s="35"/>
      <c r="H38" s="35"/>
      <c r="I38" s="35"/>
      <c r="J38" s="35"/>
      <c r="K38" s="35"/>
      <c r="L38" s="35"/>
      <c r="M38" s="35"/>
      <c r="N38" s="35"/>
      <c r="O38" s="67"/>
      <c r="P38" s="67"/>
      <c r="Q38" s="67"/>
      <c r="R38" s="67"/>
      <c r="S38" s="300"/>
    </row>
    <row r="39" spans="1:19" s="68" customFormat="1" ht="12" customHeight="1" x14ac:dyDescent="0.2">
      <c r="A39" s="303"/>
      <c r="B39" s="35" t="s">
        <v>428</v>
      </c>
      <c r="C39" s="35"/>
      <c r="D39" s="35"/>
      <c r="E39" s="35"/>
      <c r="F39" s="35"/>
      <c r="G39" s="35"/>
      <c r="H39" s="35"/>
      <c r="I39" s="35"/>
      <c r="J39" s="35"/>
      <c r="K39" s="35"/>
      <c r="L39" s="35"/>
      <c r="M39" s="35"/>
      <c r="N39" s="35"/>
      <c r="O39" s="67"/>
      <c r="P39" s="67"/>
      <c r="Q39" s="67"/>
      <c r="R39" s="67"/>
      <c r="S39" s="300"/>
    </row>
    <row r="40" spans="1:19" s="68" customFormat="1" ht="12" customHeight="1" x14ac:dyDescent="0.2">
      <c r="A40" s="299" t="s">
        <v>250</v>
      </c>
      <c r="B40" s="35" t="s">
        <v>429</v>
      </c>
      <c r="C40" s="35"/>
      <c r="D40" s="35"/>
      <c r="E40" s="35"/>
      <c r="F40" s="35"/>
      <c r="G40" s="35"/>
      <c r="H40" s="35"/>
      <c r="I40" s="35"/>
      <c r="J40" s="35"/>
      <c r="K40" s="35"/>
      <c r="L40" s="35"/>
      <c r="M40" s="35"/>
      <c r="N40" s="35"/>
      <c r="O40" s="67"/>
      <c r="P40" s="67"/>
      <c r="Q40" s="67"/>
      <c r="R40" s="67"/>
      <c r="S40" s="300"/>
    </row>
    <row r="41" spans="1:19" s="68" customFormat="1" ht="12" customHeight="1" x14ac:dyDescent="0.2">
      <c r="A41" s="303"/>
      <c r="B41" s="35" t="s">
        <v>430</v>
      </c>
      <c r="C41" s="35"/>
      <c r="D41" s="35"/>
      <c r="E41" s="35"/>
      <c r="F41" s="35"/>
      <c r="G41" s="35"/>
      <c r="H41" s="35"/>
      <c r="I41" s="35"/>
      <c r="J41" s="35"/>
      <c r="K41" s="35"/>
      <c r="L41" s="35"/>
      <c r="M41" s="35"/>
      <c r="N41" s="35"/>
      <c r="O41" s="67"/>
      <c r="P41" s="67"/>
      <c r="Q41" s="67"/>
      <c r="R41" s="67"/>
      <c r="S41" s="300"/>
    </row>
    <row r="42" spans="1:19" s="68" customFormat="1" ht="12" customHeight="1" x14ac:dyDescent="0.2">
      <c r="A42" s="299" t="s">
        <v>251</v>
      </c>
      <c r="B42" s="35" t="s">
        <v>19</v>
      </c>
      <c r="C42" s="35"/>
      <c r="D42" s="35"/>
      <c r="E42" s="35"/>
      <c r="F42" s="35"/>
      <c r="G42" s="35"/>
      <c r="H42" s="35"/>
      <c r="I42" s="35"/>
      <c r="J42" s="35"/>
      <c r="K42" s="35"/>
      <c r="L42" s="35"/>
      <c r="M42" s="35"/>
      <c r="N42" s="167"/>
      <c r="O42" s="167"/>
      <c r="P42" s="167"/>
      <c r="Q42" s="167"/>
      <c r="R42" s="167"/>
      <c r="S42" s="300"/>
    </row>
    <row r="43" spans="1:19" s="68" customFormat="1" ht="5.0999999999999996" customHeight="1" x14ac:dyDescent="0.2">
      <c r="A43" s="303"/>
      <c r="B43" s="35"/>
      <c r="C43" s="35"/>
      <c r="D43" s="35"/>
      <c r="E43" s="35"/>
      <c r="F43" s="35"/>
      <c r="G43" s="35"/>
      <c r="H43" s="35"/>
      <c r="I43" s="35"/>
      <c r="J43" s="35"/>
      <c r="K43" s="35"/>
      <c r="L43" s="35"/>
      <c r="M43" s="35"/>
      <c r="N43" s="167"/>
      <c r="O43" s="167"/>
      <c r="P43" s="167"/>
      <c r="Q43" s="167"/>
      <c r="R43" s="167"/>
      <c r="S43" s="300"/>
    </row>
    <row r="44" spans="1:19" s="68" customFormat="1" ht="18" customHeight="1" x14ac:dyDescent="0.2">
      <c r="A44" s="303"/>
      <c r="B44" s="113"/>
      <c r="C44" s="114" t="s">
        <v>258</v>
      </c>
      <c r="D44" s="114"/>
      <c r="E44" s="114"/>
      <c r="F44" s="117"/>
      <c r="G44" s="66"/>
      <c r="H44" s="113"/>
      <c r="I44" s="114" t="s">
        <v>259</v>
      </c>
      <c r="J44" s="114"/>
      <c r="K44" s="114"/>
      <c r="L44" s="117"/>
      <c r="M44" s="35"/>
      <c r="N44" s="167"/>
      <c r="O44" s="167"/>
      <c r="P44" s="167"/>
      <c r="Q44" s="167"/>
      <c r="R44" s="167"/>
      <c r="S44" s="300"/>
    </row>
    <row r="45" spans="1:19" s="68" customFormat="1" ht="5.0999999999999996" customHeight="1" x14ac:dyDescent="0.2">
      <c r="A45" s="303"/>
      <c r="B45" s="35"/>
      <c r="C45" s="35"/>
      <c r="D45" s="35"/>
      <c r="E45" s="35"/>
      <c r="F45" s="35"/>
      <c r="G45" s="35"/>
      <c r="H45" s="35"/>
      <c r="I45" s="35"/>
      <c r="J45" s="35"/>
      <c r="K45" s="35"/>
      <c r="L45" s="35"/>
      <c r="M45" s="35"/>
      <c r="N45" s="167"/>
      <c r="O45" s="167"/>
      <c r="P45" s="167"/>
      <c r="Q45" s="167"/>
      <c r="R45" s="167"/>
      <c r="S45" s="300"/>
    </row>
    <row r="46" spans="1:19" s="68" customFormat="1" ht="12" customHeight="1" x14ac:dyDescent="0.2">
      <c r="A46" s="303"/>
      <c r="B46" s="35" t="s">
        <v>431</v>
      </c>
      <c r="C46" s="35"/>
      <c r="D46" s="35"/>
      <c r="E46" s="35"/>
      <c r="F46" s="35"/>
      <c r="G46" s="35"/>
      <c r="H46" s="35"/>
      <c r="I46" s="35"/>
      <c r="J46" s="35"/>
      <c r="K46" s="35"/>
      <c r="L46" s="35"/>
      <c r="M46" s="35"/>
      <c r="N46" s="167"/>
      <c r="O46" s="167"/>
      <c r="P46" s="167"/>
      <c r="Q46" s="167"/>
      <c r="R46" s="167"/>
      <c r="S46" s="300"/>
    </row>
    <row r="47" spans="1:19" s="68" customFormat="1" ht="12" customHeight="1" x14ac:dyDescent="0.2">
      <c r="A47" s="299" t="s">
        <v>252</v>
      </c>
      <c r="B47" s="35" t="s">
        <v>150</v>
      </c>
      <c r="C47" s="35"/>
      <c r="D47" s="35"/>
      <c r="E47" s="35"/>
      <c r="F47" s="35"/>
      <c r="G47" s="35"/>
      <c r="H47" s="35"/>
      <c r="I47" s="35"/>
      <c r="J47" s="35"/>
      <c r="K47" s="35"/>
      <c r="L47" s="35"/>
      <c r="M47" s="35"/>
      <c r="N47" s="167"/>
      <c r="O47" s="167"/>
      <c r="P47" s="167"/>
      <c r="Q47" s="167"/>
      <c r="R47" s="167"/>
      <c r="S47" s="300"/>
    </row>
    <row r="48" spans="1:19" s="68" customFormat="1" ht="12" customHeight="1" x14ac:dyDescent="0.2">
      <c r="A48" s="303"/>
      <c r="B48" s="35" t="s">
        <v>432</v>
      </c>
      <c r="C48" s="35"/>
      <c r="D48" s="35"/>
      <c r="E48" s="35"/>
      <c r="F48" s="35"/>
      <c r="G48" s="35"/>
      <c r="H48" s="35"/>
      <c r="I48" s="35"/>
      <c r="J48" s="35"/>
      <c r="K48" s="35"/>
      <c r="L48" s="35"/>
      <c r="M48" s="35"/>
      <c r="N48" s="167"/>
      <c r="O48" s="167"/>
      <c r="P48" s="167"/>
      <c r="Q48" s="167"/>
      <c r="R48" s="167"/>
      <c r="S48" s="300"/>
    </row>
    <row r="49" spans="1:19" s="68" customFormat="1" ht="12" customHeight="1" x14ac:dyDescent="0.2">
      <c r="A49" s="299" t="s">
        <v>253</v>
      </c>
      <c r="B49" s="35" t="s">
        <v>151</v>
      </c>
      <c r="C49" s="35"/>
      <c r="D49" s="35"/>
      <c r="E49" s="35"/>
      <c r="F49" s="35"/>
      <c r="G49" s="35"/>
      <c r="H49" s="35"/>
      <c r="I49" s="35"/>
      <c r="J49" s="35"/>
      <c r="K49" s="35"/>
      <c r="L49" s="35"/>
      <c r="M49" s="35"/>
      <c r="N49" s="167"/>
      <c r="O49" s="167"/>
      <c r="P49" s="167"/>
      <c r="Q49" s="167"/>
      <c r="R49" s="167"/>
      <c r="S49" s="300"/>
    </row>
    <row r="50" spans="1:19" s="68" customFormat="1" ht="12" customHeight="1" x14ac:dyDescent="0.2">
      <c r="A50" s="303"/>
      <c r="B50" s="35" t="s">
        <v>152</v>
      </c>
      <c r="C50" s="35"/>
      <c r="D50" s="35"/>
      <c r="E50" s="35"/>
      <c r="F50" s="35"/>
      <c r="G50" s="35"/>
      <c r="H50" s="35"/>
      <c r="I50" s="35"/>
      <c r="J50" s="35"/>
      <c r="K50" s="35"/>
      <c r="L50" s="35"/>
      <c r="M50" s="35"/>
      <c r="N50" s="167"/>
      <c r="O50" s="167"/>
      <c r="P50" s="167"/>
      <c r="Q50" s="167"/>
      <c r="R50" s="167"/>
      <c r="S50" s="300"/>
    </row>
    <row r="51" spans="1:19" s="68" customFormat="1" ht="12" customHeight="1" x14ac:dyDescent="0.2">
      <c r="A51" s="299" t="s">
        <v>254</v>
      </c>
      <c r="B51" s="35" t="s">
        <v>335</v>
      </c>
      <c r="C51" s="35"/>
      <c r="D51" s="35"/>
      <c r="E51" s="35"/>
      <c r="F51" s="35"/>
      <c r="G51" s="35"/>
      <c r="H51" s="35"/>
      <c r="I51" s="167"/>
      <c r="J51" s="167"/>
      <c r="K51" s="167"/>
      <c r="L51" s="167"/>
      <c r="M51" s="167"/>
      <c r="N51" s="35"/>
      <c r="O51" s="67"/>
      <c r="P51" s="67"/>
      <c r="Q51" s="67"/>
      <c r="R51" s="67"/>
      <c r="S51" s="300"/>
    </row>
    <row r="52" spans="1:19" s="68" customFormat="1" ht="12" customHeight="1" x14ac:dyDescent="0.2">
      <c r="A52" s="303"/>
      <c r="B52" s="35" t="s">
        <v>336</v>
      </c>
      <c r="C52" s="35"/>
      <c r="D52" s="35"/>
      <c r="E52" s="35"/>
      <c r="F52" s="35"/>
      <c r="G52" s="35"/>
      <c r="H52" s="35"/>
      <c r="I52" s="35"/>
      <c r="J52" s="35"/>
      <c r="K52" s="35"/>
      <c r="L52" s="35"/>
      <c r="M52" s="35"/>
      <c r="N52" s="35"/>
      <c r="O52" s="67"/>
      <c r="P52" s="67"/>
      <c r="Q52" s="67"/>
      <c r="R52" s="67"/>
      <c r="S52" s="300"/>
    </row>
    <row r="53" spans="1:19" s="68" customFormat="1" ht="12" customHeight="1" x14ac:dyDescent="0.2">
      <c r="A53" s="299" t="s">
        <v>255</v>
      </c>
      <c r="B53" s="35" t="s">
        <v>159</v>
      </c>
      <c r="C53" s="35"/>
      <c r="D53" s="35"/>
      <c r="E53" s="35"/>
      <c r="F53" s="35"/>
      <c r="G53" s="35"/>
      <c r="H53" s="35"/>
      <c r="I53" s="35"/>
      <c r="J53" s="35"/>
      <c r="K53" s="35"/>
      <c r="L53" s="35"/>
      <c r="M53" s="35"/>
      <c r="N53" s="35"/>
      <c r="O53" s="67"/>
      <c r="P53" s="67"/>
      <c r="Q53" s="67"/>
      <c r="R53" s="67"/>
      <c r="S53" s="300"/>
    </row>
    <row r="54" spans="1:19" s="68" customFormat="1" ht="12" customHeight="1" x14ac:dyDescent="0.2">
      <c r="A54" s="303"/>
      <c r="B54" s="35" t="s">
        <v>160</v>
      </c>
      <c r="C54" s="35"/>
      <c r="D54" s="35"/>
      <c r="E54" s="35"/>
      <c r="F54" s="35"/>
      <c r="G54" s="35"/>
      <c r="H54" s="35"/>
      <c r="I54" s="35"/>
      <c r="J54" s="35"/>
      <c r="K54" s="35"/>
      <c r="L54" s="35"/>
      <c r="M54" s="35"/>
      <c r="N54" s="35"/>
      <c r="O54" s="67"/>
      <c r="P54" s="67"/>
      <c r="Q54" s="67"/>
      <c r="R54" s="67"/>
      <c r="S54" s="300"/>
    </row>
    <row r="55" spans="1:19" s="68" customFormat="1" ht="12" customHeight="1" x14ac:dyDescent="0.2">
      <c r="A55" s="299" t="s">
        <v>256</v>
      </c>
      <c r="B55" s="35" t="s">
        <v>161</v>
      </c>
      <c r="C55" s="35"/>
      <c r="D55" s="35"/>
      <c r="E55" s="35"/>
      <c r="F55" s="35"/>
      <c r="G55" s="35"/>
      <c r="H55" s="35"/>
      <c r="I55" s="35"/>
      <c r="J55" s="35"/>
      <c r="K55" s="35"/>
      <c r="L55" s="35"/>
      <c r="M55" s="35"/>
      <c r="N55" s="35"/>
      <c r="O55" s="67"/>
      <c r="P55" s="67"/>
      <c r="Q55" s="67"/>
      <c r="R55" s="67"/>
      <c r="S55" s="300"/>
    </row>
    <row r="56" spans="1:19" s="68" customFormat="1" ht="12" customHeight="1" x14ac:dyDescent="0.2">
      <c r="A56" s="303"/>
      <c r="B56" s="35" t="s">
        <v>736</v>
      </c>
      <c r="C56" s="35"/>
      <c r="D56" s="35"/>
      <c r="E56" s="35"/>
      <c r="F56" s="35"/>
      <c r="G56" s="35"/>
      <c r="H56" s="35"/>
      <c r="I56" s="35"/>
      <c r="J56" s="35"/>
      <c r="K56" s="35"/>
      <c r="L56" s="35"/>
      <c r="M56" s="35"/>
      <c r="N56" s="35"/>
      <c r="O56" s="67"/>
      <c r="P56" s="67"/>
      <c r="Q56" s="67"/>
      <c r="R56" s="67"/>
      <c r="S56" s="300"/>
    </row>
    <row r="57" spans="1:19" s="68" customFormat="1" ht="12" customHeight="1" x14ac:dyDescent="0.2">
      <c r="A57" s="299" t="s">
        <v>257</v>
      </c>
      <c r="B57" s="35" t="s">
        <v>433</v>
      </c>
      <c r="C57" s="35"/>
      <c r="D57" s="35"/>
      <c r="E57" s="35"/>
      <c r="F57" s="35"/>
      <c r="G57" s="35"/>
      <c r="H57" s="35"/>
      <c r="I57" s="35"/>
      <c r="J57" s="35"/>
      <c r="K57" s="35"/>
      <c r="L57" s="35"/>
      <c r="M57" s="35"/>
      <c r="N57" s="35"/>
      <c r="O57" s="67"/>
      <c r="P57" s="67"/>
      <c r="Q57" s="67"/>
      <c r="R57" s="67"/>
      <c r="S57" s="300"/>
    </row>
    <row r="58" spans="1:19" s="68" customFormat="1" ht="12" customHeight="1" x14ac:dyDescent="0.2">
      <c r="A58" s="303"/>
      <c r="B58" s="35" t="s">
        <v>434</v>
      </c>
      <c r="C58" s="35"/>
      <c r="D58" s="35"/>
      <c r="E58" s="35"/>
      <c r="F58" s="35"/>
      <c r="G58" s="35"/>
      <c r="H58" s="35"/>
      <c r="I58" s="35"/>
      <c r="J58" s="35"/>
      <c r="K58" s="35"/>
      <c r="L58" s="35"/>
      <c r="M58" s="35"/>
      <c r="N58" s="35"/>
      <c r="O58" s="67"/>
      <c r="P58" s="67"/>
      <c r="Q58" s="67"/>
      <c r="R58" s="67"/>
      <c r="S58" s="300"/>
    </row>
    <row r="59" spans="1:19" s="68" customFormat="1" ht="12" customHeight="1" x14ac:dyDescent="0.2">
      <c r="A59" s="299" t="s">
        <v>247</v>
      </c>
      <c r="B59" s="35" t="s">
        <v>435</v>
      </c>
      <c r="C59" s="35"/>
      <c r="D59" s="35"/>
      <c r="E59" s="35"/>
      <c r="F59" s="35"/>
      <c r="G59" s="35"/>
      <c r="H59" s="35"/>
      <c r="I59" s="35"/>
      <c r="J59" s="35"/>
      <c r="K59" s="35"/>
      <c r="L59" s="35"/>
      <c r="M59" s="35"/>
      <c r="N59" s="35"/>
      <c r="O59" s="67"/>
      <c r="P59" s="67"/>
      <c r="Q59" s="67"/>
      <c r="R59" s="67"/>
      <c r="S59" s="300"/>
    </row>
    <row r="60" spans="1:19" s="68" customFormat="1" ht="12" customHeight="1" x14ac:dyDescent="0.2">
      <c r="A60" s="303"/>
      <c r="B60" s="35" t="s">
        <v>436</v>
      </c>
      <c r="C60" s="35"/>
      <c r="D60" s="35"/>
      <c r="E60" s="35"/>
      <c r="F60" s="35"/>
      <c r="G60" s="35"/>
      <c r="H60" s="35"/>
      <c r="I60" s="35"/>
      <c r="J60" s="35"/>
      <c r="K60" s="35"/>
      <c r="L60" s="35"/>
      <c r="M60" s="35"/>
      <c r="N60" s="35"/>
      <c r="O60" s="67"/>
      <c r="P60" s="67"/>
      <c r="Q60" s="67"/>
      <c r="R60" s="67"/>
      <c r="S60" s="300"/>
    </row>
    <row r="61" spans="1:19" s="68" customFormat="1" ht="12" customHeight="1" x14ac:dyDescent="0.2">
      <c r="A61" s="303"/>
      <c r="B61" s="35" t="s">
        <v>437</v>
      </c>
      <c r="C61" s="35"/>
      <c r="D61" s="35"/>
      <c r="E61" s="35"/>
      <c r="F61" s="35"/>
      <c r="G61" s="35"/>
      <c r="H61" s="35"/>
      <c r="I61" s="35"/>
      <c r="J61" s="35"/>
      <c r="K61" s="35"/>
      <c r="L61" s="35"/>
      <c r="M61" s="35"/>
      <c r="N61" s="35"/>
      <c r="O61" s="67"/>
      <c r="P61" s="67"/>
      <c r="Q61" s="67"/>
      <c r="R61" s="67"/>
      <c r="S61" s="300"/>
    </row>
    <row r="62" spans="1:19" s="68" customFormat="1" ht="12" customHeight="1" x14ac:dyDescent="0.2">
      <c r="A62" s="299" t="s">
        <v>248</v>
      </c>
      <c r="B62" s="35" t="s">
        <v>438</v>
      </c>
      <c r="C62" s="35"/>
      <c r="D62" s="35"/>
      <c r="E62" s="35"/>
      <c r="F62" s="35"/>
      <c r="G62" s="35"/>
      <c r="H62" s="35"/>
      <c r="I62" s="35"/>
      <c r="J62" s="35"/>
      <c r="K62" s="35"/>
      <c r="L62" s="35"/>
      <c r="M62" s="35"/>
      <c r="N62" s="35"/>
      <c r="O62" s="67"/>
      <c r="P62" s="67"/>
      <c r="Q62" s="67"/>
      <c r="R62" s="67"/>
      <c r="S62" s="300"/>
    </row>
    <row r="63" spans="1:19" s="68" customFormat="1" ht="12" customHeight="1" x14ac:dyDescent="0.2">
      <c r="A63" s="303"/>
      <c r="B63" s="35" t="s">
        <v>439</v>
      </c>
      <c r="C63" s="35"/>
      <c r="D63" s="35"/>
      <c r="E63" s="35"/>
      <c r="F63" s="35"/>
      <c r="G63" s="35"/>
      <c r="H63" s="35"/>
      <c r="I63" s="35"/>
      <c r="J63" s="35"/>
      <c r="K63" s="35"/>
      <c r="L63" s="35"/>
      <c r="M63" s="35"/>
      <c r="N63" s="35"/>
      <c r="O63" s="67"/>
      <c r="P63" s="67"/>
      <c r="Q63" s="67"/>
      <c r="R63" s="67"/>
      <c r="S63" s="300"/>
    </row>
    <row r="64" spans="1:19" s="68" customFormat="1" ht="12" customHeight="1" x14ac:dyDescent="0.2">
      <c r="A64" s="299" t="s">
        <v>249</v>
      </c>
      <c r="B64" s="35" t="s">
        <v>440</v>
      </c>
      <c r="C64" s="35"/>
      <c r="D64" s="35"/>
      <c r="E64" s="35"/>
      <c r="F64" s="35"/>
      <c r="G64" s="35"/>
      <c r="H64" s="35"/>
      <c r="I64" s="35"/>
      <c r="J64" s="35"/>
      <c r="K64" s="35"/>
      <c r="L64" s="35"/>
      <c r="M64" s="35"/>
      <c r="N64" s="35"/>
      <c r="O64" s="67"/>
      <c r="P64" s="67"/>
      <c r="Q64" s="67"/>
      <c r="R64" s="67"/>
      <c r="S64" s="300"/>
    </row>
    <row r="65" spans="1:19" s="68" customFormat="1" ht="12" customHeight="1" x14ac:dyDescent="0.2">
      <c r="A65" s="303"/>
      <c r="B65" s="35" t="s">
        <v>441</v>
      </c>
      <c r="C65" s="35"/>
      <c r="D65" s="35"/>
      <c r="E65" s="35"/>
      <c r="F65" s="35"/>
      <c r="G65" s="35"/>
      <c r="H65" s="35"/>
      <c r="I65" s="35"/>
      <c r="J65" s="35"/>
      <c r="K65" s="35"/>
      <c r="L65" s="35"/>
      <c r="M65" s="35"/>
      <c r="N65" s="35"/>
      <c r="O65" s="67"/>
      <c r="P65" s="67"/>
      <c r="Q65" s="67"/>
      <c r="R65" s="67"/>
      <c r="S65" s="300"/>
    </row>
    <row r="66" spans="1:19" s="68" customFormat="1" ht="12" customHeight="1" x14ac:dyDescent="0.2">
      <c r="A66" s="303"/>
      <c r="B66" s="35" t="s">
        <v>442</v>
      </c>
      <c r="C66" s="35"/>
      <c r="D66" s="35"/>
      <c r="E66" s="35"/>
      <c r="F66" s="35"/>
      <c r="G66" s="35"/>
      <c r="H66" s="35"/>
      <c r="I66" s="35"/>
      <c r="J66" s="35"/>
      <c r="K66" s="35"/>
      <c r="L66" s="35"/>
      <c r="M66" s="35"/>
      <c r="N66" s="35"/>
      <c r="O66" s="67"/>
      <c r="P66" s="67"/>
      <c r="Q66" s="67"/>
      <c r="R66" s="67"/>
      <c r="S66" s="300"/>
    </row>
    <row r="67" spans="1:19" s="68" customFormat="1" ht="12" customHeight="1" x14ac:dyDescent="0.2">
      <c r="A67" s="303"/>
      <c r="B67" s="35" t="s">
        <v>443</v>
      </c>
      <c r="C67" s="35"/>
      <c r="D67" s="35"/>
      <c r="E67" s="35"/>
      <c r="F67" s="35"/>
      <c r="G67" s="35"/>
      <c r="H67" s="35"/>
      <c r="I67" s="35"/>
      <c r="J67" s="35"/>
      <c r="K67" s="35"/>
      <c r="L67" s="35"/>
      <c r="M67" s="35"/>
      <c r="N67" s="35"/>
      <c r="O67" s="67"/>
      <c r="P67" s="67"/>
      <c r="Q67" s="67"/>
      <c r="R67" s="67"/>
      <c r="S67" s="300"/>
    </row>
    <row r="68" spans="1:19" s="68" customFormat="1" ht="5.0999999999999996" customHeight="1" x14ac:dyDescent="0.2">
      <c r="A68" s="304"/>
      <c r="B68" s="308"/>
      <c r="C68" s="308"/>
      <c r="D68" s="308"/>
      <c r="E68" s="308"/>
      <c r="F68" s="308"/>
      <c r="G68" s="308"/>
      <c r="H68" s="308"/>
      <c r="I68" s="308"/>
      <c r="J68" s="308"/>
      <c r="K68" s="308"/>
      <c r="L68" s="308"/>
      <c r="M68" s="308"/>
      <c r="N68" s="308"/>
      <c r="O68" s="308"/>
      <c r="P68" s="308"/>
      <c r="Q68" s="308"/>
      <c r="R68" s="308"/>
      <c r="S68" s="309"/>
    </row>
    <row r="69" spans="1:19" s="155" customFormat="1" ht="12" customHeight="1" x14ac:dyDescent="0.2">
      <c r="A69" s="154"/>
    </row>
    <row r="70" spans="1:19" s="86" customFormat="1" x14ac:dyDescent="0.2">
      <c r="A70" s="3" t="str">
        <f>'Seite 1'!$A$64</f>
        <v>Antrag Integration - Berufliche Integrationsprojekte</v>
      </c>
      <c r="O70" s="94"/>
      <c r="S70" s="4" t="str">
        <f ca="1">CONCATENATE(IF('Seite 1'!$E$25=0,"Antragsteller",LEFT('Seite 1'!$E$25,20))," - Antrag vom ",IF('Seite 1'!$O$20="","……………..",TEXT('Seite 1'!$O$20,"TT.MM.JJ")))</f>
        <v>Antragsteller - Antrag vom 27.05.19</v>
      </c>
    </row>
    <row r="71" spans="1:19" s="86" customFormat="1" x14ac:dyDescent="0.2">
      <c r="A71" s="3" t="str">
        <f>'Seite 1'!$A$65</f>
        <v>Formularversion: V 1.9 vom 27.05.19</v>
      </c>
      <c r="O71" s="94"/>
      <c r="S71" s="5" t="str">
        <f ca="1">CONCATENATE("Ausdruck vom "&amp;TEXT(TODAY(),"TT.MM.JJ"))</f>
        <v>Ausdruck vom 27.05.19</v>
      </c>
    </row>
  </sheetData>
  <sheetProtection password="8067" sheet="1" objects="1" scenarios="1" selectLockedCells="1" autoFilter="0"/>
  <mergeCells count="1">
    <mergeCell ref="O1:S1"/>
  </mergeCells>
  <phoneticPr fontId="7" type="noConversion"/>
  <conditionalFormatting sqref="O1">
    <cfRule type="cellIs" dxfId="16"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75" r:id="rId4" name="Check Box 43">
              <controlPr defaultSize="0" autoFill="0" autoLine="0" autoPict="0">
                <anchor moveWithCells="1">
                  <from>
                    <xdr:col>1</xdr:col>
                    <xdr:colOff>19050</xdr:colOff>
                    <xdr:row>43</xdr:row>
                    <xdr:rowOff>9525</xdr:rowOff>
                  </from>
                  <to>
                    <xdr:col>1</xdr:col>
                    <xdr:colOff>323850</xdr:colOff>
                    <xdr:row>44</xdr:row>
                    <xdr:rowOff>0</xdr:rowOff>
                  </to>
                </anchor>
              </controlPr>
            </control>
          </mc:Choice>
        </mc:AlternateContent>
        <mc:AlternateContent xmlns:mc="http://schemas.openxmlformats.org/markup-compatibility/2006">
          <mc:Choice Requires="x14">
            <control shapeId="69676" r:id="rId5" name="Check Box 44">
              <controlPr defaultSize="0" autoFill="0" autoLine="0" autoPict="0">
                <anchor moveWithCells="1">
                  <from>
                    <xdr:col>7</xdr:col>
                    <xdr:colOff>19050</xdr:colOff>
                    <xdr:row>43</xdr:row>
                    <xdr:rowOff>9525</xdr:rowOff>
                  </from>
                  <to>
                    <xdr:col>7</xdr:col>
                    <xdr:colOff>323850</xdr:colOff>
                    <xdr:row>44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S78"/>
  <sheetViews>
    <sheetView showGridLines="0" zoomScaleNormal="100" workbookViewId="0">
      <selection activeCell="A37" sqref="A37:I37"/>
    </sheetView>
  </sheetViews>
  <sheetFormatPr baseColWidth="10" defaultRowHeight="12" x14ac:dyDescent="0.2"/>
  <cols>
    <col min="1" max="1" width="5.85546875" style="156" customWidth="1"/>
    <col min="2" max="18" width="5.140625" style="156" customWidth="1"/>
    <col min="19" max="19" width="0.85546875" style="156" customWidth="1"/>
    <col min="20" max="16384" width="11.42578125" style="156"/>
  </cols>
  <sheetData>
    <row r="1" spans="1:19" s="86" customFormat="1" ht="15" customHeight="1" x14ac:dyDescent="0.2">
      <c r="A1" s="144"/>
      <c r="J1" s="93"/>
      <c r="K1" s="93"/>
      <c r="L1" s="93"/>
      <c r="N1" s="145" t="str">
        <f>'Seite 1'!$K$21</f>
        <v xml:space="preserve">ID/Aktenzeichen: </v>
      </c>
      <c r="O1" s="728">
        <f>'Seite 1'!$O$21</f>
        <v>0</v>
      </c>
      <c r="P1" s="729"/>
      <c r="Q1" s="729"/>
      <c r="R1" s="729"/>
      <c r="S1" s="730"/>
    </row>
    <row r="2" spans="1:19" s="86" customFormat="1" ht="12" customHeight="1" x14ac:dyDescent="0.2">
      <c r="A2" s="144"/>
      <c r="J2" s="146"/>
      <c r="K2" s="146"/>
      <c r="L2" s="146"/>
      <c r="M2" s="146"/>
      <c r="N2" s="146"/>
      <c r="O2" s="94"/>
    </row>
    <row r="3" spans="1:19" s="86" customFormat="1" ht="15" customHeight="1" x14ac:dyDescent="0.2">
      <c r="A3" s="108" t="s">
        <v>444</v>
      </c>
      <c r="B3" s="109"/>
      <c r="C3" s="109"/>
      <c r="D3" s="109"/>
      <c r="E3" s="109"/>
      <c r="F3" s="109"/>
      <c r="G3" s="109"/>
      <c r="H3" s="109"/>
      <c r="I3" s="109"/>
      <c r="J3" s="109"/>
      <c r="K3" s="109"/>
      <c r="L3" s="109"/>
      <c r="M3" s="109"/>
      <c r="N3" s="109"/>
      <c r="O3" s="109"/>
      <c r="P3" s="109"/>
      <c r="Q3" s="109"/>
      <c r="R3" s="109"/>
      <c r="S3" s="110"/>
    </row>
    <row r="4" spans="1:19" s="79" customFormat="1" ht="15" customHeight="1" x14ac:dyDescent="0.2">
      <c r="A4" s="106" t="s">
        <v>454</v>
      </c>
      <c r="B4" s="295"/>
      <c r="C4" s="295"/>
      <c r="D4" s="295"/>
      <c r="E4" s="295"/>
      <c r="F4" s="295"/>
      <c r="G4" s="295"/>
      <c r="H4" s="295"/>
      <c r="I4" s="295"/>
      <c r="J4" s="295"/>
      <c r="K4" s="295"/>
      <c r="L4" s="295"/>
      <c r="M4" s="295"/>
      <c r="N4" s="295"/>
      <c r="O4" s="295"/>
      <c r="P4" s="295"/>
      <c r="Q4" s="295"/>
      <c r="R4" s="295"/>
      <c r="S4" s="296"/>
    </row>
    <row r="5" spans="1:19" s="79" customFormat="1" ht="12" customHeight="1" x14ac:dyDescent="0.2">
      <c r="A5" s="323"/>
      <c r="B5" s="67" t="s">
        <v>104</v>
      </c>
      <c r="C5" s="66"/>
      <c r="D5" s="66"/>
      <c r="E5" s="66"/>
      <c r="F5" s="66"/>
      <c r="G5" s="66"/>
      <c r="H5" s="66"/>
      <c r="I5" s="66"/>
      <c r="J5" s="66"/>
      <c r="K5" s="66"/>
      <c r="L5" s="66"/>
      <c r="M5" s="66"/>
      <c r="N5" s="66"/>
      <c r="O5" s="66"/>
      <c r="P5" s="66"/>
      <c r="Q5" s="66"/>
      <c r="R5" s="66"/>
      <c r="S5" s="324"/>
    </row>
    <row r="6" spans="1:19" s="79" customFormat="1" ht="12" customHeight="1" x14ac:dyDescent="0.2">
      <c r="A6" s="299" t="s">
        <v>99</v>
      </c>
      <c r="B6" s="66" t="s">
        <v>708</v>
      </c>
      <c r="C6" s="66"/>
      <c r="D6" s="66"/>
      <c r="E6" s="66"/>
      <c r="F6" s="66"/>
      <c r="G6" s="66"/>
      <c r="H6" s="66"/>
      <c r="I6" s="66"/>
      <c r="J6" s="66"/>
      <c r="K6" s="66"/>
      <c r="L6" s="66"/>
      <c r="M6" s="66"/>
      <c r="N6" s="66"/>
      <c r="O6" s="66"/>
      <c r="P6" s="66"/>
      <c r="Q6" s="66"/>
      <c r="R6" s="66"/>
      <c r="S6" s="324"/>
    </row>
    <row r="7" spans="1:19" s="79" customFormat="1" ht="12" customHeight="1" x14ac:dyDescent="0.2">
      <c r="A7" s="299" t="s">
        <v>100</v>
      </c>
      <c r="B7" s="66" t="s">
        <v>455</v>
      </c>
      <c r="C7" s="66"/>
      <c r="D7" s="66"/>
      <c r="E7" s="66"/>
      <c r="F7" s="66"/>
      <c r="G7" s="66"/>
      <c r="H7" s="66"/>
      <c r="I7" s="66"/>
      <c r="J7" s="66"/>
      <c r="K7" s="66"/>
      <c r="L7" s="66"/>
      <c r="M7" s="66"/>
      <c r="N7" s="66"/>
      <c r="O7" s="66"/>
      <c r="P7" s="66"/>
      <c r="Q7" s="66"/>
      <c r="R7" s="66"/>
      <c r="S7" s="300"/>
    </row>
    <row r="8" spans="1:19" s="79" customFormat="1" ht="12" customHeight="1" x14ac:dyDescent="0.2">
      <c r="A8" s="325"/>
      <c r="B8" s="66" t="s">
        <v>510</v>
      </c>
      <c r="C8" s="66"/>
      <c r="D8" s="66"/>
      <c r="E8" s="66"/>
      <c r="F8" s="66"/>
      <c r="G8" s="66"/>
      <c r="H8" s="66"/>
      <c r="I8" s="66"/>
      <c r="J8" s="66"/>
      <c r="K8" s="66"/>
      <c r="L8" s="66"/>
      <c r="M8" s="66"/>
      <c r="N8" s="66"/>
      <c r="O8" s="66"/>
      <c r="P8" s="66"/>
      <c r="Q8" s="66"/>
      <c r="R8" s="66"/>
      <c r="S8" s="300"/>
    </row>
    <row r="9" spans="1:19" s="79" customFormat="1" ht="12" customHeight="1" x14ac:dyDescent="0.2">
      <c r="A9" s="299" t="s">
        <v>498</v>
      </c>
      <c r="B9" s="66" t="s">
        <v>456</v>
      </c>
      <c r="C9" s="66"/>
      <c r="D9" s="66"/>
      <c r="E9" s="66"/>
      <c r="F9" s="66"/>
      <c r="G9" s="66"/>
      <c r="H9" s="66"/>
      <c r="I9" s="66"/>
      <c r="J9" s="66"/>
      <c r="K9" s="66"/>
      <c r="L9" s="66"/>
      <c r="M9" s="66"/>
      <c r="N9" s="66"/>
      <c r="O9" s="66"/>
      <c r="P9" s="66"/>
      <c r="Q9" s="66"/>
      <c r="R9" s="66"/>
      <c r="S9" s="300"/>
    </row>
    <row r="10" spans="1:19" s="358" customFormat="1" ht="12" customHeight="1" x14ac:dyDescent="0.2">
      <c r="A10" s="299" t="s">
        <v>509</v>
      </c>
      <c r="B10" s="356" t="s">
        <v>499</v>
      </c>
      <c r="C10" s="356"/>
      <c r="D10" s="356"/>
      <c r="E10" s="356"/>
      <c r="F10" s="356"/>
      <c r="G10" s="356"/>
      <c r="H10" s="356"/>
      <c r="I10" s="356"/>
      <c r="J10" s="356"/>
      <c r="K10" s="356"/>
      <c r="L10" s="356"/>
      <c r="M10" s="356"/>
      <c r="N10" s="356"/>
      <c r="O10" s="356"/>
      <c r="P10" s="356"/>
      <c r="Q10" s="356"/>
      <c r="R10" s="356"/>
      <c r="S10" s="357"/>
    </row>
    <row r="11" spans="1:19" s="358" customFormat="1" ht="5.0999999999999996" customHeight="1" x14ac:dyDescent="0.2">
      <c r="A11" s="359"/>
      <c r="B11" s="356"/>
      <c r="C11" s="356"/>
      <c r="D11" s="356"/>
      <c r="E11" s="356"/>
      <c r="F11" s="356"/>
      <c r="G11" s="356"/>
      <c r="H11" s="356"/>
      <c r="I11" s="356"/>
      <c r="J11" s="356"/>
      <c r="K11" s="356"/>
      <c r="L11" s="356"/>
      <c r="M11" s="356"/>
      <c r="N11" s="356"/>
      <c r="O11" s="356"/>
      <c r="P11" s="356"/>
      <c r="Q11" s="356"/>
      <c r="R11" s="356"/>
      <c r="S11" s="357"/>
    </row>
    <row r="12" spans="1:19" s="358" customFormat="1" ht="18" customHeight="1" x14ac:dyDescent="0.2">
      <c r="A12" s="359"/>
      <c r="B12" s="113"/>
      <c r="C12" s="114" t="s">
        <v>710</v>
      </c>
      <c r="D12" s="114"/>
      <c r="E12" s="114"/>
      <c r="F12" s="114"/>
      <c r="G12" s="114"/>
      <c r="H12" s="114"/>
      <c r="I12" s="114"/>
      <c r="J12" s="114"/>
      <c r="K12" s="114"/>
      <c r="L12" s="114"/>
      <c r="M12" s="114"/>
      <c r="N12" s="114"/>
      <c r="O12" s="114"/>
      <c r="P12" s="114"/>
      <c r="Q12" s="114"/>
      <c r="R12" s="117"/>
      <c r="S12" s="357"/>
    </row>
    <row r="13" spans="1:19" s="358" customFormat="1" ht="5.0999999999999996" customHeight="1" x14ac:dyDescent="0.2">
      <c r="A13" s="359"/>
      <c r="B13" s="356"/>
      <c r="C13" s="356"/>
      <c r="D13" s="356"/>
      <c r="E13" s="356"/>
      <c r="F13" s="356"/>
      <c r="G13" s="356"/>
      <c r="S13" s="357"/>
    </row>
    <row r="14" spans="1:19" s="358" customFormat="1" ht="18" customHeight="1" x14ac:dyDescent="0.2">
      <c r="A14" s="359"/>
      <c r="B14" s="113"/>
      <c r="C14" s="114" t="s">
        <v>500</v>
      </c>
      <c r="D14" s="114"/>
      <c r="E14" s="114"/>
      <c r="F14" s="114"/>
      <c r="G14" s="114"/>
      <c r="H14" s="114"/>
      <c r="I14" s="114"/>
      <c r="J14" s="114"/>
      <c r="K14" s="114"/>
      <c r="L14" s="114"/>
      <c r="M14" s="114"/>
      <c r="N14" s="114"/>
      <c r="O14" s="114"/>
      <c r="P14" s="114"/>
      <c r="Q14" s="114"/>
      <c r="R14" s="117"/>
      <c r="S14" s="357"/>
    </row>
    <row r="15" spans="1:19" s="358" customFormat="1" ht="5.0999999999999996" customHeight="1" x14ac:dyDescent="0.2">
      <c r="A15" s="359"/>
      <c r="B15" s="360"/>
      <c r="C15" s="361"/>
      <c r="D15" s="361"/>
      <c r="E15" s="361"/>
      <c r="F15" s="361"/>
      <c r="G15" s="361"/>
      <c r="H15" s="361"/>
      <c r="I15" s="361"/>
      <c r="J15" s="361"/>
      <c r="K15" s="361"/>
      <c r="L15" s="361"/>
      <c r="M15" s="361"/>
      <c r="N15" s="361"/>
      <c r="O15" s="361"/>
      <c r="P15" s="361"/>
      <c r="Q15" s="361"/>
      <c r="R15" s="362"/>
      <c r="S15" s="357"/>
    </row>
    <row r="16" spans="1:19" s="358" customFormat="1" ht="12" customHeight="1" x14ac:dyDescent="0.2">
      <c r="A16" s="359"/>
      <c r="B16" s="107" t="s">
        <v>501</v>
      </c>
      <c r="C16" s="66" t="s">
        <v>502</v>
      </c>
      <c r="D16" s="356"/>
      <c r="E16" s="356"/>
      <c r="F16" s="356"/>
      <c r="G16" s="356"/>
      <c r="H16" s="356"/>
      <c r="I16" s="356"/>
      <c r="J16" s="356"/>
      <c r="K16" s="356"/>
      <c r="L16" s="356"/>
      <c r="M16" s="356"/>
      <c r="N16" s="356"/>
      <c r="O16" s="356"/>
      <c r="P16" s="356"/>
      <c r="Q16" s="356"/>
      <c r="R16" s="363"/>
      <c r="S16" s="357"/>
    </row>
    <row r="17" spans="1:19" s="358" customFormat="1" ht="12" customHeight="1" x14ac:dyDescent="0.2">
      <c r="A17" s="359"/>
      <c r="B17" s="107" t="s">
        <v>503</v>
      </c>
      <c r="C17" s="66" t="s">
        <v>504</v>
      </c>
      <c r="D17" s="356"/>
      <c r="E17" s="356"/>
      <c r="F17" s="356"/>
      <c r="G17" s="356"/>
      <c r="H17" s="356"/>
      <c r="I17" s="356"/>
      <c r="J17" s="356"/>
      <c r="K17" s="356"/>
      <c r="L17" s="356"/>
      <c r="M17" s="356"/>
      <c r="N17" s="356"/>
      <c r="O17" s="356"/>
      <c r="P17" s="356"/>
      <c r="Q17" s="356"/>
      <c r="R17" s="363"/>
      <c r="S17" s="357"/>
    </row>
    <row r="18" spans="1:19" s="358" customFormat="1" ht="12" customHeight="1" x14ac:dyDescent="0.2">
      <c r="A18" s="359"/>
      <c r="B18" s="367"/>
      <c r="C18" s="66" t="s">
        <v>505</v>
      </c>
      <c r="D18" s="356"/>
      <c r="E18" s="356"/>
      <c r="F18" s="356"/>
      <c r="G18" s="356"/>
      <c r="H18" s="356"/>
      <c r="I18" s="356"/>
      <c r="J18" s="356"/>
      <c r="K18" s="356"/>
      <c r="L18" s="356"/>
      <c r="M18" s="356"/>
      <c r="N18" s="356"/>
      <c r="O18" s="356"/>
      <c r="P18" s="356"/>
      <c r="Q18" s="356"/>
      <c r="R18" s="363"/>
      <c r="S18" s="357"/>
    </row>
    <row r="19" spans="1:19" s="358" customFormat="1" ht="12" customHeight="1" x14ac:dyDescent="0.2">
      <c r="A19" s="359"/>
      <c r="B19" s="107" t="s">
        <v>506</v>
      </c>
      <c r="C19" s="66" t="s">
        <v>507</v>
      </c>
      <c r="D19" s="356"/>
      <c r="E19" s="356"/>
      <c r="F19" s="356"/>
      <c r="G19" s="356"/>
      <c r="H19" s="356"/>
      <c r="I19" s="356"/>
      <c r="J19" s="356"/>
      <c r="K19" s="356"/>
      <c r="L19" s="356"/>
      <c r="M19" s="356"/>
      <c r="N19" s="356"/>
      <c r="O19" s="356"/>
      <c r="P19" s="356"/>
      <c r="Q19" s="356"/>
      <c r="R19" s="363"/>
      <c r="S19" s="357"/>
    </row>
    <row r="20" spans="1:19" s="358" customFormat="1" ht="12" customHeight="1" x14ac:dyDescent="0.2">
      <c r="A20" s="359"/>
      <c r="B20" s="367"/>
      <c r="C20" s="66" t="s">
        <v>508</v>
      </c>
      <c r="D20" s="356"/>
      <c r="E20" s="356"/>
      <c r="F20" s="356"/>
      <c r="G20" s="356"/>
      <c r="H20" s="356"/>
      <c r="I20" s="356"/>
      <c r="J20" s="356"/>
      <c r="K20" s="356"/>
      <c r="L20" s="356"/>
      <c r="M20" s="356"/>
      <c r="N20" s="356"/>
      <c r="O20" s="356"/>
      <c r="P20" s="356"/>
      <c r="Q20" s="356"/>
      <c r="R20" s="363"/>
      <c r="S20" s="357"/>
    </row>
    <row r="21" spans="1:19" s="79" customFormat="1" ht="5.0999999999999996" customHeight="1" x14ac:dyDescent="0.2">
      <c r="A21" s="325"/>
      <c r="B21" s="364"/>
      <c r="C21" s="365"/>
      <c r="D21" s="365"/>
      <c r="E21" s="365"/>
      <c r="F21" s="365"/>
      <c r="G21" s="365"/>
      <c r="H21" s="365"/>
      <c r="I21" s="365"/>
      <c r="J21" s="365"/>
      <c r="K21" s="365"/>
      <c r="L21" s="365"/>
      <c r="M21" s="365"/>
      <c r="N21" s="365"/>
      <c r="O21" s="365"/>
      <c r="P21" s="365"/>
      <c r="Q21" s="365"/>
      <c r="R21" s="366"/>
      <c r="S21" s="300"/>
    </row>
    <row r="22" spans="1:19" s="79" customFormat="1" ht="5.0999999999999996" customHeight="1" x14ac:dyDescent="0.2">
      <c r="A22" s="326"/>
      <c r="B22" s="327"/>
      <c r="C22" s="327"/>
      <c r="D22" s="327"/>
      <c r="E22" s="327"/>
      <c r="F22" s="327"/>
      <c r="G22" s="327"/>
      <c r="H22" s="327"/>
      <c r="I22" s="327"/>
      <c r="J22" s="327"/>
      <c r="K22" s="327"/>
      <c r="L22" s="327"/>
      <c r="M22" s="327"/>
      <c r="N22" s="327"/>
      <c r="O22" s="327"/>
      <c r="P22" s="327"/>
      <c r="Q22" s="327"/>
      <c r="R22" s="327"/>
      <c r="S22" s="306"/>
    </row>
    <row r="23" spans="1:19" s="79" customFormat="1" ht="15" customHeight="1" x14ac:dyDescent="0.2">
      <c r="A23" s="106" t="s">
        <v>837</v>
      </c>
      <c r="B23" s="361"/>
      <c r="C23" s="361"/>
      <c r="D23" s="361"/>
      <c r="E23" s="361"/>
      <c r="F23" s="361"/>
      <c r="G23" s="361"/>
      <c r="H23" s="361"/>
      <c r="I23" s="361"/>
      <c r="J23" s="361"/>
      <c r="K23" s="361"/>
      <c r="L23" s="361"/>
      <c r="M23" s="361"/>
      <c r="N23" s="361"/>
      <c r="O23" s="361"/>
      <c r="P23" s="361"/>
      <c r="Q23" s="361"/>
      <c r="R23" s="361"/>
      <c r="S23" s="660"/>
    </row>
    <row r="24" spans="1:19" s="79" customFormat="1" ht="12" customHeight="1" x14ac:dyDescent="0.2">
      <c r="A24" s="299" t="s">
        <v>839</v>
      </c>
      <c r="B24" s="310"/>
      <c r="C24" s="66"/>
      <c r="D24" s="66"/>
      <c r="E24" s="66"/>
      <c r="F24" s="66"/>
      <c r="G24" s="66"/>
      <c r="H24" s="66"/>
      <c r="I24" s="66"/>
      <c r="J24" s="66"/>
      <c r="K24" s="66"/>
      <c r="L24" s="66"/>
      <c r="M24" s="66"/>
      <c r="N24" s="66"/>
      <c r="O24" s="66"/>
      <c r="P24" s="66"/>
      <c r="Q24" s="66"/>
      <c r="R24" s="66"/>
      <c r="S24" s="300"/>
    </row>
    <row r="25" spans="1:19" s="79" customFormat="1" ht="12" customHeight="1" x14ac:dyDescent="0.2">
      <c r="A25" s="299" t="s">
        <v>840</v>
      </c>
      <c r="B25" s="310"/>
      <c r="C25" s="66"/>
      <c r="D25" s="66"/>
      <c r="E25" s="66"/>
      <c r="F25" s="66"/>
      <c r="G25" s="66"/>
      <c r="H25" s="66"/>
      <c r="I25" s="66"/>
      <c r="J25" s="66"/>
      <c r="K25" s="66"/>
      <c r="L25" s="66"/>
      <c r="M25" s="66"/>
      <c r="N25" s="66"/>
      <c r="O25" s="66"/>
      <c r="P25" s="66"/>
      <c r="Q25" s="66"/>
      <c r="R25" s="66"/>
      <c r="S25" s="300"/>
    </row>
    <row r="26" spans="1:19" s="79" customFormat="1" ht="12" customHeight="1" x14ac:dyDescent="0.2">
      <c r="A26" s="299" t="s">
        <v>841</v>
      </c>
      <c r="B26" s="310"/>
      <c r="C26" s="66"/>
      <c r="D26" s="66"/>
      <c r="E26" s="66"/>
      <c r="F26" s="66"/>
      <c r="G26" s="66"/>
      <c r="H26" s="66"/>
      <c r="I26" s="66"/>
      <c r="J26" s="66"/>
      <c r="K26" s="66"/>
      <c r="L26" s="66"/>
      <c r="M26" s="66"/>
      <c r="N26" s="66"/>
      <c r="O26" s="66"/>
      <c r="P26" s="66"/>
      <c r="Q26" s="66"/>
      <c r="R26" s="66"/>
      <c r="S26" s="300"/>
    </row>
    <row r="27" spans="1:19" s="79" customFormat="1" ht="12" customHeight="1" x14ac:dyDescent="0.2">
      <c r="A27" s="299" t="s">
        <v>842</v>
      </c>
      <c r="B27" s="310"/>
      <c r="C27" s="66"/>
      <c r="D27" s="66"/>
      <c r="E27" s="66"/>
      <c r="F27" s="66"/>
      <c r="G27" s="66"/>
      <c r="H27" s="66"/>
      <c r="I27" s="66"/>
      <c r="J27" s="66"/>
      <c r="K27" s="66"/>
      <c r="L27" s="66"/>
      <c r="M27" s="66"/>
      <c r="N27" s="66"/>
      <c r="O27" s="66"/>
      <c r="P27" s="66"/>
      <c r="Q27" s="66"/>
      <c r="R27" s="66"/>
      <c r="S27" s="300"/>
    </row>
    <row r="28" spans="1:19" s="79" customFormat="1" ht="12" customHeight="1" x14ac:dyDescent="0.2">
      <c r="A28" s="299" t="s">
        <v>843</v>
      </c>
      <c r="B28" s="310"/>
      <c r="C28" s="66"/>
      <c r="D28" s="66"/>
      <c r="E28" s="66"/>
      <c r="F28" s="66"/>
      <c r="G28" s="66"/>
      <c r="H28" s="66"/>
      <c r="I28" s="66"/>
      <c r="J28" s="66"/>
      <c r="K28" s="66"/>
      <c r="L28" s="66"/>
      <c r="M28" s="66"/>
      <c r="N28" s="66"/>
      <c r="O28" s="66"/>
      <c r="P28" s="66"/>
      <c r="Q28" s="66"/>
      <c r="R28" s="66"/>
      <c r="S28" s="300"/>
    </row>
    <row r="29" spans="1:19" s="79" customFormat="1" ht="5.0999999999999996" customHeight="1" x14ac:dyDescent="0.2">
      <c r="A29" s="311"/>
      <c r="B29" s="305"/>
      <c r="C29" s="305"/>
      <c r="D29" s="305"/>
      <c r="E29" s="305"/>
      <c r="F29" s="305"/>
      <c r="G29" s="305"/>
      <c r="H29" s="305"/>
      <c r="I29" s="305"/>
      <c r="J29" s="305"/>
      <c r="K29" s="305"/>
      <c r="L29" s="305"/>
      <c r="M29" s="305"/>
      <c r="N29" s="305"/>
      <c r="O29" s="305"/>
      <c r="P29" s="305"/>
      <c r="Q29" s="305"/>
      <c r="R29" s="305"/>
      <c r="S29" s="306"/>
    </row>
    <row r="30" spans="1:19" s="79" customFormat="1" ht="5.0999999999999996" customHeight="1" x14ac:dyDescent="0.2">
      <c r="A30" s="312"/>
      <c r="B30" s="312"/>
      <c r="C30" s="312"/>
      <c r="D30" s="312"/>
      <c r="E30" s="312"/>
      <c r="F30" s="312"/>
      <c r="G30" s="312"/>
      <c r="H30" s="312"/>
      <c r="I30" s="312"/>
      <c r="J30" s="312"/>
      <c r="K30" s="312"/>
      <c r="L30" s="312"/>
      <c r="M30" s="312"/>
      <c r="N30" s="312"/>
      <c r="O30" s="312"/>
      <c r="P30" s="312"/>
    </row>
    <row r="31" spans="1:19" s="79" customFormat="1" ht="15" customHeight="1" x14ac:dyDescent="0.2">
      <c r="A31" s="1359" t="s">
        <v>844</v>
      </c>
      <c r="B31" s="1359"/>
      <c r="C31" s="1359"/>
      <c r="D31" s="1359"/>
      <c r="E31" s="1359"/>
      <c r="F31" s="1359"/>
      <c r="G31" s="1359"/>
      <c r="H31" s="1359"/>
      <c r="I31" s="1359"/>
      <c r="J31" s="1359"/>
      <c r="K31" s="1359"/>
      <c r="L31" s="1359"/>
      <c r="M31" s="1359"/>
      <c r="N31" s="1359"/>
      <c r="O31" s="1359"/>
      <c r="P31" s="1359"/>
      <c r="Q31" s="1359"/>
      <c r="R31" s="1359"/>
      <c r="S31" s="1359"/>
    </row>
    <row r="32" spans="1:19" s="151" customFormat="1" ht="12" customHeight="1" x14ac:dyDescent="0.2">
      <c r="A32" s="150"/>
      <c r="B32" s="150"/>
      <c r="C32" s="150"/>
      <c r="D32" s="150"/>
      <c r="E32" s="150"/>
      <c r="F32" s="150"/>
      <c r="G32" s="150"/>
      <c r="H32" s="150"/>
      <c r="I32" s="150"/>
      <c r="J32" s="150"/>
      <c r="K32" s="150"/>
      <c r="L32" s="150"/>
      <c r="M32" s="150"/>
      <c r="N32" s="150"/>
      <c r="O32" s="150"/>
      <c r="P32" s="150"/>
    </row>
    <row r="33" spans="1:19" s="151" customFormat="1" ht="12" customHeight="1" x14ac:dyDescent="0.2">
      <c r="A33" s="150"/>
      <c r="B33" s="150"/>
      <c r="C33" s="150"/>
      <c r="D33" s="150"/>
      <c r="E33" s="150"/>
      <c r="F33" s="150"/>
      <c r="G33" s="150"/>
      <c r="H33" s="150"/>
      <c r="I33" s="150"/>
      <c r="J33" s="150"/>
      <c r="K33" s="150"/>
      <c r="L33" s="150"/>
      <c r="M33" s="150"/>
      <c r="N33" s="150"/>
      <c r="O33" s="150"/>
      <c r="P33" s="150"/>
    </row>
    <row r="34" spans="1:19" s="151" customFormat="1" ht="12" customHeight="1" x14ac:dyDescent="0.2">
      <c r="A34" s="150"/>
      <c r="B34" s="150"/>
      <c r="C34" s="150"/>
      <c r="D34" s="150"/>
      <c r="E34" s="150"/>
      <c r="F34" s="150"/>
      <c r="G34" s="150"/>
      <c r="H34" s="150"/>
      <c r="I34" s="150"/>
      <c r="J34" s="150"/>
      <c r="K34" s="150"/>
      <c r="L34" s="150"/>
      <c r="M34" s="150"/>
      <c r="N34" s="150"/>
      <c r="O34" s="150"/>
      <c r="P34" s="150"/>
    </row>
    <row r="35" spans="1:19" s="151" customFormat="1" ht="12" customHeight="1" x14ac:dyDescent="0.2">
      <c r="A35" s="150"/>
      <c r="B35" s="150"/>
      <c r="C35" s="150"/>
      <c r="D35" s="150"/>
      <c r="E35" s="150"/>
      <c r="F35" s="150"/>
      <c r="G35" s="150"/>
      <c r="H35" s="150"/>
      <c r="I35" s="150"/>
      <c r="J35" s="150"/>
      <c r="K35" s="150"/>
      <c r="L35" s="150"/>
      <c r="M35" s="150"/>
      <c r="N35" s="150"/>
      <c r="O35" s="150"/>
      <c r="P35" s="150"/>
    </row>
    <row r="36" spans="1:19" s="151" customFormat="1" ht="12" customHeight="1" x14ac:dyDescent="0.2">
      <c r="A36" s="150"/>
      <c r="B36" s="150"/>
      <c r="C36" s="150"/>
      <c r="D36" s="150"/>
      <c r="E36" s="150"/>
      <c r="F36" s="150"/>
      <c r="G36" s="150"/>
      <c r="H36" s="150"/>
      <c r="I36" s="150"/>
      <c r="J36" s="150"/>
      <c r="K36" s="150"/>
      <c r="L36" s="150"/>
      <c r="M36" s="150"/>
      <c r="N36" s="150"/>
      <c r="O36" s="150"/>
      <c r="P36" s="150"/>
    </row>
    <row r="37" spans="1:19" s="68" customFormat="1" ht="12" customHeight="1" x14ac:dyDescent="0.2">
      <c r="A37" s="961"/>
      <c r="B37" s="961"/>
      <c r="C37" s="961"/>
      <c r="D37" s="961"/>
      <c r="E37" s="961"/>
      <c r="F37" s="961"/>
      <c r="G37" s="961"/>
      <c r="H37" s="961"/>
      <c r="I37" s="961"/>
      <c r="K37" s="962"/>
      <c r="L37" s="962"/>
      <c r="M37" s="962"/>
      <c r="N37" s="962"/>
      <c r="O37" s="962"/>
      <c r="P37" s="962"/>
      <c r="Q37" s="962"/>
      <c r="R37" s="962"/>
      <c r="S37" s="962"/>
    </row>
    <row r="38" spans="1:19" s="68" customFormat="1" ht="12" customHeight="1" x14ac:dyDescent="0.2">
      <c r="A38" s="963"/>
      <c r="B38" s="963"/>
      <c r="C38" s="963"/>
      <c r="D38" s="963"/>
      <c r="E38" s="963"/>
      <c r="F38" s="963"/>
      <c r="G38" s="963"/>
      <c r="H38" s="965">
        <f ca="1">IF('Seite 1'!$O$20="","",'Seite 1'!$O$20)</f>
        <v>43612</v>
      </c>
      <c r="I38" s="965"/>
      <c r="K38" s="964"/>
      <c r="L38" s="964"/>
      <c r="M38" s="964"/>
      <c r="N38" s="964"/>
      <c r="O38" s="964"/>
      <c r="P38" s="964"/>
      <c r="Q38" s="964"/>
      <c r="R38" s="964"/>
      <c r="S38" s="964"/>
    </row>
    <row r="39" spans="1:19" s="70" customFormat="1" ht="12" customHeight="1" x14ac:dyDescent="0.2">
      <c r="A39" s="69" t="s">
        <v>110</v>
      </c>
      <c r="B39" s="69"/>
      <c r="C39" s="69"/>
      <c r="D39" s="69"/>
      <c r="E39" s="69"/>
      <c r="F39" s="69"/>
      <c r="G39" s="69"/>
      <c r="H39" s="69"/>
      <c r="K39" s="69" t="s">
        <v>246</v>
      </c>
      <c r="L39" s="69"/>
      <c r="M39" s="69"/>
      <c r="N39" s="69"/>
      <c r="O39" s="69"/>
      <c r="P39" s="69"/>
      <c r="Q39" s="69"/>
      <c r="R39" s="69"/>
      <c r="S39" s="69"/>
    </row>
    <row r="40" spans="1:19" s="153" customFormat="1" ht="12" customHeight="1" x14ac:dyDescent="0.2">
      <c r="A40" s="152"/>
      <c r="B40" s="152"/>
      <c r="C40" s="152"/>
      <c r="D40" s="152"/>
      <c r="E40" s="152"/>
      <c r="F40" s="152"/>
      <c r="G40" s="152"/>
      <c r="K40" s="581" t="s">
        <v>762</v>
      </c>
      <c r="L40" s="152"/>
      <c r="M40" s="152"/>
      <c r="N40" s="152"/>
      <c r="O40" s="152"/>
      <c r="P40" s="152"/>
      <c r="Q40" s="152"/>
      <c r="R40" s="152"/>
      <c r="S40" s="152"/>
    </row>
    <row r="41" spans="1:19" s="151" customFormat="1" ht="12" customHeight="1" x14ac:dyDescent="0.2">
      <c r="A41" s="150"/>
      <c r="B41" s="150"/>
      <c r="C41" s="150"/>
      <c r="D41" s="150"/>
      <c r="E41" s="150"/>
      <c r="F41" s="150"/>
      <c r="G41" s="150"/>
      <c r="H41" s="150"/>
      <c r="I41" s="150"/>
      <c r="J41" s="150"/>
      <c r="L41" s="150"/>
      <c r="M41" s="150"/>
      <c r="N41" s="150"/>
      <c r="O41" s="150"/>
      <c r="P41" s="150"/>
    </row>
    <row r="42" spans="1:19" s="151" customFormat="1" ht="12" customHeight="1" x14ac:dyDescent="0.2">
      <c r="A42" s="150"/>
      <c r="B42" s="150"/>
      <c r="C42" s="150"/>
      <c r="D42" s="150"/>
      <c r="E42" s="150"/>
      <c r="F42" s="150"/>
      <c r="G42" s="150"/>
      <c r="H42" s="150"/>
      <c r="I42" s="150"/>
      <c r="J42" s="150"/>
      <c r="K42" s="150"/>
      <c r="L42" s="150"/>
      <c r="M42" s="150"/>
      <c r="N42" s="150"/>
      <c r="O42" s="150"/>
      <c r="P42" s="150"/>
    </row>
    <row r="43" spans="1:19" s="151" customFormat="1" ht="12" customHeight="1" x14ac:dyDescent="0.2">
      <c r="A43" s="150"/>
      <c r="B43" s="150"/>
      <c r="C43" s="150"/>
      <c r="D43" s="150"/>
      <c r="E43" s="150"/>
      <c r="F43" s="150"/>
      <c r="G43" s="150"/>
      <c r="H43" s="150"/>
      <c r="I43" s="150"/>
      <c r="J43" s="150"/>
      <c r="K43" s="150"/>
      <c r="L43" s="150"/>
      <c r="M43" s="150"/>
      <c r="N43" s="150"/>
      <c r="O43" s="150"/>
      <c r="P43" s="150"/>
    </row>
    <row r="44" spans="1:19" s="151" customFormat="1" ht="12" customHeight="1" x14ac:dyDescent="0.2">
      <c r="A44" s="150"/>
      <c r="B44" s="150"/>
      <c r="C44" s="150"/>
      <c r="D44" s="150"/>
      <c r="E44" s="150"/>
      <c r="F44" s="150"/>
      <c r="G44" s="150"/>
      <c r="H44" s="150"/>
      <c r="I44" s="150"/>
      <c r="J44" s="150"/>
      <c r="K44" s="150"/>
      <c r="L44" s="150"/>
      <c r="M44" s="150"/>
      <c r="N44" s="150"/>
      <c r="O44" s="150"/>
      <c r="P44" s="150"/>
    </row>
    <row r="45" spans="1:19" s="151" customFormat="1" ht="12" customHeight="1" x14ac:dyDescent="0.2">
      <c r="A45" s="150"/>
      <c r="B45" s="150"/>
      <c r="C45" s="150"/>
      <c r="D45" s="150"/>
      <c r="E45" s="150"/>
      <c r="F45" s="150"/>
      <c r="G45" s="150"/>
      <c r="H45" s="150"/>
      <c r="I45" s="150"/>
      <c r="J45" s="150"/>
      <c r="K45" s="150"/>
      <c r="L45" s="150"/>
      <c r="M45" s="150"/>
      <c r="N45" s="150"/>
      <c r="O45" s="150"/>
      <c r="P45" s="150"/>
    </row>
    <row r="46" spans="1:19" s="151" customFormat="1" ht="12" customHeight="1" x14ac:dyDescent="0.2">
      <c r="A46" s="150"/>
      <c r="B46" s="150"/>
      <c r="C46" s="150"/>
      <c r="D46" s="150"/>
      <c r="E46" s="150"/>
      <c r="F46" s="150"/>
      <c r="G46" s="150"/>
      <c r="H46" s="150"/>
      <c r="I46" s="150"/>
      <c r="J46" s="150"/>
      <c r="K46" s="150"/>
      <c r="L46" s="150"/>
      <c r="M46" s="150"/>
      <c r="N46" s="150"/>
      <c r="O46" s="150"/>
      <c r="P46" s="150"/>
    </row>
    <row r="47" spans="1:19" s="151" customFormat="1" ht="12" customHeight="1" x14ac:dyDescent="0.2">
      <c r="A47" s="150"/>
      <c r="B47" s="150"/>
      <c r="C47" s="150"/>
      <c r="D47" s="150"/>
      <c r="E47" s="150"/>
      <c r="F47" s="150"/>
      <c r="G47" s="150"/>
      <c r="H47" s="150"/>
      <c r="I47" s="150"/>
      <c r="J47" s="150"/>
      <c r="K47" s="150"/>
      <c r="L47" s="150"/>
      <c r="M47" s="150"/>
      <c r="N47" s="150"/>
      <c r="O47" s="150"/>
      <c r="P47" s="150"/>
    </row>
    <row r="48" spans="1:19" s="151" customFormat="1" ht="12" customHeight="1" x14ac:dyDescent="0.2">
      <c r="A48" s="150"/>
      <c r="B48" s="150"/>
      <c r="C48" s="150"/>
      <c r="D48" s="150"/>
      <c r="E48" s="150"/>
      <c r="F48" s="150"/>
      <c r="G48" s="150"/>
      <c r="H48" s="150"/>
      <c r="I48" s="150"/>
      <c r="J48" s="150"/>
      <c r="K48" s="150"/>
      <c r="L48" s="150"/>
      <c r="M48" s="150"/>
      <c r="N48" s="150"/>
      <c r="O48" s="150"/>
      <c r="P48" s="150"/>
    </row>
    <row r="49" spans="1:16" s="151" customFormat="1" ht="12" customHeight="1" x14ac:dyDescent="0.2">
      <c r="A49" s="150"/>
      <c r="B49" s="150"/>
      <c r="C49" s="150"/>
      <c r="D49" s="150"/>
      <c r="E49" s="150"/>
      <c r="F49" s="150"/>
      <c r="G49" s="150"/>
      <c r="H49" s="150"/>
      <c r="I49" s="150"/>
      <c r="J49" s="150"/>
      <c r="K49" s="150"/>
      <c r="L49" s="150"/>
      <c r="M49" s="150"/>
      <c r="N49" s="150"/>
      <c r="O49" s="150"/>
      <c r="P49" s="150"/>
    </row>
    <row r="50" spans="1:16" s="151" customFormat="1" ht="12" customHeight="1" x14ac:dyDescent="0.2">
      <c r="A50" s="150"/>
      <c r="B50" s="150"/>
      <c r="C50" s="150"/>
      <c r="D50" s="150"/>
      <c r="E50" s="150"/>
      <c r="F50" s="150"/>
      <c r="G50" s="150"/>
      <c r="H50" s="150"/>
      <c r="I50" s="150"/>
      <c r="J50" s="150"/>
      <c r="K50" s="150"/>
      <c r="L50" s="150"/>
      <c r="M50" s="150"/>
      <c r="N50" s="150"/>
      <c r="O50" s="150"/>
      <c r="P50" s="150"/>
    </row>
    <row r="51" spans="1:16" s="151" customFormat="1" ht="12" customHeight="1" x14ac:dyDescent="0.2">
      <c r="A51" s="150"/>
      <c r="B51" s="150"/>
      <c r="C51" s="150"/>
      <c r="D51" s="150"/>
      <c r="E51" s="150"/>
      <c r="F51" s="150"/>
      <c r="G51" s="150"/>
      <c r="H51" s="150"/>
      <c r="I51" s="150"/>
      <c r="J51" s="150"/>
      <c r="K51" s="150"/>
      <c r="L51" s="150"/>
      <c r="M51" s="150"/>
      <c r="N51" s="150"/>
      <c r="O51" s="150"/>
      <c r="P51" s="150"/>
    </row>
    <row r="52" spans="1:16" s="151" customFormat="1" ht="12" customHeight="1" x14ac:dyDescent="0.2">
      <c r="A52" s="150"/>
      <c r="B52" s="150"/>
      <c r="C52" s="150"/>
      <c r="D52" s="150"/>
      <c r="E52" s="150"/>
      <c r="F52" s="150"/>
      <c r="G52" s="150"/>
      <c r="H52" s="150"/>
      <c r="I52" s="150"/>
      <c r="J52" s="150"/>
      <c r="K52" s="150"/>
      <c r="L52" s="150"/>
      <c r="M52" s="150"/>
      <c r="N52" s="150"/>
      <c r="O52" s="150"/>
      <c r="P52" s="150"/>
    </row>
    <row r="53" spans="1:16" s="151" customFormat="1" ht="12" customHeight="1" x14ac:dyDescent="0.2">
      <c r="A53" s="150"/>
      <c r="B53" s="150"/>
      <c r="C53" s="150"/>
      <c r="D53" s="150"/>
      <c r="E53" s="150"/>
      <c r="F53" s="150"/>
      <c r="G53" s="150"/>
      <c r="H53" s="150"/>
      <c r="I53" s="150"/>
      <c r="J53" s="150"/>
      <c r="K53" s="150"/>
      <c r="L53" s="150"/>
      <c r="M53" s="150"/>
      <c r="N53" s="150"/>
      <c r="O53" s="150"/>
      <c r="P53" s="150"/>
    </row>
    <row r="54" spans="1:16" s="151" customFormat="1" ht="12" customHeight="1" x14ac:dyDescent="0.2">
      <c r="A54" s="150"/>
      <c r="B54" s="150"/>
      <c r="C54" s="150"/>
      <c r="D54" s="150"/>
      <c r="E54" s="150"/>
      <c r="F54" s="150"/>
      <c r="G54" s="150"/>
      <c r="H54" s="150"/>
      <c r="I54" s="150"/>
      <c r="J54" s="150"/>
      <c r="K54" s="150"/>
      <c r="L54" s="150"/>
      <c r="M54" s="150"/>
      <c r="N54" s="150"/>
      <c r="O54" s="150"/>
      <c r="P54" s="150"/>
    </row>
    <row r="55" spans="1:16" s="151" customFormat="1" ht="12" customHeight="1" x14ac:dyDescent="0.2">
      <c r="A55" s="150"/>
      <c r="B55" s="150"/>
      <c r="C55" s="150"/>
      <c r="D55" s="150"/>
      <c r="E55" s="150"/>
      <c r="F55" s="150"/>
      <c r="G55" s="150"/>
      <c r="H55" s="150"/>
      <c r="I55" s="150"/>
      <c r="J55" s="150"/>
      <c r="K55" s="150"/>
      <c r="L55" s="150"/>
      <c r="M55" s="150"/>
      <c r="N55" s="150"/>
      <c r="O55" s="150"/>
      <c r="P55" s="150"/>
    </row>
    <row r="56" spans="1:16" s="151" customFormat="1" ht="12" customHeight="1" x14ac:dyDescent="0.2">
      <c r="A56" s="150"/>
      <c r="B56" s="150"/>
      <c r="C56" s="150"/>
      <c r="D56" s="150"/>
      <c r="E56" s="150"/>
      <c r="F56" s="150"/>
      <c r="G56" s="150"/>
      <c r="H56" s="150"/>
      <c r="I56" s="150"/>
      <c r="J56" s="150"/>
      <c r="K56" s="150"/>
      <c r="L56" s="150"/>
      <c r="M56" s="150"/>
      <c r="N56" s="150"/>
      <c r="O56" s="150"/>
      <c r="P56" s="150"/>
    </row>
    <row r="57" spans="1:16" s="151" customFormat="1" ht="12" customHeight="1" x14ac:dyDescent="0.2">
      <c r="A57" s="150"/>
      <c r="B57" s="150"/>
      <c r="C57" s="150"/>
      <c r="D57" s="150"/>
      <c r="E57" s="150"/>
      <c r="F57" s="150"/>
      <c r="G57" s="150"/>
      <c r="H57" s="150"/>
      <c r="I57" s="150"/>
      <c r="J57" s="150"/>
      <c r="K57" s="150"/>
      <c r="L57" s="150"/>
      <c r="M57" s="150"/>
      <c r="N57" s="150"/>
      <c r="O57" s="150"/>
      <c r="P57" s="150"/>
    </row>
    <row r="58" spans="1:16" s="151" customFormat="1" ht="12" customHeight="1" x14ac:dyDescent="0.2">
      <c r="A58" s="150"/>
      <c r="B58" s="150"/>
      <c r="C58" s="150"/>
      <c r="D58" s="150"/>
      <c r="E58" s="150"/>
      <c r="F58" s="150"/>
      <c r="G58" s="150"/>
      <c r="H58" s="150"/>
      <c r="I58" s="150"/>
      <c r="J58" s="150"/>
      <c r="K58" s="150"/>
      <c r="L58" s="150"/>
      <c r="M58" s="150"/>
      <c r="N58" s="150"/>
      <c r="O58" s="150"/>
      <c r="P58" s="150"/>
    </row>
    <row r="59" spans="1:16" s="151" customFormat="1" ht="12" customHeight="1" x14ac:dyDescent="0.2">
      <c r="A59" s="150"/>
      <c r="B59" s="150"/>
      <c r="C59" s="150"/>
      <c r="D59" s="150"/>
      <c r="E59" s="150"/>
      <c r="F59" s="150"/>
      <c r="G59" s="150"/>
      <c r="H59" s="150"/>
      <c r="I59" s="150"/>
      <c r="J59" s="150"/>
      <c r="K59" s="150"/>
      <c r="L59" s="150"/>
      <c r="M59" s="150"/>
      <c r="N59" s="150"/>
      <c r="O59" s="150"/>
      <c r="P59" s="150"/>
    </row>
    <row r="60" spans="1:16" s="151" customFormat="1" ht="12" customHeight="1" x14ac:dyDescent="0.2">
      <c r="A60" s="150"/>
      <c r="B60" s="150"/>
      <c r="C60" s="150"/>
      <c r="D60" s="150"/>
      <c r="E60" s="150"/>
      <c r="F60" s="150"/>
      <c r="G60" s="150"/>
      <c r="H60" s="150"/>
      <c r="I60" s="150"/>
      <c r="J60" s="150"/>
      <c r="K60" s="150"/>
      <c r="L60" s="150"/>
      <c r="M60" s="150"/>
      <c r="N60" s="150"/>
      <c r="O60" s="150"/>
      <c r="P60" s="150"/>
    </row>
    <row r="61" spans="1:16" s="151" customFormat="1" ht="12" customHeight="1" x14ac:dyDescent="0.2">
      <c r="A61" s="150"/>
      <c r="B61" s="150"/>
      <c r="C61" s="150"/>
      <c r="D61" s="150"/>
      <c r="E61" s="150"/>
      <c r="F61" s="150"/>
      <c r="G61" s="150"/>
      <c r="H61" s="150"/>
      <c r="I61" s="150"/>
      <c r="J61" s="150"/>
      <c r="K61" s="150"/>
      <c r="L61" s="150"/>
      <c r="M61" s="150"/>
      <c r="N61" s="150"/>
      <c r="O61" s="150"/>
      <c r="P61" s="150"/>
    </row>
    <row r="62" spans="1:16" s="151" customFormat="1" ht="12" customHeight="1" x14ac:dyDescent="0.2">
      <c r="A62" s="150"/>
      <c r="B62" s="150"/>
      <c r="C62" s="150"/>
      <c r="D62" s="150"/>
      <c r="E62" s="150"/>
      <c r="F62" s="150"/>
      <c r="G62" s="150"/>
      <c r="H62" s="150"/>
      <c r="I62" s="150"/>
      <c r="J62" s="150"/>
      <c r="K62" s="150"/>
      <c r="L62" s="150"/>
      <c r="M62" s="150"/>
      <c r="N62" s="150"/>
      <c r="O62" s="150"/>
      <c r="P62" s="150"/>
    </row>
    <row r="63" spans="1:16" s="151" customFormat="1" ht="12" customHeight="1" x14ac:dyDescent="0.2">
      <c r="A63" s="150"/>
      <c r="B63" s="150"/>
      <c r="C63" s="150"/>
      <c r="D63" s="150"/>
      <c r="E63" s="150"/>
      <c r="F63" s="150"/>
      <c r="G63" s="150"/>
      <c r="H63" s="150"/>
      <c r="I63" s="150"/>
      <c r="J63" s="150"/>
      <c r="K63" s="150"/>
      <c r="L63" s="150"/>
      <c r="M63" s="150"/>
      <c r="N63" s="150"/>
      <c r="O63" s="150"/>
      <c r="P63" s="150"/>
    </row>
    <row r="64" spans="1:16" s="151" customFormat="1" ht="12" customHeight="1" x14ac:dyDescent="0.2">
      <c r="A64" s="150"/>
      <c r="B64" s="150"/>
      <c r="C64" s="150"/>
      <c r="D64" s="150"/>
      <c r="E64" s="150"/>
      <c r="F64" s="150"/>
      <c r="G64" s="150"/>
      <c r="H64" s="150"/>
      <c r="I64" s="150"/>
      <c r="J64" s="150"/>
      <c r="K64" s="150"/>
      <c r="L64" s="150"/>
      <c r="M64" s="150"/>
      <c r="N64" s="150"/>
      <c r="O64" s="150"/>
      <c r="P64" s="150"/>
    </row>
    <row r="65" spans="1:19" s="151" customFormat="1" ht="12" customHeight="1" x14ac:dyDescent="0.2">
      <c r="A65" s="150"/>
      <c r="B65" s="150"/>
      <c r="C65" s="150"/>
      <c r="D65" s="150"/>
      <c r="E65" s="150"/>
      <c r="F65" s="150"/>
      <c r="G65" s="150"/>
      <c r="H65" s="150"/>
      <c r="I65" s="150"/>
      <c r="J65" s="150"/>
      <c r="K65" s="150"/>
      <c r="L65" s="150"/>
      <c r="M65" s="150"/>
      <c r="N65" s="150"/>
      <c r="O65" s="150"/>
      <c r="P65" s="150"/>
    </row>
    <row r="66" spans="1:19" s="151" customFormat="1" ht="12" customHeight="1" x14ac:dyDescent="0.2">
      <c r="A66" s="150"/>
      <c r="B66" s="150"/>
      <c r="C66" s="150"/>
      <c r="D66" s="150"/>
      <c r="E66" s="150"/>
      <c r="F66" s="150"/>
      <c r="G66" s="150"/>
      <c r="H66" s="150"/>
      <c r="I66" s="150"/>
      <c r="J66" s="150"/>
      <c r="K66" s="150"/>
      <c r="L66" s="150"/>
      <c r="M66" s="150"/>
      <c r="N66" s="150"/>
      <c r="O66" s="150"/>
      <c r="P66" s="150"/>
    </row>
    <row r="67" spans="1:19" s="151" customFormat="1" ht="12" customHeight="1" x14ac:dyDescent="0.2">
      <c r="A67" s="150"/>
      <c r="B67" s="150"/>
      <c r="C67" s="150"/>
      <c r="D67" s="150"/>
      <c r="E67" s="150"/>
      <c r="F67" s="150"/>
      <c r="G67" s="150"/>
      <c r="H67" s="150"/>
      <c r="I67" s="150"/>
      <c r="J67" s="150"/>
      <c r="K67" s="150"/>
      <c r="L67" s="150"/>
      <c r="M67" s="150"/>
      <c r="N67" s="150"/>
      <c r="O67" s="150"/>
      <c r="P67" s="150"/>
    </row>
    <row r="68" spans="1:19" s="151" customFormat="1" ht="12" customHeight="1" x14ac:dyDescent="0.2">
      <c r="A68" s="150"/>
      <c r="B68" s="150"/>
      <c r="C68" s="150"/>
      <c r="D68" s="150"/>
      <c r="E68" s="150"/>
      <c r="F68" s="150"/>
      <c r="G68" s="150"/>
      <c r="H68" s="150"/>
      <c r="I68" s="150"/>
      <c r="J68" s="150"/>
      <c r="K68" s="150"/>
      <c r="L68" s="150"/>
      <c r="M68" s="150"/>
      <c r="N68" s="150"/>
      <c r="O68" s="150"/>
      <c r="P68" s="150"/>
    </row>
    <row r="69" spans="1:19" s="151" customFormat="1" ht="12" customHeight="1" x14ac:dyDescent="0.2">
      <c r="A69" s="150"/>
      <c r="B69" s="150"/>
      <c r="C69" s="150"/>
      <c r="D69" s="150"/>
      <c r="E69" s="150"/>
      <c r="F69" s="150"/>
      <c r="G69" s="150"/>
      <c r="H69" s="150"/>
      <c r="I69" s="150"/>
      <c r="J69" s="150"/>
      <c r="K69" s="150"/>
      <c r="L69" s="150"/>
      <c r="M69" s="150"/>
      <c r="N69" s="150"/>
      <c r="O69" s="150"/>
      <c r="P69" s="150"/>
    </row>
    <row r="70" spans="1:19" s="86" customFormat="1" ht="12" customHeight="1" x14ac:dyDescent="0.2">
      <c r="A70" s="3" t="str">
        <f>'Seite 1'!$A$64</f>
        <v>Antrag Integration - Berufliche Integrationsprojekte</v>
      </c>
      <c r="O70" s="94"/>
      <c r="S70" s="4" t="str">
        <f ca="1">CONCATENATE(IF('Seite 1'!$E$25=0,"Antragsteller",LEFT('Seite 1'!$E$25,20))," - Antrag vom ",IF('Seite 1'!$O$20="","……………..",TEXT('Seite 1'!$O$20,"TT.MM.JJ")))</f>
        <v>Antragsteller - Antrag vom 27.05.19</v>
      </c>
    </row>
    <row r="71" spans="1:19" s="86" customFormat="1" x14ac:dyDescent="0.2">
      <c r="A71" s="3" t="str">
        <f>'Seite 1'!$A$65</f>
        <v>Formularversion: V 1.9 vom 27.05.19</v>
      </c>
      <c r="O71" s="94"/>
      <c r="S71" s="5" t="str">
        <f ca="1">CONCATENATE("Ausdruck vom "&amp;TEXT(TODAY(),"TT.MM.JJ"))</f>
        <v>Ausdruck vom 27.05.19</v>
      </c>
    </row>
    <row r="72" spans="1:19" ht="12" customHeight="1" x14ac:dyDescent="0.2"/>
    <row r="73" spans="1:19" ht="12" customHeight="1" x14ac:dyDescent="0.2"/>
    <row r="74" spans="1:19" ht="12" customHeight="1" x14ac:dyDescent="0.2"/>
    <row r="75" spans="1:19" ht="12" customHeight="1" x14ac:dyDescent="0.2"/>
    <row r="76" spans="1:19" ht="12" customHeight="1" x14ac:dyDescent="0.2"/>
    <row r="77" spans="1:19" ht="12" customHeight="1" x14ac:dyDescent="0.2"/>
    <row r="78" spans="1:19" ht="12" customHeight="1" x14ac:dyDescent="0.2"/>
  </sheetData>
  <sheetProtection password="8067" sheet="1" objects="1" scenarios="1" selectLockedCells="1" autoFilter="0"/>
  <mergeCells count="7">
    <mergeCell ref="O1:S1"/>
    <mergeCell ref="A37:I37"/>
    <mergeCell ref="K37:S37"/>
    <mergeCell ref="A38:G38"/>
    <mergeCell ref="K38:S38"/>
    <mergeCell ref="H38:I38"/>
    <mergeCell ref="A31:S31"/>
  </mergeCells>
  <conditionalFormatting sqref="O1">
    <cfRule type="cellIs" dxfId="1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8067" r:id="rId4" name="Check Box 3">
              <controlPr defaultSize="0" autoFill="0" autoLine="0" autoPict="0">
                <anchor moveWithCells="1">
                  <from>
                    <xdr:col>1</xdr:col>
                    <xdr:colOff>19050</xdr:colOff>
                    <xdr:row>11</xdr:row>
                    <xdr:rowOff>9525</xdr:rowOff>
                  </from>
                  <to>
                    <xdr:col>1</xdr:col>
                    <xdr:colOff>323850</xdr:colOff>
                    <xdr:row>12</xdr:row>
                    <xdr:rowOff>0</xdr:rowOff>
                  </to>
                </anchor>
              </controlPr>
            </control>
          </mc:Choice>
        </mc:AlternateContent>
        <mc:AlternateContent xmlns:mc="http://schemas.openxmlformats.org/markup-compatibility/2006">
          <mc:Choice Requires="x14">
            <control shapeId="88068" r:id="rId5" name="Check Box 4">
              <controlPr defaultSize="0" autoFill="0" autoLine="0" autoPict="0">
                <anchor moveWithCells="1">
                  <from>
                    <xdr:col>1</xdr:col>
                    <xdr:colOff>19050</xdr:colOff>
                    <xdr:row>13</xdr:row>
                    <xdr:rowOff>9525</xdr:rowOff>
                  </from>
                  <to>
                    <xdr:col>1</xdr:col>
                    <xdr:colOff>323850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36</vt:i4>
      </vt:variant>
    </vt:vector>
  </HeadingPairs>
  <TitlesOfParts>
    <vt:vector size="53" baseType="lpstr">
      <vt:lpstr>Änderungsdoku</vt:lpstr>
      <vt:lpstr>Seite 1</vt:lpstr>
      <vt:lpstr>Seite 2</vt:lpstr>
      <vt:lpstr>Seite 3</vt:lpstr>
      <vt:lpstr>Seite 4</vt:lpstr>
      <vt:lpstr>Seite 5</vt:lpstr>
      <vt:lpstr>Seite 6</vt:lpstr>
      <vt:lpstr>Seite 7</vt:lpstr>
      <vt:lpstr>Seite 8</vt:lpstr>
      <vt:lpstr>Anl 2 Abrechnungssystem</vt:lpstr>
      <vt:lpstr>Anl 3 Personalausgaben</vt:lpstr>
      <vt:lpstr>Anl 4 Honorarausgaben</vt:lpstr>
      <vt:lpstr>Anl 7 TVL-Vergleich</vt:lpstr>
      <vt:lpstr>Anl 8 Abschreibung</vt:lpstr>
      <vt:lpstr>Anl 10 Querschnittsziel Fr|Mä</vt:lpstr>
      <vt:lpstr>Merkblatt Vorhabenbeschreibung</vt:lpstr>
      <vt:lpstr>Hinweis § 264 StGB</vt:lpstr>
      <vt:lpstr>A3.1</vt:lpstr>
      <vt:lpstr>A3.2</vt:lpstr>
      <vt:lpstr>A3.3</vt:lpstr>
      <vt:lpstr>A3.4</vt:lpstr>
      <vt:lpstr>A3.5</vt:lpstr>
      <vt:lpstr>A3.6</vt:lpstr>
      <vt:lpstr>A3.7</vt:lpstr>
      <vt:lpstr>Beantragte_ff_Ausgaben</vt:lpstr>
      <vt:lpstr>Beantragte_Zuwendung</vt:lpstr>
      <vt:lpstr>Änderungsdoku!Druckbereich</vt:lpstr>
      <vt:lpstr>'Anl 10 Querschnittsziel Fr|Mä'!Druckbereich</vt:lpstr>
      <vt:lpstr>'Anl 2 Abrechnungssystem'!Druckbereich</vt:lpstr>
      <vt:lpstr>'Anl 3 Personalausgaben'!Druckbereich</vt:lpstr>
      <vt:lpstr>'Anl 4 Honorarausgaben'!Druckbereich</vt:lpstr>
      <vt:lpstr>'Anl 7 TVL-Vergleich'!Druckbereich</vt:lpstr>
      <vt:lpstr>'Anl 8 Abschreibung'!Druckbereich</vt:lpstr>
      <vt:lpstr>'Hinweis § 264 StGB'!Druckbereich</vt:lpstr>
      <vt:lpstr>'Merkblatt Vorhabenbeschreibung'!Druckbereich</vt:lpstr>
      <vt:lpstr>'Seite 1'!Druckbereich</vt:lpstr>
      <vt:lpstr>'Seite 2'!Druckbereich</vt:lpstr>
      <vt:lpstr>'Seite 3'!Druckbereich</vt:lpstr>
      <vt:lpstr>'Seite 4'!Druckbereich</vt:lpstr>
      <vt:lpstr>'Seite 5'!Druckbereich</vt:lpstr>
      <vt:lpstr>'Seite 6'!Druckbereich</vt:lpstr>
      <vt:lpstr>'Seite 7'!Druckbereich</vt:lpstr>
      <vt:lpstr>'Seite 8'!Druckbereich</vt:lpstr>
      <vt:lpstr>Änderungsdoku!Drucktitel</vt:lpstr>
      <vt:lpstr>'Anl 2 Abrechnungssystem'!Drucktitel</vt:lpstr>
      <vt:lpstr>'Anl 8 Abschreibung'!Drucktitel</vt:lpstr>
      <vt:lpstr>ID</vt:lpstr>
      <vt:lpstr>Ort</vt:lpstr>
      <vt:lpstr>PLZ</vt:lpstr>
      <vt:lpstr>Unternehmen</vt:lpstr>
      <vt:lpstr>Vorhaben</vt:lpstr>
      <vt:lpstr>Vorhabensbeginn</vt:lpstr>
      <vt:lpstr>Vorhabensende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2017-02-16T08:38:20Z</cp:lastPrinted>
  <dcterms:created xsi:type="dcterms:W3CDTF">2007-09-26T06:36:45Z</dcterms:created>
  <dcterms:modified xsi:type="dcterms:W3CDTF">2019-05-27T07:02:45Z</dcterms:modified>
</cp:coreProperties>
</file>