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6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1 Antrag\01 Bearbeitung\"/>
    </mc:Choice>
  </mc:AlternateContent>
  <bookViews>
    <workbookView xWindow="0" yWindow="-15" windowWidth="12585" windowHeight="11340" tabRatio="830" activeTab="1"/>
  </bookViews>
  <sheets>
    <sheet name="Änderungsdoku" sheetId="121" r:id="rId1"/>
    <sheet name="Seite 1" sheetId="9" r:id="rId2"/>
    <sheet name="Seite 2" sheetId="73" r:id="rId3"/>
    <sheet name="Seite 3" sheetId="117" r:id="rId4"/>
    <sheet name="Seite 4" sheetId="101" r:id="rId5"/>
    <sheet name="Seite 5" sheetId="2" r:id="rId6"/>
    <sheet name="Seite 6" sheetId="118" r:id="rId7"/>
    <sheet name="Seite 7" sheetId="119" r:id="rId8"/>
    <sheet name="Anl 2 Personalausgaben" sheetId="105" r:id="rId9"/>
    <sheet name="Anl 3 Honorarausgaben" sheetId="106" r:id="rId10"/>
    <sheet name="Anl 6 TVL-Vergleich" sheetId="107" r:id="rId11"/>
    <sheet name="Anl 7 Querschnittsziel Fr|Mä" sheetId="120" r:id="rId12"/>
    <sheet name="Hinweis § 264 StGB" sheetId="98" r:id="rId13"/>
  </sheets>
  <definedNames>
    <definedName name="Beantragte_ff_Ausgaben">'Seite 5'!$K$18</definedName>
    <definedName name="Beantragte_Zuwendung">'Seite 1'!$F$53</definedName>
    <definedName name="_xlnm.Print_Area" localSheetId="0">Änderungsdoku!$A$1:$C$18</definedName>
    <definedName name="_xlnm.Print_Area" localSheetId="8">'Anl 2 Personalausgaben'!$A$1:$AF$41</definedName>
    <definedName name="_xlnm.Print_Area" localSheetId="9">'Anl 3 Honorarausgaben'!$A$1:$AB$35</definedName>
    <definedName name="_xlnm.Print_Area" localSheetId="10">'Anl 6 TVL-Vergleich'!$A$1:$T$83</definedName>
    <definedName name="_xlnm.Print_Area" localSheetId="11">'Anl 7 Querschnittsziel Fr|Mä'!$A$1:$R$44</definedName>
    <definedName name="_xlnm.Print_Area" localSheetId="12">'Hinweis § 264 StGB'!$A$1:$R$73</definedName>
    <definedName name="_xlnm.Print_Area" localSheetId="1">'Seite 1'!$A$1:$S$64</definedName>
    <definedName name="_xlnm.Print_Area" localSheetId="2">'Seite 2'!$A$1:$S$214</definedName>
    <definedName name="_xlnm.Print_Area" localSheetId="3">'Seite 3'!$A$1:$S$68</definedName>
    <definedName name="_xlnm.Print_Area" localSheetId="4">'Seite 4'!$A$1:$S$55</definedName>
    <definedName name="_xlnm.Print_Area" localSheetId="5">'Seite 5'!$A$1:$U$77</definedName>
    <definedName name="_xlnm.Print_Area" localSheetId="6">'Seite 6'!$A$1:$S$71</definedName>
    <definedName name="_xlnm.Print_Area" localSheetId="7">'Seite 7'!$A$1:$S$70</definedName>
    <definedName name="_xlnm.Print_Titles" localSheetId="0">Änderungsdoku!$8:$8</definedName>
    <definedName name="ID">'Seite 1'!$O$21</definedName>
    <definedName name="Ort">'Seite 3'!$G$55</definedName>
    <definedName name="PLZ">'Seite 3'!$E$55</definedName>
    <definedName name="Unternehmen">'Seite 1'!$E$25</definedName>
    <definedName name="Vorhaben">'Seite 1'!$E$44</definedName>
    <definedName name="Vorhabensbeginn">'Seite 1'!$E$48</definedName>
    <definedName name="Vorhabensende">'Seite 1'!$M$48</definedName>
  </definedNames>
  <calcPr calcId="162913"/>
</workbook>
</file>

<file path=xl/calcChain.xml><?xml version="1.0" encoding="utf-8"?>
<calcChain xmlns="http://schemas.openxmlformats.org/spreadsheetml/2006/main">
  <c r="K21" i="9" l="1"/>
  <c r="N1" i="120" l="1"/>
  <c r="O1" i="107"/>
  <c r="X1" i="106"/>
  <c r="AB1" i="105"/>
  <c r="N1" i="119"/>
  <c r="N1" i="118"/>
  <c r="P1" i="2"/>
  <c r="N1" i="101"/>
  <c r="N1" i="117"/>
  <c r="N1" i="73"/>
  <c r="P77" i="107" l="1"/>
  <c r="N50" i="107"/>
  <c r="H50" i="107"/>
  <c r="F37" i="107"/>
  <c r="O17" i="107"/>
  <c r="A63" i="9"/>
  <c r="R2" i="120" s="1"/>
  <c r="A64" i="9"/>
  <c r="A68" i="117" s="1"/>
  <c r="O1" i="120"/>
  <c r="W39" i="105"/>
  <c r="AB38" i="105"/>
  <c r="Y38" i="105"/>
  <c r="AB37" i="105"/>
  <c r="Y37" i="105"/>
  <c r="AB36" i="105"/>
  <c r="Y36" i="105"/>
  <c r="AB35" i="105"/>
  <c r="Y35" i="105"/>
  <c r="AB34" i="105"/>
  <c r="Y34" i="105"/>
  <c r="AB33" i="105"/>
  <c r="Y33" i="105"/>
  <c r="AB32" i="105"/>
  <c r="Y32" i="105"/>
  <c r="AB31" i="105"/>
  <c r="Y31" i="105"/>
  <c r="AB30" i="105"/>
  <c r="Y30" i="105"/>
  <c r="AB29" i="105"/>
  <c r="Y29" i="105"/>
  <c r="AB28" i="105"/>
  <c r="Y28" i="105"/>
  <c r="AB27" i="105"/>
  <c r="Y27" i="105"/>
  <c r="AB26" i="105"/>
  <c r="Y26" i="105"/>
  <c r="AB25" i="105"/>
  <c r="Y25" i="105"/>
  <c r="AB24" i="105"/>
  <c r="Y24" i="105"/>
  <c r="AB23" i="105"/>
  <c r="Y23" i="105"/>
  <c r="AB22" i="105"/>
  <c r="Y22" i="105"/>
  <c r="AB21" i="105"/>
  <c r="Y21" i="105"/>
  <c r="AB20" i="105"/>
  <c r="Y20" i="105"/>
  <c r="AB19" i="105"/>
  <c r="Y19" i="105"/>
  <c r="AB18" i="105"/>
  <c r="Y18" i="105"/>
  <c r="AB17" i="105"/>
  <c r="Y17" i="105"/>
  <c r="AB16" i="105"/>
  <c r="Y16" i="105"/>
  <c r="AB15" i="105"/>
  <c r="Y15" i="105"/>
  <c r="AB14" i="105"/>
  <c r="Y14" i="105"/>
  <c r="Y39" i="105"/>
  <c r="E15" i="101"/>
  <c r="K38" i="2"/>
  <c r="S36" i="2"/>
  <c r="Q36" i="2"/>
  <c r="K36" i="2" s="1"/>
  <c r="O36" i="2"/>
  <c r="M36" i="2"/>
  <c r="K34" i="2"/>
  <c r="K33" i="2"/>
  <c r="K32" i="2"/>
  <c r="S29" i="2"/>
  <c r="S42" i="2" s="1"/>
  <c r="Q29" i="2"/>
  <c r="Q42" i="2" s="1"/>
  <c r="O29" i="2"/>
  <c r="O42" i="2" s="1"/>
  <c r="M29" i="2"/>
  <c r="M42" i="2" s="1"/>
  <c r="K28" i="2"/>
  <c r="K27" i="2"/>
  <c r="K26" i="2"/>
  <c r="K11" i="2"/>
  <c r="K10" i="2"/>
  <c r="K9" i="2"/>
  <c r="S8" i="2"/>
  <c r="S12" i="2" s="1"/>
  <c r="Q8" i="2"/>
  <c r="Q12" i="2" s="1"/>
  <c r="O8" i="2"/>
  <c r="O12" i="2" s="1"/>
  <c r="M8" i="2"/>
  <c r="K8" i="2" s="1"/>
  <c r="A69" i="119"/>
  <c r="O1" i="119"/>
  <c r="O1" i="118"/>
  <c r="S70" i="119"/>
  <c r="S71" i="118"/>
  <c r="S68" i="117"/>
  <c r="O1" i="117"/>
  <c r="M53" i="9"/>
  <c r="F53" i="9" s="1"/>
  <c r="O53" i="9"/>
  <c r="Q53" i="9"/>
  <c r="K53" i="9"/>
  <c r="O20" i="9"/>
  <c r="S213" i="73" s="1"/>
  <c r="P1" i="107"/>
  <c r="Y1" i="106"/>
  <c r="AC1" i="105"/>
  <c r="T3" i="107"/>
  <c r="AB3" i="106"/>
  <c r="Y34" i="106"/>
  <c r="Y33" i="106"/>
  <c r="Y32" i="106"/>
  <c r="Y31" i="106"/>
  <c r="Y30" i="106"/>
  <c r="Y29" i="106"/>
  <c r="Y28" i="106"/>
  <c r="Y27" i="106"/>
  <c r="Y26" i="106"/>
  <c r="Y25" i="106"/>
  <c r="Y24" i="106"/>
  <c r="Y23" i="106"/>
  <c r="Y22" i="106"/>
  <c r="Y21" i="106"/>
  <c r="Y20" i="106"/>
  <c r="Y19" i="106"/>
  <c r="Y18" i="106"/>
  <c r="Y17" i="106"/>
  <c r="Y16" i="106"/>
  <c r="Y15" i="106"/>
  <c r="Y14" i="106"/>
  <c r="Y13" i="106"/>
  <c r="Y12" i="106"/>
  <c r="Y11" i="106"/>
  <c r="Y10" i="106"/>
  <c r="K20" i="2"/>
  <c r="M5" i="2"/>
  <c r="G14" i="101" s="1"/>
  <c r="S55" i="101"/>
  <c r="A54" i="101"/>
  <c r="O1" i="101"/>
  <c r="J15" i="73"/>
  <c r="Q1" i="2"/>
  <c r="O1" i="73"/>
  <c r="U77" i="2"/>
  <c r="A76" i="2"/>
  <c r="A213" i="73"/>
  <c r="S214" i="73"/>
  <c r="O5" i="2"/>
  <c r="M51" i="9" s="1"/>
  <c r="M12" i="2"/>
  <c r="M15" i="2" s="1"/>
  <c r="AF3" i="105"/>
  <c r="A67" i="117"/>
  <c r="A70" i="118"/>
  <c r="Q5" i="2"/>
  <c r="AG3" i="105" s="1"/>
  <c r="AG2" i="105"/>
  <c r="O51" i="9"/>
  <c r="Q23" i="2"/>
  <c r="S5" i="2"/>
  <c r="AG4" i="105" s="1"/>
  <c r="K51" i="9"/>
  <c r="U1" i="107" l="1"/>
  <c r="AG1" i="105"/>
  <c r="I14" i="101"/>
  <c r="U3" i="107"/>
  <c r="K14" i="101"/>
  <c r="AB39" i="105"/>
  <c r="AB41" i="105" s="1"/>
  <c r="S23" i="2"/>
  <c r="AC1" i="106"/>
  <c r="Y35" i="106"/>
  <c r="H50" i="2"/>
  <c r="H25" i="119"/>
  <c r="S54" i="101"/>
  <c r="S69" i="119"/>
  <c r="S67" i="117"/>
  <c r="U76" i="2"/>
  <c r="S70" i="118"/>
  <c r="O15" i="2"/>
  <c r="O16" i="2" s="1"/>
  <c r="O18" i="2" s="1"/>
  <c r="Q15" i="2"/>
  <c r="Q16" i="2" s="1"/>
  <c r="Q18" i="2" s="1"/>
  <c r="K42" i="2"/>
  <c r="M16" i="2"/>
  <c r="S15" i="2"/>
  <c r="S16" i="2" s="1"/>
  <c r="S18" i="2" s="1"/>
  <c r="U4" i="107"/>
  <c r="AB4" i="106"/>
  <c r="A77" i="2"/>
  <c r="O23" i="2"/>
  <c r="AC2" i="106"/>
  <c r="M18" i="2"/>
  <c r="K12" i="2"/>
  <c r="K29" i="2"/>
  <c r="A214" i="73"/>
  <c r="M14" i="101"/>
  <c r="AF4" i="105"/>
  <c r="A70" i="119"/>
  <c r="A55" i="101"/>
  <c r="M23" i="2"/>
  <c r="AC4" i="106"/>
  <c r="AC3" i="106"/>
  <c r="U2" i="107"/>
  <c r="R3" i="120"/>
  <c r="Q51" i="9"/>
  <c r="A71" i="118"/>
  <c r="T4" i="107"/>
  <c r="Q40" i="2" l="1"/>
  <c r="Q48" i="2"/>
  <c r="S48" i="2"/>
  <c r="S40" i="2"/>
  <c r="O48" i="2"/>
  <c r="O40" i="2"/>
  <c r="M48" i="2"/>
  <c r="K18" i="2"/>
  <c r="K48" i="2" s="1"/>
  <c r="I48" i="2" s="1"/>
  <c r="M40" i="2"/>
  <c r="K15" i="2"/>
  <c r="K16" i="2"/>
  <c r="B39" i="2" l="1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O20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O21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</commentList>
</comments>
</file>

<file path=xl/sharedStrings.xml><?xml version="1.0" encoding="utf-8"?>
<sst xmlns="http://schemas.openxmlformats.org/spreadsheetml/2006/main" count="672" uniqueCount="578">
  <si>
    <t>Änderungsantrag</t>
  </si>
  <si>
    <t>Siehe Fußnote 1 Seite 1 dieses Antrages.</t>
  </si>
  <si>
    <t>Folgende Anlagen sind Bestandteil des Antrages:</t>
  </si>
  <si>
    <t>Bitte auswählen!</t>
  </si>
  <si>
    <t>Erzbergbau</t>
  </si>
  <si>
    <t>Gewinnung von Steinen und Erden, sonstiger Bergbau</t>
  </si>
  <si>
    <t>Tabakverarbeitung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</si>
  <si>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</si>
  <si>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</si>
  <si>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</si>
  <si>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</si>
  <si>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</si>
  <si>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</si>
  <si>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</si>
  <si>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Wasserversorgung</t>
  </si>
  <si>
    <t>Luftfahrt</t>
  </si>
  <si>
    <t>Grundstücks- und Wohnungswesen</t>
  </si>
  <si>
    <t>Forschung und Entwicklung</t>
  </si>
  <si>
    <t>Erziehung und Unterricht</t>
  </si>
  <si>
    <t>er zum Vorsteuerabzug allgemein oder für das hier beantragte Vorhaben</t>
  </si>
  <si>
    <t>Landwirtschaft, Jagd und damit verbundene Tätigkeiten</t>
  </si>
  <si>
    <t>Forstwirtschaft und Holzeinschlag</t>
  </si>
  <si>
    <t>Fischerei und Aquakultur</t>
  </si>
  <si>
    <t>Kohlenbergbau</t>
  </si>
  <si>
    <t>Gewinnung von Erdöl und Erdgas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</si>
  <si>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</si>
  <si>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</si>
  <si>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</si>
  <si>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</si>
  <si>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</si>
  <si>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</si>
  <si>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</si>
  <si>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</si>
  <si>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</si>
  <si>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</si>
  <si>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</si>
  <si>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</si>
  <si>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</si>
  <si>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</si>
  <si>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</si>
  <si>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</si>
  <si>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</si>
  <si>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</si>
  <si>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Abwasserentsorgung</t>
  </si>
  <si>
    <t>Sammlung, Behandlung und Beseitigung von Abfällen;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</si>
  <si>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</si>
  <si>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</si>
  <si>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</si>
  <si>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</si>
  <si>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Kraftfahrzeugen; Instandhaltung und Reparatur von Kraftfahrzeugen</t>
  </si>
  <si>
    <t>Großhandel (ohne Handel mit Kraftfahrzeugen)</t>
  </si>
  <si>
    <t>Einzelhandel (ohne Handel mit Kraftfahrzeugen)</t>
  </si>
  <si>
    <t>Landverkehr und Transport in Rohrfernleitungen</t>
  </si>
  <si>
    <t>Schifffahrt</t>
  </si>
  <si>
    <t>Lagerei sowie Erbringung von sonstigen Dienstleistungen für den Verkehr</t>
  </si>
  <si>
    <t>Post-, Kurier- und Expressdienste</t>
  </si>
  <si>
    <t>Beherbergung</t>
  </si>
  <si>
    <t>Gastronomie</t>
  </si>
  <si>
    <t>Verlagswesen</t>
  </si>
  <si>
    <t>Herstellung, Verleih und Vertrieb von Filmen und Fernsehprogrammen;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</si>
  <si>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</si>
  <si>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</si>
  <si>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</si>
  <si>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</si>
  <si>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</si>
  <si>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</si>
  <si>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</si>
  <si>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</si>
  <si>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</si>
  <si>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</si>
  <si>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</si>
  <si>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</si>
  <si>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</si>
  <si>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</si>
  <si>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Vermittlung und Überlassung von Arbeitskräften</t>
  </si>
  <si>
    <t>Reisebüros, Reiseveranstalter und Erbringung sonstiger Reservierungsdienstleistungen</t>
  </si>
  <si>
    <t>Wach- und Sicherheitsdienste sowie Detekteien</t>
  </si>
  <si>
    <t>Gebäudebetreuung; Garten- und Landschaftsbau</t>
  </si>
  <si>
    <t>Erbringung von wirtschaftlichen Dienstleistungen für Unternehmen und Privatpersonen a. n. g.</t>
  </si>
  <si>
    <t>Öffentliche Verwaltung, Verteidigung; Sozialversicherung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</si>
  <si>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</si>
  <si>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</si>
  <si>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</si>
  <si>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</si>
  <si>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</si>
  <si>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</si>
  <si>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</si>
  <si>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</si>
  <si>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</si>
  <si>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</si>
  <si>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</si>
  <si>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</si>
  <si>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Exterritoriale Organisationen und Körperschaften</t>
  </si>
  <si>
    <t>a)</t>
  </si>
  <si>
    <t>b)</t>
  </si>
  <si>
    <t>1.1</t>
  </si>
  <si>
    <t>1.2</t>
  </si>
  <si>
    <t>2.1</t>
  </si>
  <si>
    <t>2.2</t>
  </si>
  <si>
    <t>3.1</t>
  </si>
  <si>
    <t>3.2</t>
  </si>
  <si>
    <t>Der Antragsteller erklärt, dass</t>
  </si>
  <si>
    <t>I. Antragsteller</t>
  </si>
  <si>
    <t>II. Projektbezeichnung und Förderdauer</t>
  </si>
  <si>
    <t>§ 264 StGB (Auszug)</t>
  </si>
  <si>
    <t>(1)</t>
  </si>
  <si>
    <r>
      <t xml:space="preserve">Wirtschaftszweig:
</t>
    </r>
    <r>
      <rPr>
        <sz val="8"/>
        <rFont val="Arial"/>
        <family val="2"/>
      </rPr>
      <t>(Auswahl aus WZ2008)</t>
    </r>
  </si>
  <si>
    <t>Ort, Datum</t>
  </si>
  <si>
    <t>(2)</t>
  </si>
  <si>
    <t>(3)</t>
  </si>
  <si>
    <t>(4)</t>
  </si>
  <si>
    <t>(5)</t>
  </si>
  <si>
    <t>(6)</t>
  </si>
  <si>
    <t>(7)</t>
  </si>
  <si>
    <t>(8)</t>
  </si>
  <si>
    <t>1.</t>
  </si>
  <si>
    <t>1.3</t>
  </si>
  <si>
    <t>2.</t>
  </si>
  <si>
    <t>3.</t>
  </si>
  <si>
    <t>4.</t>
  </si>
  <si>
    <t>1.6</t>
  </si>
  <si>
    <t>1.4</t>
  </si>
  <si>
    <t>1.5</t>
  </si>
  <si>
    <t>Antrag</t>
  </si>
  <si>
    <t>GFAW - Gesellschaft für Arbeits- und Wirtschafts-</t>
  </si>
  <si>
    <t>förderung des Freistaats Thüringen mbH</t>
  </si>
  <si>
    <t>Warsbergstraße 1</t>
  </si>
  <si>
    <t>99092 Erfurt</t>
  </si>
  <si>
    <t>Tel.-Nr.:</t>
  </si>
  <si>
    <t>Fax-Nr.:</t>
  </si>
  <si>
    <t>Projektbezeichnung:</t>
  </si>
  <si>
    <t>- verbleibt beim Antragsteller -</t>
  </si>
  <si>
    <t>Erstantrag</t>
  </si>
  <si>
    <t>Datum:</t>
  </si>
  <si>
    <t>PLZ</t>
  </si>
  <si>
    <t>Ort</t>
  </si>
  <si>
    <t>III. Beantragte Zuwendung in €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</si>
  <si>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</si>
  <si>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</si>
  <si>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</si>
  <si>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er sämtliche Förderungen, einschließlich institutioneller Förderungen, die er in Bezug auf das beantragte</t>
  </si>
  <si>
    <t>für die Deckung der Ausgaben, die aus den hier beantragten ESF- und/oder komplementären Landesmitteln</t>
  </si>
  <si>
    <t>finanziert werden sollen, keine anderen Finanzmittel dauerhaft zur Verfügung stehen oder beantragt werden.</t>
  </si>
  <si>
    <t>ihm bekannt ist, dass die Angaben zur Antragsberechtigung und zum Verwendungszweck subventionserheblich</t>
  </si>
  <si>
    <t>und dem Thüringer Subventionsgesetz (Thür SubV) vom 16.12.1996 (GVBl. S. 319) sind und er sich wegen</t>
  </si>
  <si>
    <t>unrichtigen, unvollständigen oder unterlassenen Angaben wegen Subventionsbetruges strafbar machen kann.</t>
  </si>
  <si>
    <t>Subventionserheblich sind insbesondere alle Tatsachen auf die die Fußnoten dieses Antragsformulars</t>
  </si>
  <si>
    <t>hinweisen.</t>
  </si>
  <si>
    <t>ihm ferner bekannt ist, dass er verpflichtet ist, der Bewilligungsbehörde mitzuteilen, sobald sich Umstände</t>
  </si>
  <si>
    <t>er an der Datenerhebung zur Erfolgskontrolle mitwirken und die angeforderten Angaben in der im</t>
  </si>
  <si>
    <t>Bewilligungsbescheid festgelegten Form und Frist zur Verfügung stellen wird.</t>
  </si>
  <si>
    <t>ihm bekannt ist, dass die erhobenen Daten von der GFAW erfasst werden und über die Thüringer Aufbaubank</t>
  </si>
  <si>
    <t>Mit dem Antrag sind
folgende Anlagen
einzureichen:</t>
  </si>
  <si>
    <t>Durch den
Zuwendungs-
empfänger
auszufüllen!</t>
  </si>
  <si>
    <t>Durch
die GFAW
auszufüllen!</t>
  </si>
  <si>
    <t xml:space="preserve">   Nr. der Anlage</t>
  </si>
  <si>
    <t xml:space="preserve">Bezeichnung
</t>
  </si>
  <si>
    <t xml:space="preserve"> liegt dem
 Antrag bei</t>
  </si>
  <si>
    <t>in Kopie</t>
  </si>
  <si>
    <t>im Original</t>
  </si>
  <si>
    <t>Hinweis zum Subventionsbetrug</t>
  </si>
  <si>
    <t>Subventionsbetrug</t>
  </si>
  <si>
    <t>Mit Freiheitsstrafe bis zu fünf Jahren oder mit Geldstrafe wird bestraft, wer</t>
  </si>
  <si>
    <t>einer für die Bewilligung einer Subvention zuständigen Behörde oder einer anderen in das Subventionsverfahren</t>
  </si>
  <si>
    <t>eingeschalteten Stelle oder Person (Subventionsgeber) über subventionserhebliche Tatsachen für sich oder einen</t>
  </si>
  <si>
    <t>anderen unrichtige oder unvollständige Angaben macht, die für ihn oder den anderen vorteilhaft sind,</t>
  </si>
  <si>
    <t>einen Gegenstand oder eine Geldleistung, deren Verwendung durch Rechtsvorschriften oder durch den Subventions-</t>
  </si>
  <si>
    <t>geber im Hinblick auf eine Subvention beschränkt ist, entgegen der Verwendungsbeschränkung verwendet,</t>
  </si>
  <si>
    <t>den Subventionsgeber entgegen den Rechtsvorschriften über die Subventionsvergabe über subventionserhebliche</t>
  </si>
  <si>
    <t>Tatsachen in Unkenntnis lässt oder</t>
  </si>
  <si>
    <t>in einem Subventionsverfahren eine durch unrichtige oder unvollständige Angaben erlangte Bescheinigung über eine</t>
  </si>
  <si>
    <t>Subventionsberechtigung oder über subventionserhebliche Tatsachen gebraucht.</t>
  </si>
  <si>
    <t>In besonders schweren Fällen ist die Strafe Freiheitsstrafe von sechs Monaten bis zu zehn Jahren. Ein besonders schwerer</t>
  </si>
  <si>
    <t>Fall liegt in der Regel vor, wenn der Täter</t>
  </si>
  <si>
    <t>aus grobem Eigennutz oder unter Verwendung nachgemachter oder verfälschter Belege für sich oder einen anderen</t>
  </si>
  <si>
    <t>eine nicht gerechtfertigte Subvention großen Ausmaßes erlangt,</t>
  </si>
  <si>
    <t>seine Befugnisse oder seine Stellung als Amtsträger missbraucht oder</t>
  </si>
  <si>
    <t>die Mithilfe eines Amtsträgers ausnutzt, der seine Befugnisse oder seine Stellung missbraucht.</t>
  </si>
  <si>
    <t>§ 263 Abs. 5 gilt entsprechend.</t>
  </si>
  <si>
    <t>Wer in den Fällen des Absatzes 1 Nr. 1 bis 3 leichtfertig handelt, wird mit Freiheitsstrafe bis zu drei Jahren oder mit Geldstrafe</t>
  </si>
  <si>
    <t>bestraft.</t>
  </si>
  <si>
    <t>Nach den Absätzen 1 und 4 wird nicht bestraft, wer freiwillig verhindert, dass auf Grund der Tat die Subvention gewährt</t>
  </si>
  <si>
    <t>wird. Wird die Subvention ohne Zutun des Täters nicht gewährt, so wird er straflos, wenn er sich freiwillig und ernsthaft</t>
  </si>
  <si>
    <t>bemüht, das Gewähren der Subvention zu verhindern.</t>
  </si>
  <si>
    <t>Neben einer Freiheitsstrafe von mindestens einem Jahr wegen einer Straftat nach den Absätzen 1 bis 3 kann das Gericht die</t>
  </si>
  <si>
    <t>Fähigkeit, öffentliche Ämter zu bekleiden, und die Fähigkeit, Rechte aus öffentlichen Wahlen zu erlangen, aberkennen (§ 45</t>
  </si>
  <si>
    <t>Abs. 2). Gegenstände, auf die sich die Tat bezieht, können eingezogen werden; § 74a ist anzuwenden.</t>
  </si>
  <si>
    <t>Subvention im Sinne dieser Vorschrift ist</t>
  </si>
  <si>
    <t>eine Leistung aus öffentlichen Mitteln nach Bundes- oder Landesrecht an Betriebe oder Unternehmen, die wenigstens</t>
  </si>
  <si>
    <t>zum Teil</t>
  </si>
  <si>
    <t>ohne marktmäßige Gegenleistung gewährt wird und</t>
  </si>
  <si>
    <t>der Förderung der Wirtschaft dienen soll,</t>
  </si>
  <si>
    <t>eine Leistung aus öffentlichen Mitteln nach dem Recht der Europäischen Gemeinschaften, die wenigstens zum Teil</t>
  </si>
  <si>
    <t>ohne marktmäßige Gegenleistung gewährt wird.</t>
  </si>
  <si>
    <t>Betrieb oder Unternehmen im Sinne des Satzes 1 Nr. 1 ist auch das öffentliche Unternehmen.</t>
  </si>
  <si>
    <t>Subventionserheblich im Sinne des Absatzes 1 sind Tatsachen,</t>
  </si>
  <si>
    <t>die durch Gesetz oder auf Grund eines Gesetzes von dem Subventionsgeber als subventionserheblich bezeichnet</t>
  </si>
  <si>
    <t>sind oder</t>
  </si>
  <si>
    <t>von denen die Bewilligung, Gewährung, Rückforderung, Weitergewährung oder das Belassen einer Subvention oder</t>
  </si>
  <si>
    <t>eines Subventionsvorteils gesetzlich abhängig ist.</t>
  </si>
  <si>
    <t>§ 3 SubvG: Offenbarungspflicht bei der Inanspruchnahme von Subventionen</t>
  </si>
  <si>
    <t>Der Subventionsnehmer ist verpflichtet, dem Subventionsgeber unverzüglich alle Tatsachen mitzuteilen, die der Bewilligung,</t>
  </si>
  <si>
    <t>Gewährung, Weitergewährung, Inanspruchnahme oder dem Belassen der Subvention oder des Subventionsvorteils</t>
  </si>
  <si>
    <t>entgegenstehen oder für die Rückforderung der Subvention oder des Subventionsvorteils erheblich sind. Besonders</t>
  </si>
  <si>
    <t>bestehende Pflichten zur Offenbarung bleiben unberührt.</t>
  </si>
  <si>
    <t>Wer einen Gegenstand oder eine Geldleistung, deren Verwendung durch Gesetz oder durch den Subventionsgeber im</t>
  </si>
  <si>
    <t>Hinblick auf eine Subvention beschränkt ist, entgegen der Verwendungsbeschränkung verwenden will, hat dies rechtzeitig</t>
  </si>
  <si>
    <t>vorher dem Subventionsgeber anzuzeigen.</t>
  </si>
  <si>
    <t>§ 4 SubvG: Scheingeschäfte, Missbrauch von Gestaltungsmöglichkeiten</t>
  </si>
  <si>
    <t>Scheingeschäfte und Scheinhandlungen sind für die Bewilligung, Gewährung, Rückforderung und Weitergewährung oder das</t>
  </si>
  <si>
    <t>Belassen einer Subvention oder eines Subventionsvorteils unerheblich. Wird durch ein Scheingeschäft oder eine</t>
  </si>
  <si>
    <t>Scheinhandlung ein anderer Sachverhalt verdeckt, so ist der verdeckte Sachverhalt für die Bewilligung, Gewährung,</t>
  </si>
  <si>
    <t>Rückforderung, Weitergewährung oder das Belassen der Subvention oder des Subventionsvorteils maßgebend.</t>
  </si>
  <si>
    <t>Die Bewilligung oder Gewährung einer Subvention oder eines Subventionsvorteils ist ausgeschlossen, wenn im</t>
  </si>
  <si>
    <t>Zusammenhang mit einer beantragten Subvention ein Rechtsgeschäft oder eine Handlung unter Missbrauch von</t>
  </si>
  <si>
    <t>Gestaltungsmöglichkeiten vorgenommen wird. Ein Missbrauch liegt vor, wenn jemand eine den gegebenen Tatsachen und</t>
  </si>
  <si>
    <t>Verhältnissen unangemessene Gestaltungsmöglichkeit benutzt, um eine Subvention oder einen Subventionsvorteil für sich</t>
  </si>
  <si>
    <t>oder einen anderen in Anspruch zu nehmen oder zu nutzen, obwohl dies dem Subventionszweck widerspricht. Dies ist</t>
  </si>
  <si>
    <t>namentlich dann anzunehmen, wenn die förmlichen Voraussetzungen einer Subvention oder eines Subventionsvorteils in</t>
  </si>
  <si>
    <t>einer dem Subventionszweck widersprechenden Weise künstlich geschaffen werden.</t>
  </si>
  <si>
    <t>§ 5 SubvG: Herausgabe von Subventionsvorteilen</t>
  </si>
  <si>
    <t>Hinblick auf eine Subvention beschränkt ist, entgegen der Verwendungsbeschränkung verwendet und dadurch einen Vorteil</t>
  </si>
  <si>
    <t>erlangt, hat diesen dem Subventionsgeber herauszugeben.</t>
  </si>
  <si>
    <t>Für den Umfang der Herausgabe gelten die Vorschriften des Bürgerlichen Gesetzbuches über die Herausgabe einer</t>
  </si>
  <si>
    <t>ungerechtfertigten Bereicherung entsprechend. Auf den Wegfall der Bereicherung kann sich der Herausgabepflichtige nicht</t>
  </si>
  <si>
    <t>berufen, soweit er die Verwendungsbeschränkung kannte oder infolge grober Fahrlässigkeit nicht kannte.</t>
  </si>
  <si>
    <t>Besonders bestehende Verpflichtungen zur Herausgabe bleiben unberührt.</t>
  </si>
  <si>
    <t>¹</t>
  </si>
  <si>
    <t>Beginn des Projektes:¹</t>
  </si>
  <si>
    <t>Ende des Projektes:¹</t>
  </si>
  <si>
    <t>Anschrift:¹</t>
  </si>
  <si>
    <t>E-Mail-Adresse:</t>
  </si>
  <si>
    <t>Straße, Hausnummer</t>
  </si>
  <si>
    <t>1.7</t>
  </si>
  <si>
    <t>Unternehmen:¹</t>
  </si>
  <si>
    <t>IV. Angaben zum Antragsteller¹</t>
  </si>
  <si>
    <t>rechtsverbindliche Unterschrift des Antragstellers</t>
  </si>
  <si>
    <t>2.11</t>
  </si>
  <si>
    <t>2.12</t>
  </si>
  <si>
    <t>2.13</t>
  </si>
  <si>
    <t>2.3</t>
  </si>
  <si>
    <t>2.4</t>
  </si>
  <si>
    <t>2.5</t>
  </si>
  <si>
    <t>2.6</t>
  </si>
  <si>
    <t>2.7</t>
  </si>
  <si>
    <t>2.8</t>
  </si>
  <si>
    <t>2.9</t>
  </si>
  <si>
    <t>2.10</t>
  </si>
  <si>
    <t>nicht berechtigt ist</t>
  </si>
  <si>
    <t>berechtigt ist</t>
  </si>
  <si>
    <t xml:space="preserve"> in GFAW bereits
 vorhanden</t>
  </si>
  <si>
    <t>VI. Einzureichende Anlagen zum Antrag¹</t>
  </si>
  <si>
    <t>VII. Ausgaben- und Finanzierungsplan¹</t>
  </si>
  <si>
    <t>V. Angaben zum Projekt¹</t>
  </si>
  <si>
    <t>Ausgaben (in €)</t>
  </si>
  <si>
    <t>Finanzierung (in €)</t>
  </si>
  <si>
    <t>Eingangsstempel</t>
  </si>
  <si>
    <t>Überarbeitung</t>
  </si>
  <si>
    <t>Funktion:</t>
  </si>
  <si>
    <t>Träger, der Gewerkschaft angeschlossen ist</t>
  </si>
  <si>
    <t>sonstiger Träger</t>
  </si>
  <si>
    <t>Kammerzuordnung:</t>
  </si>
  <si>
    <t>HWK Erfurt</t>
  </si>
  <si>
    <t>HWK Südthüringen</t>
  </si>
  <si>
    <t>HWK für Ostthüringen</t>
  </si>
  <si>
    <t>IHK Erfurt</t>
  </si>
  <si>
    <t>IHK Südthüringen</t>
  </si>
  <si>
    <t>IHK Ostthüringen</t>
  </si>
  <si>
    <t>sonstige</t>
  </si>
  <si>
    <t>HRA - Handelsregister Abt. A</t>
  </si>
  <si>
    <t>HRB - Handelsregister Abt. B</t>
  </si>
  <si>
    <t>Vereinsregister</t>
  </si>
  <si>
    <t>Genossenschaftsregister</t>
  </si>
  <si>
    <t>ohne Zuordnung</t>
  </si>
  <si>
    <t>Zuständiges Finanzamt:</t>
  </si>
  <si>
    <t>Steuernummer:</t>
  </si>
  <si>
    <t>Registernummer:</t>
  </si>
  <si>
    <t>Register:</t>
  </si>
  <si>
    <t>Amtsgericht:</t>
  </si>
  <si>
    <t>Rechtsform:</t>
  </si>
  <si>
    <t>Name, Vorname</t>
  </si>
  <si>
    <t>Funktion</t>
  </si>
  <si>
    <t>Unterschrift</t>
  </si>
  <si>
    <t>Gegenstand
der Förderung:</t>
  </si>
  <si>
    <r>
      <t xml:space="preserve">Durchführungsort/e:
</t>
    </r>
    <r>
      <rPr>
        <i/>
        <sz val="8"/>
        <rFont val="Arial"/>
        <family val="2"/>
      </rPr>
      <t>(Anschrift/en)</t>
    </r>
  </si>
  <si>
    <t>ist als Anlage diesem Antrag beigefügt.</t>
  </si>
  <si>
    <t>Gesamt</t>
  </si>
  <si>
    <t>Anzahl Teilnehmer:</t>
  </si>
  <si>
    <t>Kalkulation der beantragten Bezüge für Honorarkräfte</t>
  </si>
  <si>
    <t>Tätigkeitsbeschreibungen des Personals</t>
  </si>
  <si>
    <t>Qualifikationsnachweise des Personals</t>
  </si>
  <si>
    <t>TVL-Vergleich des Personals</t>
  </si>
  <si>
    <t>Verträge</t>
  </si>
  <si>
    <t>  Arbeitsverträge der Festangestellten</t>
  </si>
  <si>
    <t>Unterschrifts-/Vertretungsberechtigung</t>
  </si>
  <si>
    <t>Auszug aus Handels-/Vereinsregister</t>
  </si>
  <si>
    <t>Satzung/Gesellschaftervertrag</t>
  </si>
  <si>
    <t xml:space="preserve">im Original
</t>
  </si>
  <si>
    <t>Vorlage Original</t>
  </si>
  <si>
    <t xml:space="preserve"> wird
 nachgereicht</t>
  </si>
  <si>
    <t>Ausgaben für Personal</t>
  </si>
  <si>
    <t>Summe Ausgaben für Personal</t>
  </si>
  <si>
    <t>Private Mittel</t>
  </si>
  <si>
    <t>Summe Private Mittel</t>
  </si>
  <si>
    <t>Summe Öffentliche Mittel</t>
  </si>
  <si>
    <r>
      <t>Öffentliche Mittel</t>
    </r>
    <r>
      <rPr>
        <sz val="8"/>
        <rFont val="Arial"/>
        <family val="2"/>
      </rPr>
      <t xml:space="preserve"> (nicht von GFAW bewirtschaftet)</t>
    </r>
  </si>
  <si>
    <t>bei GFAW beantragte Mittel</t>
  </si>
  <si>
    <t>Gesamtsumme der Finanzierung</t>
  </si>
  <si>
    <t>rechtsverbindliche Unterschrift/-en des Antragstellers</t>
  </si>
  <si>
    <t>mit dem Projekt noch nicht begonnen wurde und auch vor Bekanntgabe des Zuwendungsbescheides nicht</t>
  </si>
  <si>
    <t xml:space="preserve">Haushaltsjahr: </t>
  </si>
  <si>
    <t>(Kopiervorlage)</t>
  </si>
  <si>
    <t>in €</t>
  </si>
  <si>
    <t>lfd.
Nr.</t>
  </si>
  <si>
    <t>Tätigkeit</t>
  </si>
  <si>
    <t>Sonderzahlung</t>
  </si>
  <si>
    <t xml:space="preserve"> Quali.-
 nachweis</t>
  </si>
  <si>
    <t xml:space="preserve"> Arbeits-
 vertrag</t>
  </si>
  <si>
    <t>Anlage 4:</t>
  </si>
  <si>
    <t xml:space="preserve">Tätigkeit </t>
  </si>
  <si>
    <r>
      <t xml:space="preserve"> nebenberuflich
oder
freiberuflich
</t>
    </r>
    <r>
      <rPr>
        <sz val="7"/>
        <rFont val="Arial"/>
        <family val="2"/>
      </rPr>
      <t xml:space="preserve">
</t>
    </r>
    <r>
      <rPr>
        <sz val="7"/>
        <color indexed="10"/>
        <rFont val="Arial"/>
        <family val="2"/>
      </rPr>
      <t>Bitte auswählen!</t>
    </r>
  </si>
  <si>
    <t>Stunden
im Projekt</t>
  </si>
  <si>
    <t>Stunden-
satz
in €</t>
  </si>
  <si>
    <t>Gesamt-
honorar
in €</t>
  </si>
  <si>
    <t>TVL-Vergleich</t>
  </si>
  <si>
    <t>Bitte für jeden beantragten Mitarbeiter kopieren und gesondert ausfüllen!</t>
  </si>
  <si>
    <t>bis</t>
  </si>
  <si>
    <t>Erhält Ehepartner kindbezogenen Teil des Ortszuschlages?</t>
  </si>
  <si>
    <t>Der/die Mitarbeiter/in wird vergütet nach:</t>
  </si>
  <si>
    <t>Vergütungsgruppe</t>
  </si>
  <si>
    <t>Entgeltgruppe</t>
  </si>
  <si>
    <t>Erfahrungsstufe</t>
  </si>
  <si>
    <t>Tatsächliches monatliches Bruttogehalt</t>
  </si>
  <si>
    <t>die für das beantragte Projekt angeschafften Güter nicht bereits aus öffentlichen (nationalen oder</t>
  </si>
  <si>
    <t>gemeinschaftlichen) Mitteln gefördert werden bzw. wurden.</t>
  </si>
  <si>
    <t>Haustarif</t>
  </si>
  <si>
    <t>BAT bzw. TVÜ-L</t>
  </si>
  <si>
    <t>TV-L</t>
  </si>
  <si>
    <t>Ansprechpartner:</t>
  </si>
  <si>
    <t>Vertretungsberechtigter:</t>
  </si>
  <si>
    <t>Nachweis Gemeinnützigkeit (falls zutreffend)</t>
  </si>
  <si>
    <t>Sonstige Unterlagen (Selbstdarstellung/Referenzen)</t>
  </si>
  <si>
    <t>Summe</t>
  </si>
  <si>
    <t>Gesamtsumme der zuwendungsfähigen Ausgaben</t>
  </si>
  <si>
    <t>Nicht zuwendungsfähige Ausgaben</t>
  </si>
  <si>
    <t>GmbH (Ges. mit beschr. Haftung)</t>
  </si>
  <si>
    <t>Einzelfirma</t>
  </si>
  <si>
    <t>eingetr. Genossenschaft (e.G.)</t>
  </si>
  <si>
    <t>Aktiengesellschaft (AG)</t>
  </si>
  <si>
    <t>AG &amp; Co.KG, AG &amp; Co.OHG</t>
  </si>
  <si>
    <t>Anstalt öffentlichen Rechts</t>
  </si>
  <si>
    <t>CAR (karitativ o. kirchlich)</t>
  </si>
  <si>
    <t>eingetr. Verein (e.V)</t>
  </si>
  <si>
    <t>GbR mit ges. Haftung</t>
  </si>
  <si>
    <t>GbR mbH</t>
  </si>
  <si>
    <t>Gemeinden, Gemeindeverbände</t>
  </si>
  <si>
    <t>GmbH i.G.</t>
  </si>
  <si>
    <t>GmbH &amp; Co. KG</t>
  </si>
  <si>
    <t>Kommanditgesellschaft (KG)</t>
  </si>
  <si>
    <t>Kommanditges. auf Aktien(KGaA)</t>
  </si>
  <si>
    <t>Körperschaft öffentl. Rechts</t>
  </si>
  <si>
    <t>Land</t>
  </si>
  <si>
    <t>Offene Handelsgesellsch. (OHG)</t>
  </si>
  <si>
    <t>Stiftung (öff-recht.u. priv)</t>
  </si>
  <si>
    <t>Vers.V. a. Gegens. (VVaG)</t>
  </si>
  <si>
    <t>Partnerschaft</t>
  </si>
  <si>
    <t>Bund</t>
  </si>
  <si>
    <t>Ehegemeinschaft</t>
  </si>
  <si>
    <t>GbR mit quotaler pers. Haftung</t>
  </si>
  <si>
    <t>Stille Gesellschaft (atypisch)</t>
  </si>
  <si>
    <t>Stille Gesellschaft (typisch)</t>
  </si>
  <si>
    <t>BV (niederländische GmbH)</t>
  </si>
  <si>
    <t>Ltd. (=englische GmbH)</t>
  </si>
  <si>
    <t>PLC (=englische AG)</t>
  </si>
  <si>
    <t>S.A. (=französische AG)</t>
  </si>
  <si>
    <t>kommunale ZV</t>
  </si>
  <si>
    <t>Societas Europaea</t>
  </si>
  <si>
    <t>wirtschaftlicher Verein</t>
  </si>
  <si>
    <t>Anstalt Liechtenstein</t>
  </si>
  <si>
    <t>sonstige Gemeinschaft</t>
  </si>
  <si>
    <t>Durch 
die GFAW
auszufüllen!</t>
  </si>
  <si>
    <t>Bemerkung</t>
  </si>
  <si>
    <t>Arbeitsentgelte (AN-Brutto)</t>
  </si>
  <si>
    <t>1.1.1</t>
  </si>
  <si>
    <t>1.1.2</t>
  </si>
  <si>
    <t>Bezüge für Honararkräfte</t>
  </si>
  <si>
    <t>Sach- und Verwaltungsausgaben</t>
  </si>
  <si>
    <t>Summe Sach- und Verwaltungsausgaben</t>
  </si>
  <si>
    <t>Eigenmittel des Antragstellers</t>
  </si>
  <si>
    <t>Einnahmen von Dritten/Teilnehmergebühren</t>
  </si>
  <si>
    <t>Bundesmittel</t>
  </si>
  <si>
    <t>Sonstige Mittel des Freistaates Thüringen</t>
  </si>
  <si>
    <t>Kommunale Mittel</t>
  </si>
  <si>
    <t>Sonstige öffentliche Mittel</t>
  </si>
  <si>
    <t>im Vorjahr</t>
  </si>
  <si>
    <t>im laufenden Geschäftsjahr (Prognose)</t>
  </si>
  <si>
    <r>
      <t xml:space="preserve">Kurzbeschreibung
des Vorhabens:
</t>
    </r>
    <r>
      <rPr>
        <i/>
        <sz val="8"/>
        <color indexed="30"/>
        <rFont val="Arial"/>
        <family val="2"/>
      </rPr>
      <t>Bitte fassen Sie hier die wichtigsten Aussagen zur Zielgruppe, Anzahl der Teilnehmer, speziellen Ausgangslage und Zielstellung des Projektes, der Projektumsetzung (Inhalte, Berufsfelder, ggf. kooperierende Schulen) und den Erfolgsindikatoren zusammen.</t>
    </r>
  </si>
  <si>
    <t>liegt im Rahmen des Konzeptauswahlverfahrens vor.</t>
  </si>
  <si>
    <t xml:space="preserve">  Kooperationsverträge </t>
  </si>
  <si>
    <t>Mittel von Stiftungen und Spenden, Sonstiges</t>
  </si>
  <si>
    <t>Anlage 2:</t>
  </si>
  <si>
    <r>
      <t xml:space="preserve">Durch die GFAW auszufüllen!
</t>
    </r>
    <r>
      <rPr>
        <sz val="8"/>
        <rFont val="Arial"/>
        <family val="2"/>
      </rPr>
      <t>Träger-Kennzeichen:</t>
    </r>
  </si>
  <si>
    <t xml:space="preserve">2
</t>
  </si>
  <si>
    <t>Antrag Integration - Individuelle Integrationsbegleitung</t>
  </si>
  <si>
    <t>öffentlich-rechtlich</t>
  </si>
  <si>
    <t>privatrechtlich</t>
  </si>
  <si>
    <r>
      <t xml:space="preserve">Unterschriftsprobe:
</t>
    </r>
    <r>
      <rPr>
        <i/>
        <sz val="8"/>
        <color indexed="30"/>
        <rFont val="Arial"/>
        <family val="2"/>
      </rPr>
      <t>Unterschriftsberechtigte Personen lt. Handels-/
Vereinsregister bzw. vertretungsberechtigte 
Person entsprechend Vollmacht.
(Bitte die Vollmacht im Original beifügen!)</t>
    </r>
  </si>
  <si>
    <t>detaillierte 
Vorhabens-
beschreibung:</t>
  </si>
  <si>
    <t>V. Angaben zum Projekt¹ (Fortsetzung)</t>
  </si>
  <si>
    <r>
      <t xml:space="preserve">Aufbewahrungsort/e 
der Belege: </t>
    </r>
    <r>
      <rPr>
        <i/>
        <sz val="8"/>
        <rFont val="Arial"/>
        <family val="2"/>
      </rPr>
      <t>(Anschrift/en)</t>
    </r>
  </si>
  <si>
    <t xml:space="preserve"> Bescheid-
 auflage</t>
  </si>
  <si>
    <t>Nachweis der öffentlichen Förderung bzw. anderer 
Finanzierungsquellen</t>
  </si>
  <si>
    <t xml:space="preserve">7
</t>
  </si>
  <si>
    <t xml:space="preserve">in Kopie
</t>
  </si>
  <si>
    <t xml:space="preserve">1
</t>
  </si>
  <si>
    <t>Zielsetzung/Konzeption, (Kurz-)Beschreibung des 
Vorhabens</t>
  </si>
  <si>
    <t>VIII. Subventionserhebliche Erklärungen des Antragstellers</t>
  </si>
  <si>
    <t>1. Allgemeine Erklärungen des Antragstellers</t>
  </si>
  <si>
    <t>im Sinne § 264 Strafgesetzbuch in Verbindung mit §§ 3-5 Subventionsgesetz vom 29.07.1976 (BGBl. S. 2037)</t>
  </si>
  <si>
    <t>ihm die Auszüge zu § 264 StGB und die Auszüge zu §§ 3-5 Subventionsgesetz ausgehändigt wurden (Anlage</t>
  </si>
  <si>
    <t>dieser Antragsvorlage) und er diese zur Kenntnis genommen hat.</t>
  </si>
  <si>
    <t>ändern, die subventionserhebliche Tatsachen betreffen.</t>
  </si>
  <si>
    <t xml:space="preserve">Die nachfolgenden Erklärungen sind unter anderem erforderlich, um prüfen zu können, ob eine ordnungsgemäße </t>
  </si>
  <si>
    <t>Durchführung und Abrechnung des beantragten Förderverfahrens gesichert erscheint. Die Angaben werden nicht an</t>
  </si>
  <si>
    <t>Dritte übermittelt.</t>
  </si>
  <si>
    <t>die antragsgemäße Durchführung des Projektes gewährleistet ist, insbesondere dass er nicht überschuldet ist</t>
  </si>
  <si>
    <t xml:space="preserve">und über eine geordnete Buchführung und ausreichend qualifiziertes Personal verfügt. </t>
  </si>
  <si>
    <t>die Gesamtfinanzierung im beschriebenen Vorhaben bei Gewährung der beantragten Zuwendung gesichert ist.</t>
  </si>
  <si>
    <t>er seinen Zahlungsverpflichtungen insbesondere der Verpflichtung zur Zahlung von Steuern fristgerecht</t>
  </si>
  <si>
    <t>nachgekommen ist.</t>
  </si>
  <si>
    <t>kein Insolvenzeröffnungsverfahren anhängig ist.</t>
  </si>
  <si>
    <t>1.8</t>
  </si>
  <si>
    <t>kein Insolvenzverfahren eröffnet wurde.</t>
  </si>
  <si>
    <t>1.9</t>
  </si>
  <si>
    <t>keine Eintragung im Schuldnerverzeichnis nach Maßgabe des § 882b ZPO besteht.</t>
  </si>
  <si>
    <t>1.10</t>
  </si>
  <si>
    <t>ihm bekannt ist, dass er bis zum Zeitpunkt der Bewilligung verpflichtet ist, das unmittelbare Bevorstehen eines</t>
  </si>
  <si>
    <t>Insolvenzverfahrens unverzüglich mitzuteilen.</t>
  </si>
  <si>
    <t>2. Erklärungen zum Antrag</t>
  </si>
  <si>
    <t>begonnen wird.</t>
  </si>
  <si>
    <t>ihm bekannt ist, dass ein Vorhabenbeginn vor Erteilung des Zuwendungsbescheides die Förderung</t>
  </si>
  <si>
    <t>ausschließt, bzw. dass bei Vorliegen einer Zustimmung zum vorzeitigen Maßnahmenbeginn kein Anspruch auf</t>
  </si>
  <si>
    <t>eine Förderung besteht.</t>
  </si>
  <si>
    <t xml:space="preserve">ihm bekannt ist, dass der Abschluss eines der Durchführung des Projekts zuzurechnenden Lieferungs- und </t>
  </si>
  <si>
    <t>Leistungsvertrages als Vorhabenbeginn zu werten ist.</t>
  </si>
  <si>
    <t>und er die sich ggf. ergebenden Vorteile im Ausgaben- und Finanzierungsplan ausgewiesen hat.</t>
  </si>
  <si>
    <t>Projekt erhalten hat, angegeben hat und nachträgliche Förderungen unverzüglich mitteilt.</t>
  </si>
  <si>
    <t>er sein Einverständnis über die Aufnahme in die Liste der Vorhaben gemäß Art. 115 Abs. 2  der VO (EU)</t>
  </si>
  <si>
    <t>Nr. 1303/2013 erteilt.</t>
  </si>
  <si>
    <t>er sich der Informationspflichten gegenüber der Öffentlichkeit gemäß Anhang XII der VO (EU) Nr. 1303/2013,</t>
  </si>
  <si>
    <t>der Verwendung des Unionslogos, dem Hinweis auf den ESF, den Umfang der Unterstützung auf der Webseite</t>
  </si>
  <si>
    <t>und der Information der Teilnehmer über die Finanzierung bewusst ist.</t>
  </si>
  <si>
    <t>die in diesem Antrag (einschließlich beigefügter Antragsunterlagen) gemachten Angaben vollständig und richtig</t>
  </si>
  <si>
    <t>sind.</t>
  </si>
  <si>
    <t>ihm bekannt ist, dass der auf Basis des Antrages erlassene Zuwendungsbescheid insoweit aufgehoben</t>
  </si>
  <si>
    <t>werden kann, als die Zuwendung durch in wesentlicher Beziehung unrichtige oder unvollständige Angaben</t>
  </si>
  <si>
    <t>oder sonst zu Unrecht erlangt wurde. In diesem Falle ist er verpflichtet, die Zuwendung zurückzuzahlen und</t>
  </si>
  <si>
    <t>gemäß § 49a Thüringer Verwaltungsverfahrensgesetz (GVBl. Nr.11/2009 vom 28.08.2009) zu verzinsen.</t>
  </si>
  <si>
    <t>VIII. Subventionserhebliche Erklärungen des Antragstellers (Fortsetzung)</t>
  </si>
  <si>
    <t>Ausgabenposition - Arbeitsentgelte (AN-Brutto)</t>
  </si>
  <si>
    <t>Ausgabenposition - Pauschale für Sozialabgaben inkl. Berufsgenossenschaft</t>
  </si>
  <si>
    <t>ODER</t>
  </si>
  <si>
    <t>Pauschale für Sozialabgaben inkl. Berufsgenossenschaft</t>
  </si>
  <si>
    <t>Ausgabenposition - Bezüge für Honorarkräfte</t>
  </si>
  <si>
    <t>Bezüge für Festangestellte incl. Sozialabgaben, BG</t>
  </si>
  <si>
    <t>TVöD</t>
  </si>
  <si>
    <t>2.1 Projekte zur individuellen Integrationsbegleitung</t>
  </si>
  <si>
    <t>Richtlinie zur Förderung der Wiederherstellung und Verbesserung der Beschäftigungsfähigkeit durch Maßnahmen der sozialen und beruflichen Integration (Integrationsrichtlinie) - Projekte zur individuellen Integrationsbegleitung</t>
  </si>
  <si>
    <t>Pauschale (40% der förderfähigen direkten Personalausgaben)</t>
  </si>
  <si>
    <t>Anlage 6:</t>
  </si>
  <si>
    <t>3. Richtlinienspezifische Erklärungen des Antragstellers</t>
  </si>
  <si>
    <t>er bei der Beantragung nur die in der Richtlinie definierten vereinfachten Kostenoptionen</t>
  </si>
  <si>
    <t>ihm bekannt ist, dass er nur die vereinfachten Kostenoptionen abrechnen darf.</t>
  </si>
  <si>
    <t>(Standardeinheitskosten und Festbeträge/Pauschalen) in Ansatz gebracht hat.</t>
  </si>
  <si>
    <t xml:space="preserve">projektbezogenes
Arbeitsentgelt
(AN-Brutto)
</t>
  </si>
  <si>
    <t>Jahres-
stunden</t>
  </si>
  <si>
    <t>Berechnung
über Stundenanteil</t>
  </si>
  <si>
    <t>Berechnung über %-Anteil</t>
  </si>
  <si>
    <t xml:space="preserve">entspricht 
Vollzeit-
Äquivalent
(VZÄ)
</t>
  </si>
  <si>
    <t>Tätigkeit
im Projekt
inkl. anteil. Urlaub</t>
  </si>
  <si>
    <t xml:space="preserve">Anteil an der
geregelten
Sollarbeits-
zeit
</t>
  </si>
  <si>
    <t>in Stunden</t>
  </si>
  <si>
    <t>in %</t>
  </si>
  <si>
    <t>Kalkulation der projektbezogenen Personalausgaben für Festangestellte (eigenes Personal)</t>
  </si>
  <si>
    <t>Kalkulation der projektbezogenen Personalausgaben</t>
  </si>
  <si>
    <t>Anteil der Zuwendungen der öffentlichen Hand zur Finanzierung der Gesamtausgaben des Antragstellers (in %):¹</t>
  </si>
  <si>
    <t>Art des Trägers:</t>
  </si>
  <si>
    <t>Gewerkschaft</t>
  </si>
  <si>
    <t>Arbeitgeberverband</t>
  </si>
  <si>
    <t>Träger der freien Wohlfahrtspflege</t>
  </si>
  <si>
    <t>weitere Nichtregierungsorganisation</t>
  </si>
  <si>
    <t>Kammer oder Träger, der Kammer oder Wirtschaftsverband angeschlossen ist</t>
  </si>
  <si>
    <t>Erfassungsdaten Querschnittsziel
"Gleichstellung von Frauen und Männern"</t>
  </si>
  <si>
    <t xml:space="preserve">8
</t>
  </si>
  <si>
    <t>(TAB) an das für die Verwaltung und Durchführung des ESF zuständige Thüringer Ministerium übermittelt werden.</t>
  </si>
  <si>
    <t>Erfassungsdaten Querschnittsziele zum Projekt</t>
  </si>
  <si>
    <t>Querschnittsziel "Gleichstellung von Frauen und Männern"</t>
  </si>
  <si>
    <t>Welche Bedeutung hat die Förderung der Gleichstellung von Frauen und Männern für das Vorhaben?</t>
  </si>
  <si>
    <t>Förderung der Gleichstellung von Frauen und Männern steht im Vordergrund des Vorhabens</t>
  </si>
  <si>
    <t>Förderung von Gleichstellung von Frauen und Männern für das Vorhaben wichtig, das Thema steht aber nicht im Vordergrund</t>
  </si>
  <si>
    <t>Das Thema spielt für das Vorhaben keine bzw. nur eine geringe Rolle</t>
  </si>
  <si>
    <t>In welchem der folgenden Bereiche leistet das Vorhaben einen wesentlichen Beitrag, um die Gleichstellung von Frauen und Männern zu fördern?</t>
  </si>
  <si>
    <r>
      <t xml:space="preserve">Erläuterung: Nur auszufüllen, wenn gemäß Antwort auf Frage 1 die Förderung der Gleichstellung von Frauen und Männern im </t>
    </r>
    <r>
      <rPr>
        <i/>
        <u/>
        <sz val="8"/>
        <color indexed="30"/>
        <rFont val="Arial"/>
        <family val="2"/>
      </rPr>
      <t>Vordergrund</t>
    </r>
    <r>
      <rPr>
        <i/>
        <sz val="8"/>
        <color indexed="30"/>
        <rFont val="Arial"/>
        <family val="2"/>
      </rPr>
      <t xml:space="preserve"> steht oder für das Vorhaben </t>
    </r>
    <r>
      <rPr>
        <i/>
        <u/>
        <sz val="8"/>
        <color indexed="30"/>
        <rFont val="Arial"/>
        <family val="2"/>
      </rPr>
      <t>wichtig</t>
    </r>
    <r>
      <rPr>
        <i/>
        <sz val="8"/>
        <color indexed="30"/>
        <rFont val="Arial"/>
        <family val="2"/>
      </rPr>
      <t xml:space="preserve"> ist. Sollten zwei oder mehrere Bereiche zutreffen, bitte nur den Bereich angeben, der für das Vorhaben die größte Bedeutung hat!</t>
    </r>
  </si>
  <si>
    <t>Erhöhung der Aufstiegschancen von Frauen/Steigerung des Frauenanteils an den Führungskräften (in Unternehmen, in Wissenschaft und Forschung etc.)</t>
  </si>
  <si>
    <t>Verstärkte Beteiligung von Frauen an der Unternehmensgründung</t>
  </si>
  <si>
    <t>Unterstützung familienfreundlicher Formen der Arbeitszeit und Arbeitsorganisation</t>
  </si>
  <si>
    <t>Weitere Maßnahmen zur Verbesserung der Vereinbarkeit von Erwerbs- und Privatleben und zur Förderung einer gleichen Verteilung von Betreuungsmaßnahmen zwischen Männern und Frauen</t>
  </si>
  <si>
    <t>Abbau geschlechtsspezifischer Ausbildungs- und Berufswahlmuster (z. B. stärkere Orientierung von Frauen auf technische Berufe bzw. Studienfächer)</t>
  </si>
  <si>
    <t>Bekämpfung von geschlechterspezifischen Stereotypen</t>
  </si>
  <si>
    <t>Verbesserung der Beschäftigungschancen von arbeitslosen bzw. unterbeschäftigten Frauen</t>
  </si>
  <si>
    <t>Maßnahmen gegen die besondere Armutsgefährdung von Frauen</t>
  </si>
  <si>
    <t>sonstiges</t>
  </si>
  <si>
    <t>Anlage 7:</t>
  </si>
  <si>
    <t>Checkliste/Stellungnahme Jobcenter</t>
  </si>
  <si>
    <t>Änderungsdokumentation</t>
  </si>
  <si>
    <t>Version</t>
  </si>
  <si>
    <t>Datum</t>
  </si>
  <si>
    <t>Beschreibung der Änderung</t>
  </si>
  <si>
    <t>Ersterstellung</t>
  </si>
  <si>
    <t>V 1.1</t>
  </si>
  <si>
    <t>Anpassung EU-Logo</t>
  </si>
  <si>
    <t>Bitte den Namen zusätzlich in Druckbuchstaben angeben!</t>
  </si>
  <si>
    <t>V 1.0.0</t>
  </si>
  <si>
    <t>V 1.2</t>
  </si>
  <si>
    <t>Seite 1: Löschen der Angaben zum Bearbeiter Stammblatt, Seite 2: Änderung der Bezeichnung »Trägertyp« in »Art des Trägers« inklusive der Anpassung der Auswahlmöglichkeiten, Seite 4: Löschen der Anlage "Teilnehmerliste", Seite 5 (Ausgaben- und Finanzierungsplan): Ergänzung einer Hinweiszeile bei den „bei GFAW beantragten Mitteln“ und Berechnung des 80%igen Anteils an den zuwendungsfähigen Ausgaben (abgerundet), Seite 6: Änderung des Punktes 2.9 der Erklärung des Antragstellers in: „…an das für die Verwaltung und Durchführung des ESF zuständige Thüringer Ministerium …“, Ergänzung der Anlage 7 (Erfassungsdaten zum Querschnittsziel „Gleichstellung von Frauen und Männern“)</t>
  </si>
  <si>
    <t>V 1.3</t>
  </si>
  <si>
    <t>angelehnt an TV-L</t>
  </si>
  <si>
    <t>Sonstiges</t>
  </si>
  <si>
    <t>Anpassung ANBest-P und Anlage TVL-Vergleich,
Ergänzung der Abfrage zum "Besserstellungsverbot",
Entfernen des Feldes "Landkreis/kreisfreie Stadt"</t>
  </si>
  <si>
    <t>Die folgenden Angaben sind nur erforderlich, wenn die beantragte 
Zuwendung für dieses Projekt mehr als 50.000 € beträgt:</t>
  </si>
  <si>
    <t>für die geplante Projektlaufzeit (Prognose)</t>
  </si>
  <si>
    <t>(Nur bei Auseinanderfallen des laufenden Geschäftsjahres
und der geplanten Projektlaufzeit angeben!)</t>
  </si>
  <si>
    <t>Werden die Gesamtausgaben des Antragstellers 
überwiegend (größer als 50%) aus Zuwendungen 
der öffentlichen Hand bestritten, wird die Einhaltung 
des Besserstellungsverbotes bestätigt.</t>
  </si>
  <si>
    <t>Angaben zu dem/der beantragten Mitarbeiter/in</t>
  </si>
  <si>
    <t>Tätigkeit im beantragten Projekt</t>
  </si>
  <si>
    <t>Qualifikation</t>
  </si>
  <si>
    <t>Geburtsdatum</t>
  </si>
  <si>
    <t>Einstellungsdatum im Unternehmen</t>
  </si>
  <si>
    <t>Ist der Arbeitsvertrag befristet?</t>
  </si>
  <si>
    <t>Im beantragten Projekt beschäftigt vom</t>
  </si>
  <si>
    <t>wöchentlich geschuldete Arbeitszeit gemäß Arbeitsvertrag</t>
  </si>
  <si>
    <t>Stunden pro Woche</t>
  </si>
  <si>
    <t>davon im beantragten Projekt beschäftigt</t>
  </si>
  <si>
    <r>
      <t xml:space="preserve">Nur für
Neueinstellungen
</t>
    </r>
    <r>
      <rPr>
        <b/>
        <u/>
        <sz val="9"/>
        <rFont val="Arial"/>
        <family val="2"/>
      </rPr>
      <t>bis</t>
    </r>
    <r>
      <rPr>
        <b/>
        <sz val="9"/>
        <rFont val="Arial"/>
        <family val="2"/>
      </rPr>
      <t xml:space="preserve"> 31.10.2006:
</t>
    </r>
  </si>
  <si>
    <t>Familienstand</t>
  </si>
  <si>
    <t>Anzahl Kinder lt. Lohnsteuerkarte</t>
  </si>
  <si>
    <t>ununterbrochener Kindergeldbezug seit</t>
  </si>
  <si>
    <t>Partner im öffentlichen Dienst</t>
  </si>
  <si>
    <r>
      <t xml:space="preserve">Nur für
Neueinstellungen
</t>
    </r>
    <r>
      <rPr>
        <b/>
        <u/>
        <sz val="9"/>
        <rFont val="Arial"/>
        <family val="2"/>
      </rPr>
      <t>nach</t>
    </r>
    <r>
      <rPr>
        <b/>
        <sz val="9"/>
        <rFont val="Arial"/>
        <family val="2"/>
      </rPr>
      <t xml:space="preserve"> dem 31.10.2006:
</t>
    </r>
  </si>
  <si>
    <r>
      <t>Kann der/die Mitarbeiter/in gleichwertige Berufserfahrungen 
bei anderen Arbeitgebern vorweisen?</t>
    </r>
    <r>
      <rPr>
        <i/>
        <sz val="9"/>
        <color indexed="30"/>
        <rFont val="Arial"/>
        <family val="2"/>
      </rPr>
      <t/>
    </r>
  </si>
  <si>
    <t>Bemerkungen:</t>
  </si>
  <si>
    <t>Bitte erläutern!</t>
  </si>
  <si>
    <t>Berechnung des Jahresbruttogehaltes</t>
  </si>
  <si>
    <t>für Anzahl Monate</t>
  </si>
  <si>
    <t>Betrag in €</t>
  </si>
  <si>
    <t>Sofern im Jahresverlauf das monatliche Bruttogehalt voneinander abweicht (z. B. durch Tariferhöhung, Stufenanstieg) sind die unterschiedlichen Monatsbeträge mit der dazugehörige Anzahl Monate anzugeben.</t>
  </si>
  <si>
    <t>Vermögenswirksame Leistungen</t>
  </si>
  <si>
    <t>Jahresbruttogehalt inkl. Sonderzahlungen</t>
  </si>
  <si>
    <r>
      <t>beantragtes Jahresbruttogehalt</t>
    </r>
    <r>
      <rPr>
        <i/>
        <sz val="8"/>
        <color indexed="30"/>
        <rFont val="Arial"/>
        <family val="2"/>
      </rPr>
      <t xml:space="preserve"> (wenn abweichend vom berechneten Wert, bitte begründen)</t>
    </r>
  </si>
  <si>
    <t>V 1.4</t>
  </si>
  <si>
    <t>Umstellung auf Office-Version ab 2007 (Format .xlsx),
Entfernen der ANBest-P (da über den Downloadbereich des Förderprogramms auf gfaw-thueringen.de abrufbar)</t>
  </si>
  <si>
    <t>§ 264 Strafgesetzbuch und §§ 3-5 Subventionsgesetz (nicht mit einreichen, verbleiben beim Antragsteller)</t>
  </si>
  <si>
    <t>ANBest-P (abrufbar über den Downloadbereich des Förderprogramms auf: gfaw-thueringen.de, verbleibt beim Antragsteller)</t>
  </si>
  <si>
    <t>V 1.5</t>
  </si>
  <si>
    <t>Umbenennung in Anlage 2:
          "Jahressteuerbrutto" in "RV-pflichtiges Jahresentgelt" und
          "projektbezogenes Steuerbrutto" in "projektbezogenes RV-pflichtiges Arbeitsentgelt"</t>
  </si>
  <si>
    <r>
      <t xml:space="preserve">RV-pflichtiges
Jahresentgelt
</t>
    </r>
    <r>
      <rPr>
        <sz val="7"/>
        <rFont val="Arial"/>
        <family val="2"/>
      </rPr>
      <t>als Grundlage zur 
Berechnung der 
Pauschale für Sozial-
abgaben inkl. BG</t>
    </r>
  </si>
  <si>
    <t xml:space="preserve">projektbezogenes
RV-pflichtiges
Arbeitsentgelt
</t>
  </si>
  <si>
    <t xml:space="preserve">Jahresgehalt
(AN-Brutto)
</t>
  </si>
  <si>
    <t>V 1.6</t>
  </si>
  <si>
    <t>Anpassung der Erklärung zum Datenschutz</t>
  </si>
  <si>
    <t>4. Erklärung zum Datenschutz</t>
  </si>
  <si>
    <t>V 1.7</t>
  </si>
  <si>
    <t>Der Antragsteller verpflichtet sich, den betroffenen Personen im Sinne des Art. 4 DSGVO (z. B. Mitarbeiter,</t>
  </si>
  <si>
    <t xml:space="preserve">Ansprechpartner, Teilnehmer im Projekt) die Kenntnisnahme der "Datenschutzerklärung Förderverfahren" der </t>
  </si>
  <si>
    <t>GFAW zu ermöglichen. Die allgemeinen oder auf den jeweiligen Empfänger orientierten Datenschutzerklärungen</t>
  </si>
  <si>
    <t>sind über den Bereich "FAQ Datenschutz" sowie über den Downloadbereich des Förderprogramms auf</t>
  </si>
  <si>
    <t>http://www.gfaw-thueringen.de abrufbar.</t>
  </si>
  <si>
    <t>* * * Status- und Funktionsbezeichnungen dieses Antrages gelten geschlechtsneutral. * *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</si>
</sst>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0000"/>
    <numFmt numFmtId="165" formatCode="dd/mm/yy;@"/>
    <numFmt numFmtId="166" formatCode="_-* #,##0.00\ [$€-1]_-;\-* #,##0.00\ [$€-1]_-;_-* &quot;-&quot;??\ [$€-1]_-"/>
    <numFmt numFmtId="167" formatCode="0.000%"/>
    <numFmt numFmtId="168" formatCode="0;;"/>
    <numFmt numFmtId="169" formatCode=";;;&quot;X&quot;"/>
    <numFmt numFmtId="170" formatCode="#,##0.00;\-#,##0.00;"/>
    <numFmt numFmtId="171" formatCode="#,##0.000"/>
    <numFmt numFmtId="172" formatCode="0.0"/>
  </numFmts>
  <fonts count="5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8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sz val="9"/>
      <color indexed="9"/>
      <name val="Arial"/>
      <family val="2"/>
    </font>
    <font>
      <i/>
      <sz val="8"/>
      <color indexed="3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i/>
      <u/>
      <sz val="8"/>
      <color indexed="3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indexed="3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color rgb="FF0070C0"/>
      <name val="Arial"/>
      <family val="2"/>
    </font>
    <font>
      <b/>
      <i/>
      <sz val="9"/>
      <color rgb="FF0070C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</fills>
  <borders count="9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61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1" applyNumberFormat="0" applyAlignment="0" applyProtection="0"/>
    <xf numFmtId="0" fontId="25" fillId="2" borderId="2" applyNumberFormat="0" applyAlignment="0" applyProtection="0"/>
    <xf numFmtId="0" fontId="26" fillId="3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9" fillId="1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/>
    <xf numFmtId="0" fontId="1" fillId="4" borderId="4" applyNumberFormat="0" applyFont="0" applyAlignment="0" applyProtection="0"/>
    <xf numFmtId="0" fontId="31" fillId="15" borderId="0" applyNumberFormat="0" applyBorder="0" applyAlignment="0" applyProtection="0"/>
    <xf numFmtId="0" fontId="2" fillId="0" borderId="0"/>
    <xf numFmtId="0" fontId="51" fillId="0" borderId="0"/>
    <xf numFmtId="0" fontId="2" fillId="0" borderId="0"/>
    <xf numFmtId="0" fontId="2" fillId="0" borderId="0"/>
    <xf numFmtId="0" fontId="47" fillId="0" borderId="0"/>
    <xf numFmtId="0" fontId="1" fillId="0" borderId="0" applyBorder="0"/>
    <xf numFmtId="0" fontId="1" fillId="0" borderId="0"/>
    <xf numFmtId="0" fontId="2" fillId="0" borderId="0"/>
    <xf numFmtId="0" fontId="44" fillId="0" borderId="0"/>
    <xf numFmtId="0" fontId="4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9" fillId="16" borderId="9" applyNumberFormat="0" applyAlignment="0" applyProtection="0"/>
  </cellStyleXfs>
  <cellXfs count="969">
    <xf numFmtId="0" fontId="0" fillId="0" borderId="0" xfId="0"/>
    <xf numFmtId="0" fontId="15" fillId="0" borderId="0" xfId="43" applyFont="1" applyFill="1" applyAlignment="1" applyProtection="1">
      <alignment horizontal="left" vertical="center"/>
      <protection hidden="1"/>
    </xf>
    <xf numFmtId="0" fontId="15" fillId="0" borderId="0" xfId="51" applyNumberFormat="1" applyFont="1" applyAlignment="1" applyProtection="1">
      <alignment horizontal="right" vertical="center"/>
      <protection hidden="1"/>
    </xf>
    <xf numFmtId="0" fontId="15" fillId="0" borderId="0" xfId="5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51" applyFont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Alignment="1" applyProtection="1">
      <alignment vertical="center"/>
      <protection hidden="1"/>
    </xf>
    <xf numFmtId="0" fontId="4" fillId="21" borderId="10" xfId="51" applyFont="1" applyFill="1" applyBorder="1" applyAlignment="1" applyProtection="1">
      <alignment horizontal="left" vertical="center" indent="2"/>
      <protection hidden="1"/>
    </xf>
    <xf numFmtId="0" fontId="4" fillId="21" borderId="11" xfId="51" applyFont="1" applyFill="1" applyBorder="1" applyAlignment="1" applyProtection="1">
      <alignment horizontal="left" vertical="center" indent="2"/>
      <protection hidden="1"/>
    </xf>
    <xf numFmtId="0" fontId="4" fillId="0" borderId="10" xfId="51" applyFont="1" applyFill="1" applyBorder="1" applyAlignment="1" applyProtection="1">
      <alignment horizontal="left" vertical="center" indent="2"/>
      <protection hidden="1"/>
    </xf>
    <xf numFmtId="0" fontId="4" fillId="0" borderId="11" xfId="51" applyFont="1" applyFill="1" applyBorder="1" applyAlignment="1" applyProtection="1">
      <alignment horizontal="left" vertical="center" indent="2"/>
      <protection hidden="1"/>
    </xf>
    <xf numFmtId="0" fontId="4" fillId="17" borderId="10" xfId="51" applyNumberFormat="1" applyFont="1" applyFill="1" applyBorder="1" applyAlignment="1" applyProtection="1">
      <alignment horizontal="left" vertical="center" indent="2"/>
      <protection hidden="1"/>
    </xf>
    <xf numFmtId="0" fontId="4" fillId="17" borderId="11" xfId="51" applyNumberFormat="1" applyFont="1" applyFill="1" applyBorder="1" applyAlignment="1" applyProtection="1">
      <alignment horizontal="left" vertical="center" indent="2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3" xfId="51" applyFont="1" applyBorder="1" applyProtection="1">
      <protection hidden="1"/>
    </xf>
    <xf numFmtId="0" fontId="3" fillId="0" borderId="0" xfId="51" applyFont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49" fontId="4" fillId="0" borderId="0" xfId="51" applyNumberFormat="1" applyFont="1" applyAlignment="1" applyProtection="1">
      <alignment horizontal="right" vertical="center"/>
      <protection hidden="1"/>
    </xf>
    <xf numFmtId="0" fontId="4" fillId="0" borderId="0" xfId="51" applyNumberFormat="1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 wrapText="1"/>
      <protection hidden="1"/>
    </xf>
    <xf numFmtId="0" fontId="3" fillId="0" borderId="14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left" vertical="center"/>
      <protection hidden="1"/>
    </xf>
    <xf numFmtId="164" fontId="3" fillId="0" borderId="0" xfId="51" applyNumberFormat="1" applyFont="1" applyFill="1" applyBorder="1" applyAlignment="1" applyProtection="1">
      <alignment horizontal="left" vertical="center"/>
      <protection hidden="1"/>
    </xf>
    <xf numFmtId="0" fontId="3" fillId="0" borderId="14" xfId="51" applyFont="1" applyFill="1" applyBorder="1" applyAlignment="1" applyProtection="1">
      <alignment horizontal="left" vertical="center"/>
      <protection hidden="1"/>
    </xf>
    <xf numFmtId="0" fontId="5" fillId="0" borderId="0" xfId="51" applyFont="1" applyFill="1" applyBorder="1" applyAlignment="1" applyProtection="1">
      <alignment vertical="center"/>
      <protection hidden="1"/>
    </xf>
    <xf numFmtId="0" fontId="5" fillId="0" borderId="0" xfId="51" applyFont="1" applyFill="1" applyBorder="1" applyAlignment="1" applyProtection="1">
      <alignment horizontal="left" vertical="center" indent="1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14" xfId="51" applyFont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left" vertical="center" indent="1"/>
      <protection hidden="1"/>
    </xf>
    <xf numFmtId="0" fontId="3" fillId="0" borderId="15" xfId="51" applyFont="1" applyFill="1" applyBorder="1" applyAlignment="1" applyProtection="1">
      <alignment horizontal="left" vertical="center" indent="1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17" borderId="13" xfId="0" applyFont="1" applyFill="1" applyBorder="1" applyAlignment="1" applyProtection="1">
      <alignment vertical="center"/>
      <protection hidden="1"/>
    </xf>
    <xf numFmtId="0" fontId="3" fillId="17" borderId="17" xfId="0" applyFont="1" applyFill="1" applyBorder="1" applyAlignment="1" applyProtection="1">
      <alignment vertical="center"/>
      <protection hidden="1"/>
    </xf>
    <xf numFmtId="0" fontId="3" fillId="0" borderId="18" xfId="51" applyFont="1" applyFill="1" applyBorder="1" applyAlignment="1" applyProtection="1">
      <alignment vertical="center"/>
      <protection hidden="1"/>
    </xf>
    <xf numFmtId="0" fontId="3" fillId="0" borderId="19" xfId="51" applyFont="1" applyFill="1" applyBorder="1" applyAlignment="1" applyProtection="1">
      <alignment vertical="center"/>
      <protection hidden="1"/>
    </xf>
    <xf numFmtId="0" fontId="3" fillId="0" borderId="20" xfId="51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5" xfId="51" applyFont="1" applyFill="1" applyBorder="1" applyAlignment="1" applyProtection="1">
      <alignment horizontal="left" vertical="center"/>
      <protection hidden="1"/>
    </xf>
    <xf numFmtId="0" fontId="5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right" vertical="center" indent="1"/>
      <protection hidden="1"/>
    </xf>
    <xf numFmtId="0" fontId="3" fillId="0" borderId="10" xfId="51" applyFont="1" applyFill="1" applyBorder="1" applyAlignment="1" applyProtection="1">
      <alignment vertical="center" wrapText="1"/>
      <protection hidden="1"/>
    </xf>
    <xf numFmtId="0" fontId="3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Alignment="1" applyProtection="1">
      <alignment vertical="center"/>
      <protection hidden="1"/>
    </xf>
    <xf numFmtId="0" fontId="6" fillId="0" borderId="13" xfId="52" applyFont="1" applyFill="1" applyBorder="1" applyAlignment="1" applyProtection="1">
      <alignment vertical="center"/>
      <protection hidden="1"/>
    </xf>
    <xf numFmtId="0" fontId="6" fillId="0" borderId="0" xfId="52" applyFont="1" applyFill="1" applyAlignment="1" applyProtection="1">
      <alignment vertical="center"/>
      <protection hidden="1"/>
    </xf>
    <xf numFmtId="49" fontId="9" fillId="0" borderId="0" xfId="52" applyNumberFormat="1" applyFont="1" applyFill="1" applyAlignment="1" applyProtection="1">
      <alignment horizontal="left" vertical="top"/>
    </xf>
    <xf numFmtId="49" fontId="4" fillId="0" borderId="0" xfId="37" applyNumberFormat="1" applyFont="1" applyFill="1" applyAlignment="1" applyProtection="1">
      <alignment horizontal="left" vertical="top"/>
    </xf>
    <xf numFmtId="49" fontId="4" fillId="0" borderId="0" xfId="44" applyNumberFormat="1" applyFont="1" applyFill="1" applyAlignment="1" applyProtection="1">
      <alignment horizontal="left" vertical="top"/>
    </xf>
    <xf numFmtId="49" fontId="18" fillId="0" borderId="0" xfId="44" applyNumberFormat="1" applyFont="1" applyFill="1" applyAlignment="1" applyProtection="1">
      <alignment horizontal="right" vertical="top"/>
    </xf>
    <xf numFmtId="49" fontId="9" fillId="0" borderId="0" xfId="37" applyNumberFormat="1" applyFont="1" applyFill="1" applyAlignment="1" applyProtection="1">
      <alignment horizontal="left" vertical="top"/>
    </xf>
    <xf numFmtId="49" fontId="4" fillId="0" borderId="0" xfId="52" applyNumberFormat="1" applyFont="1" applyFill="1" applyAlignment="1" applyProtection="1">
      <alignment horizontal="left" vertical="top"/>
    </xf>
    <xf numFmtId="49" fontId="4" fillId="0" borderId="0" xfId="37" applyNumberFormat="1" applyFont="1" applyFill="1" applyAlignment="1" applyProtection="1">
      <alignment horizontal="left" vertical="top" indent="1"/>
    </xf>
    <xf numFmtId="49" fontId="4" fillId="0" borderId="0" xfId="37" applyNumberFormat="1" applyFont="1" applyFill="1" applyAlignment="1" applyProtection="1">
      <alignment horizontal="right" vertical="top"/>
    </xf>
    <xf numFmtId="0" fontId="3" fillId="0" borderId="0" xfId="52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14" xfId="52" applyFont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0" fontId="3" fillId="0" borderId="0" xfId="48" applyFont="1" applyAlignment="1" applyProtection="1">
      <alignment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3" fillId="0" borderId="14" xfId="48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3" fillId="0" borderId="0" xfId="43" applyNumberFormat="1" applyFont="1" applyFill="1" applyBorder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165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0" xfId="43" applyFont="1" applyFill="1" applyBorder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vertical="top" wrapText="1"/>
      <protection hidden="1"/>
    </xf>
    <xf numFmtId="0" fontId="3" fillId="0" borderId="19" xfId="48" applyFont="1" applyBorder="1" applyAlignment="1" applyProtection="1">
      <alignment vertical="top" wrapText="1"/>
      <protection hidden="1"/>
    </xf>
    <xf numFmtId="0" fontId="3" fillId="0" borderId="0" xfId="48" applyFont="1" applyBorder="1" applyAlignment="1" applyProtection="1">
      <alignment horizontal="left" vertical="center" wrapText="1" indent="1"/>
      <protection hidden="1"/>
    </xf>
    <xf numFmtId="0" fontId="3" fillId="0" borderId="0" xfId="48" applyFont="1" applyBorder="1" applyAlignment="1" applyProtection="1">
      <alignment horizontal="left" vertical="top" indent="1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left" vertical="center" indent="1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0" fontId="3" fillId="0" borderId="19" xfId="48" applyFont="1" applyBorder="1" applyAlignment="1" applyProtection="1">
      <alignment vertical="center"/>
      <protection hidden="1"/>
    </xf>
    <xf numFmtId="0" fontId="3" fillId="0" borderId="19" xfId="48" applyFont="1" applyBorder="1" applyAlignment="1" applyProtection="1">
      <alignment horizontal="left" vertical="center" wrapText="1" indent="1"/>
      <protection hidden="1"/>
    </xf>
    <xf numFmtId="0" fontId="3" fillId="0" borderId="19" xfId="48" applyFont="1" applyBorder="1" applyAlignment="1" applyProtection="1">
      <alignment horizontal="left" vertical="top" indent="1"/>
      <protection hidden="1"/>
    </xf>
    <xf numFmtId="0" fontId="4" fillId="0" borderId="19" xfId="48" applyFont="1" applyBorder="1" applyAlignment="1" applyProtection="1">
      <alignment vertical="center"/>
      <protection hidden="1"/>
    </xf>
    <xf numFmtId="0" fontId="5" fillId="0" borderId="16" xfId="52" applyFont="1" applyFill="1" applyBorder="1" applyAlignment="1" applyProtection="1">
      <alignment horizontal="left" vertical="center" indent="1"/>
      <protection hidden="1"/>
    </xf>
    <xf numFmtId="0" fontId="3" fillId="0" borderId="15" xfId="52" applyFont="1" applyFill="1" applyBorder="1" applyAlignment="1" applyProtection="1">
      <alignment horizontal="left" vertical="center" indent="1"/>
      <protection hidden="1"/>
    </xf>
    <xf numFmtId="49" fontId="5" fillId="22" borderId="12" xfId="44" applyNumberFormat="1" applyFont="1" applyFill="1" applyBorder="1" applyAlignment="1" applyProtection="1">
      <alignment horizontal="left" vertical="center" indent="1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21" borderId="12" xfId="52" applyFont="1" applyFill="1" applyBorder="1" applyAlignment="1" applyProtection="1">
      <alignment horizontal="left" vertical="center"/>
      <protection hidden="1"/>
    </xf>
    <xf numFmtId="0" fontId="3" fillId="21" borderId="10" xfId="52" applyFont="1" applyFill="1" applyBorder="1" applyAlignment="1" applyProtection="1">
      <alignment horizontal="left" vertical="center"/>
      <protection hidden="1"/>
    </xf>
    <xf numFmtId="0" fontId="3" fillId="23" borderId="10" xfId="0" applyNumberFormat="1" applyFont="1" applyFill="1" applyBorder="1" applyAlignment="1" applyProtection="1">
      <alignment horizontal="left" vertical="center"/>
      <protection hidden="1"/>
    </xf>
    <xf numFmtId="0" fontId="3" fillId="23" borderId="11" xfId="0" applyNumberFormat="1" applyFont="1" applyFill="1" applyBorder="1" applyAlignment="1" applyProtection="1">
      <alignment horizontal="left" vertical="center"/>
      <protection hidden="1"/>
    </xf>
    <xf numFmtId="0" fontId="3" fillId="21" borderId="11" xfId="52" applyFont="1" applyFill="1" applyBorder="1" applyAlignment="1" applyProtection="1">
      <alignment horizontal="left" vertical="center"/>
      <protection hidden="1"/>
    </xf>
    <xf numFmtId="0" fontId="5" fillId="22" borderId="12" xfId="44" applyFont="1" applyFill="1" applyBorder="1" applyAlignment="1" applyProtection="1">
      <alignment horizontal="left" vertical="center" indent="1"/>
      <protection hidden="1"/>
    </xf>
    <xf numFmtId="0" fontId="5" fillId="22" borderId="10" xfId="44" applyFont="1" applyFill="1" applyBorder="1" applyAlignment="1" applyProtection="1">
      <alignment horizontal="left" vertical="center" indent="1"/>
      <protection hidden="1"/>
    </xf>
    <xf numFmtId="0" fontId="5" fillId="22" borderId="11" xfId="44" applyFont="1" applyFill="1" applyBorder="1" applyAlignment="1" applyProtection="1">
      <alignment horizontal="left" vertical="center" indent="1"/>
      <protection hidden="1"/>
    </xf>
    <xf numFmtId="0" fontId="3" fillId="0" borderId="16" xfId="44" applyFont="1" applyFill="1" applyBorder="1" applyAlignment="1" applyProtection="1">
      <alignment vertical="center"/>
      <protection hidden="1"/>
    </xf>
    <xf numFmtId="0" fontId="3" fillId="0" borderId="13" xfId="44" applyFont="1" applyFill="1" applyBorder="1" applyAlignment="1" applyProtection="1">
      <alignment vertical="center"/>
      <protection hidden="1"/>
    </xf>
    <xf numFmtId="0" fontId="3" fillId="0" borderId="17" xfId="44" applyFont="1" applyFill="1" applyBorder="1" applyAlignment="1" applyProtection="1">
      <alignment vertical="center"/>
      <protection hidden="1"/>
    </xf>
    <xf numFmtId="0" fontId="3" fillId="23" borderId="16" xfId="44" applyFont="1" applyFill="1" applyBorder="1" applyAlignment="1" applyProtection="1">
      <alignment vertical="center"/>
      <protection hidden="1"/>
    </xf>
    <xf numFmtId="0" fontId="3" fillId="23" borderId="13" xfId="44" applyFont="1" applyFill="1" applyBorder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49" fontId="5" fillId="0" borderId="15" xfId="44" applyNumberFormat="1" applyFont="1" applyFill="1" applyBorder="1" applyAlignment="1" applyProtection="1">
      <alignment horizontal="left" vertical="center" indent="1"/>
      <protection hidden="1"/>
    </xf>
    <xf numFmtId="49" fontId="5" fillId="0" borderId="0" xfId="44" applyNumberFormat="1" applyFont="1" applyFill="1" applyBorder="1" applyAlignment="1" applyProtection="1">
      <alignment horizontal="left" vertical="center" indent="1"/>
      <protection hidden="1"/>
    </xf>
    <xf numFmtId="1" fontId="4" fillId="23" borderId="21" xfId="42" applyNumberFormat="1" applyFont="1" applyFill="1" applyBorder="1" applyAlignment="1" applyProtection="1">
      <alignment horizontal="left" vertical="center" indent="1"/>
      <protection locked="0"/>
    </xf>
    <xf numFmtId="0" fontId="3" fillId="0" borderId="19" xfId="44" applyFont="1" applyFill="1" applyBorder="1" applyAlignment="1" applyProtection="1">
      <alignment vertical="center"/>
      <protection hidden="1"/>
    </xf>
    <xf numFmtId="0" fontId="4" fillId="0" borderId="19" xfId="42" applyFont="1" applyFill="1" applyBorder="1" applyAlignment="1" applyProtection="1">
      <alignment vertical="center"/>
      <protection hidden="1"/>
    </xf>
    <xf numFmtId="0" fontId="3" fillId="0" borderId="19" xfId="42" applyFont="1" applyFill="1" applyBorder="1" applyAlignment="1" applyProtection="1">
      <alignment vertical="center"/>
      <protection hidden="1"/>
    </xf>
    <xf numFmtId="165" fontId="5" fillId="0" borderId="19" xfId="44" applyNumberFormat="1" applyFont="1" applyFill="1" applyBorder="1" applyAlignment="1" applyProtection="1">
      <alignment vertical="center"/>
      <protection hidden="1"/>
    </xf>
    <xf numFmtId="165" fontId="3" fillId="0" borderId="19" xfId="42" applyNumberFormat="1" applyFont="1" applyFill="1" applyBorder="1" applyAlignment="1" applyProtection="1">
      <alignment horizontal="center" vertical="center"/>
      <protection hidden="1"/>
    </xf>
    <xf numFmtId="0" fontId="3" fillId="0" borderId="20" xfId="44" applyFont="1" applyFill="1" applyBorder="1" applyAlignment="1" applyProtection="1">
      <alignment vertical="center"/>
      <protection hidden="1"/>
    </xf>
    <xf numFmtId="0" fontId="4" fillId="0" borderId="22" xfId="42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3" fillId="0" borderId="0" xfId="43" applyNumberFormat="1" applyFont="1" applyFill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horizontal="right" vertical="center"/>
      <protection hidden="1"/>
    </xf>
    <xf numFmtId="0" fontId="3" fillId="0" borderId="0" xfId="43" applyNumberFormat="1" applyFont="1" applyFill="1" applyBorder="1" applyAlignment="1" applyProtection="1">
      <alignment horizontal="right" vertical="center"/>
      <protection hidden="1"/>
    </xf>
    <xf numFmtId="0" fontId="17" fillId="0" borderId="0" xfId="43" applyFont="1" applyFill="1" applyBorder="1" applyAlignment="1" applyProtection="1">
      <alignment horizontal="center" vertical="center" wrapText="1"/>
      <protection hidden="1"/>
    </xf>
    <xf numFmtId="0" fontId="4" fillId="0" borderId="23" xfId="42" applyFont="1" applyFill="1" applyBorder="1" applyAlignment="1" applyProtection="1">
      <alignment horizontal="left" vertical="center"/>
      <protection hidden="1"/>
    </xf>
    <xf numFmtId="0" fontId="4" fillId="0" borderId="21" xfId="42" applyFont="1" applyFill="1" applyBorder="1" applyAlignment="1" applyProtection="1">
      <alignment horizontal="left" vertical="center" indent="1"/>
      <protection hidden="1"/>
    </xf>
    <xf numFmtId="0" fontId="0" fillId="0" borderId="0" xfId="0" applyProtection="1">
      <protection hidden="1"/>
    </xf>
    <xf numFmtId="0" fontId="5" fillId="24" borderId="12" xfId="0" applyFont="1" applyFill="1" applyBorder="1" applyAlignment="1" applyProtection="1">
      <alignment horizontal="left" vertical="center" indent="1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0" fillId="0" borderId="14" xfId="0" applyBorder="1" applyProtection="1"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49" fontId="3" fillId="0" borderId="18" xfId="0" applyNumberFormat="1" applyFont="1" applyFill="1" applyBorder="1" applyAlignment="1" applyProtection="1">
      <alignment vertical="center"/>
      <protection hidden="1"/>
    </xf>
    <xf numFmtId="49" fontId="3" fillId="0" borderId="15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43" applyFont="1" applyFill="1" applyBorder="1" applyAlignment="1" applyProtection="1">
      <alignment horizontal="center" vertical="top"/>
      <protection hidden="1"/>
    </xf>
    <xf numFmtId="0" fontId="6" fillId="0" borderId="0" xfId="43" applyFont="1" applyFill="1" applyBorder="1" applyAlignment="1" applyProtection="1">
      <alignment vertical="top"/>
      <protection hidden="1"/>
    </xf>
    <xf numFmtId="0" fontId="4" fillId="0" borderId="16" xfId="51" applyFont="1" applyFill="1" applyBorder="1" applyAlignment="1" applyProtection="1">
      <alignment vertical="top"/>
      <protection hidden="1"/>
    </xf>
    <xf numFmtId="0" fontId="4" fillId="0" borderId="13" xfId="51" applyFont="1" applyFill="1" applyBorder="1" applyAlignment="1" applyProtection="1">
      <alignment vertical="top"/>
      <protection hidden="1"/>
    </xf>
    <xf numFmtId="0" fontId="4" fillId="0" borderId="17" xfId="51" applyFont="1" applyFill="1" applyBorder="1" applyAlignment="1" applyProtection="1">
      <alignment vertical="top"/>
      <protection hidden="1"/>
    </xf>
    <xf numFmtId="0" fontId="4" fillId="0" borderId="15" xfId="51" applyFont="1" applyFill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 vertical="top"/>
      <protection hidden="1"/>
    </xf>
    <xf numFmtId="0" fontId="4" fillId="0" borderId="14" xfId="51" applyFont="1" applyFill="1" applyBorder="1" applyAlignment="1" applyProtection="1">
      <alignment vertical="top"/>
      <protection hidden="1"/>
    </xf>
    <xf numFmtId="0" fontId="4" fillId="0" borderId="18" xfId="51" applyFont="1" applyFill="1" applyBorder="1" applyAlignment="1" applyProtection="1">
      <alignment vertical="top"/>
      <protection hidden="1"/>
    </xf>
    <xf numFmtId="0" fontId="4" fillId="0" borderId="19" xfId="51" applyFont="1" applyFill="1" applyBorder="1" applyAlignment="1" applyProtection="1">
      <alignment vertical="top"/>
      <protection hidden="1"/>
    </xf>
    <xf numFmtId="0" fontId="4" fillId="0" borderId="20" xfId="51" applyFont="1" applyFill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5" xfId="52" applyFont="1" applyFill="1" applyBorder="1" applyAlignment="1" applyProtection="1">
      <alignment horizontal="right" vertical="center" indent="1"/>
      <protection hidden="1"/>
    </xf>
    <xf numFmtId="0" fontId="3" fillId="0" borderId="13" xfId="43" applyFont="1" applyFill="1" applyBorder="1" applyAlignment="1" applyProtection="1">
      <alignment vertical="center"/>
      <protection hidden="1"/>
    </xf>
    <xf numFmtId="49" fontId="3" fillId="0" borderId="13" xfId="43" applyNumberFormat="1" applyFont="1" applyFill="1" applyBorder="1" applyAlignment="1" applyProtection="1">
      <alignment vertical="center"/>
      <protection hidden="1"/>
    </xf>
    <xf numFmtId="0" fontId="6" fillId="0" borderId="25" xfId="51" applyFont="1" applyFill="1" applyBorder="1" applyAlignment="1" applyProtection="1">
      <alignment horizontal="left" vertical="center" indent="1"/>
      <protection hidden="1"/>
    </xf>
    <xf numFmtId="0" fontId="6" fillId="0" borderId="26" xfId="51" applyFont="1" applyFill="1" applyBorder="1" applyAlignment="1" applyProtection="1">
      <alignment horizontal="left" vertical="center" indent="1"/>
      <protection hidden="1"/>
    </xf>
    <xf numFmtId="0" fontId="6" fillId="0" borderId="27" xfId="51" applyFont="1" applyFill="1" applyBorder="1" applyAlignment="1" applyProtection="1">
      <alignment horizontal="left" vertical="center" indent="1"/>
      <protection hidden="1"/>
    </xf>
    <xf numFmtId="164" fontId="6" fillId="0" borderId="25" xfId="51" applyNumberFormat="1" applyFont="1" applyFill="1" applyBorder="1" applyAlignment="1" applyProtection="1">
      <alignment horizontal="left" vertical="center" indent="1"/>
      <protection hidden="1"/>
    </xf>
    <xf numFmtId="164" fontId="6" fillId="0" borderId="26" xfId="51" applyNumberFormat="1" applyFont="1" applyFill="1" applyBorder="1" applyAlignment="1" applyProtection="1">
      <alignment horizontal="left" vertical="center" indent="1"/>
      <protection hidden="1"/>
    </xf>
    <xf numFmtId="0" fontId="6" fillId="0" borderId="28" xfId="51" applyFont="1" applyFill="1" applyBorder="1" applyAlignment="1" applyProtection="1">
      <alignment horizontal="left" vertical="center" indent="1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1" fontId="4" fillId="0" borderId="18" xfId="42" applyNumberFormat="1" applyFont="1" applyFill="1" applyBorder="1" applyAlignment="1" applyProtection="1">
      <alignment horizontal="left" vertical="center" indent="1"/>
      <protection hidden="1"/>
    </xf>
    <xf numFmtId="1" fontId="4" fillId="0" borderId="21" xfId="42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165" fontId="3" fillId="0" borderId="0" xfId="43" applyNumberFormat="1" applyFont="1" applyFill="1" applyBorder="1" applyAlignment="1" applyProtection="1">
      <alignment horizontal="center" vertical="center"/>
      <protection hidden="1"/>
    </xf>
    <xf numFmtId="49" fontId="3" fillId="0" borderId="15" xfId="43" applyNumberFormat="1" applyFont="1" applyFill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 vertical="center"/>
    </xf>
    <xf numFmtId="0" fontId="3" fillId="0" borderId="15" xfId="43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horizontal="right" vertical="center"/>
      <protection hidden="1"/>
    </xf>
    <xf numFmtId="0" fontId="4" fillId="25" borderId="0" xfId="0" applyNumberFormat="1" applyFont="1" applyFill="1" applyBorder="1" applyAlignment="1" applyProtection="1">
      <alignment horizontal="left" vertical="center" indent="1"/>
      <protection hidden="1"/>
    </xf>
    <xf numFmtId="0" fontId="9" fillId="25" borderId="0" xfId="0" applyNumberFormat="1" applyFont="1" applyFill="1" applyBorder="1" applyAlignment="1" applyProtection="1">
      <alignment horizontal="center" vertical="center"/>
      <protection hidden="1"/>
    </xf>
    <xf numFmtId="0" fontId="4" fillId="25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4" fillId="25" borderId="0" xfId="0" applyFont="1" applyFill="1" applyBorder="1" applyAlignment="1" applyProtection="1">
      <alignment horizontal="left" vertical="center" indent="1"/>
      <protection hidden="1"/>
    </xf>
    <xf numFmtId="0" fontId="4" fillId="25" borderId="0" xfId="0" applyNumberFormat="1" applyFont="1" applyFill="1" applyBorder="1" applyAlignment="1" applyProtection="1">
      <alignment horizontal="left" vertical="top" indent="1"/>
      <protection hidden="1"/>
    </xf>
    <xf numFmtId="0" fontId="3" fillId="23" borderId="10" xfId="48" applyFont="1" applyFill="1" applyBorder="1" applyAlignment="1" applyProtection="1">
      <alignment horizontal="left" vertical="center" wrapText="1" indent="1"/>
      <protection hidden="1"/>
    </xf>
    <xf numFmtId="0" fontId="3" fillId="23" borderId="10" xfId="48" applyFont="1" applyFill="1" applyBorder="1" applyAlignment="1" applyProtection="1">
      <alignment vertical="top" wrapText="1"/>
      <protection hidden="1"/>
    </xf>
    <xf numFmtId="0" fontId="4" fillId="23" borderId="10" xfId="48" applyFont="1" applyFill="1" applyBorder="1" applyAlignment="1" applyProtection="1">
      <alignment vertical="center"/>
      <protection hidden="1"/>
    </xf>
    <xf numFmtId="0" fontId="4" fillId="23" borderId="11" xfId="48" applyFont="1" applyFill="1" applyBorder="1" applyAlignment="1" applyProtection="1">
      <alignment vertical="center"/>
      <protection hidden="1"/>
    </xf>
    <xf numFmtId="49" fontId="3" fillId="0" borderId="15" xfId="43" applyNumberFormat="1" applyFont="1" applyFill="1" applyBorder="1" applyAlignment="1" applyProtection="1">
      <alignment horizontal="left" vertical="center" indent="1"/>
      <protection hidden="1"/>
    </xf>
    <xf numFmtId="49" fontId="3" fillId="0" borderId="18" xfId="43" applyNumberFormat="1" applyFont="1" applyFill="1" applyBorder="1" applyAlignment="1" applyProtection="1">
      <alignment vertical="center"/>
      <protection hidden="1"/>
    </xf>
    <xf numFmtId="0" fontId="3" fillId="0" borderId="19" xfId="43" applyFont="1" applyFill="1" applyBorder="1" applyAlignment="1" applyProtection="1">
      <alignment vertical="center"/>
      <protection hidden="1"/>
    </xf>
    <xf numFmtId="165" fontId="3" fillId="0" borderId="19" xfId="43" applyNumberFormat="1" applyFont="1" applyFill="1" applyBorder="1" applyAlignment="1" applyProtection="1">
      <alignment horizontal="center" vertical="center"/>
      <protection hidden="1"/>
    </xf>
    <xf numFmtId="0" fontId="3" fillId="0" borderId="20" xfId="43" applyFont="1" applyFill="1" applyBorder="1" applyAlignment="1" applyProtection="1">
      <alignment vertical="center"/>
      <protection hidden="1"/>
    </xf>
    <xf numFmtId="1" fontId="4" fillId="0" borderId="29" xfId="42" applyNumberFormat="1" applyFont="1" applyFill="1" applyBorder="1" applyAlignment="1" applyProtection="1">
      <alignment horizontal="left" vertical="center" wrapText="1" indent="1"/>
      <protection hidden="1"/>
    </xf>
    <xf numFmtId="0" fontId="4" fillId="0" borderId="23" xfId="42" applyFont="1" applyFill="1" applyBorder="1" applyAlignment="1" applyProtection="1">
      <alignment horizontal="left" vertical="center" indent="1"/>
      <protection hidden="1"/>
    </xf>
    <xf numFmtId="49" fontId="5" fillId="24" borderId="10" xfId="0" applyNumberFormat="1" applyFont="1" applyFill="1" applyBorder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horizontal="left" vertical="center"/>
      <protection hidden="1"/>
    </xf>
    <xf numFmtId="0" fontId="5" fillId="24" borderId="11" xfId="0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0" fillId="0" borderId="30" xfId="0" applyBorder="1" applyProtection="1">
      <protection hidden="1"/>
    </xf>
    <xf numFmtId="49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39" fillId="0" borderId="24" xfId="0" applyFont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 indent="1"/>
      <protection hidden="1"/>
    </xf>
    <xf numFmtId="49" fontId="9" fillId="0" borderId="31" xfId="0" applyNumberFormat="1" applyFont="1" applyFill="1" applyBorder="1" applyAlignment="1" applyProtection="1">
      <alignment horizontal="left" vertical="center" indent="1"/>
      <protection hidden="1"/>
    </xf>
    <xf numFmtId="49" fontId="5" fillId="0" borderId="16" xfId="0" applyNumberFormat="1" applyFont="1" applyFill="1" applyBorder="1" applyAlignment="1" applyProtection="1">
      <alignment horizontal="left" vertical="center" indent="1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horizontal="left" vertical="center"/>
      <protection hidden="1"/>
    </xf>
    <xf numFmtId="3" fontId="3" fillId="0" borderId="19" xfId="0" applyNumberFormat="1" applyFont="1" applyFill="1" applyBorder="1" applyAlignment="1" applyProtection="1">
      <alignment vertical="center"/>
      <protection hidden="1"/>
    </xf>
    <xf numFmtId="3" fontId="3" fillId="0" borderId="19" xfId="0" applyNumberFormat="1" applyFont="1" applyFill="1" applyBorder="1" applyAlignment="1" applyProtection="1">
      <alignment horizontal="right" vertical="center"/>
      <protection hidden="1"/>
    </xf>
    <xf numFmtId="49" fontId="41" fillId="0" borderId="15" xfId="0" applyNumberFormat="1" applyFont="1" applyFill="1" applyBorder="1" applyAlignment="1" applyProtection="1">
      <alignment horizontal="left" vertical="center" indent="1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49" fontId="4" fillId="0" borderId="15" xfId="0" applyNumberFormat="1" applyFont="1" applyFill="1" applyBorder="1" applyAlignment="1" applyProtection="1">
      <alignment horizontal="left" vertical="center" indent="1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9" fillId="0" borderId="0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3" fontId="41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top"/>
      <protection hidden="1"/>
    </xf>
    <xf numFmtId="0" fontId="3" fillId="0" borderId="0" xfId="46" applyFont="1" applyFill="1" applyAlignment="1" applyProtection="1">
      <alignment vertical="center"/>
    </xf>
    <xf numFmtId="0" fontId="5" fillId="0" borderId="0" xfId="46" applyFont="1" applyFill="1" applyAlignment="1" applyProtection="1">
      <alignment vertical="center"/>
    </xf>
    <xf numFmtId="0" fontId="3" fillId="0" borderId="0" xfId="46" applyFont="1" applyFill="1" applyAlignment="1" applyProtection="1">
      <alignment horizontal="right" vertical="center"/>
    </xf>
    <xf numFmtId="0" fontId="3" fillId="0" borderId="0" xfId="46" applyFont="1" applyAlignment="1">
      <alignment vertical="center"/>
    </xf>
    <xf numFmtId="0" fontId="3" fillId="0" borderId="32" xfId="46" applyFont="1" applyFill="1" applyBorder="1" applyAlignment="1" applyProtection="1">
      <alignment horizontal="center" vertical="center"/>
    </xf>
    <xf numFmtId="0" fontId="3" fillId="0" borderId="33" xfId="46" applyFont="1" applyFill="1" applyBorder="1" applyAlignment="1" applyProtection="1">
      <alignment horizontal="center" vertical="center"/>
    </xf>
    <xf numFmtId="0" fontId="3" fillId="0" borderId="34" xfId="46" applyFont="1" applyFill="1" applyBorder="1" applyAlignment="1" applyProtection="1">
      <alignment horizontal="center" vertical="center"/>
    </xf>
    <xf numFmtId="0" fontId="3" fillId="0" borderId="35" xfId="46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5" fillId="17" borderId="36" xfId="0" applyFont="1" applyFill="1" applyBorder="1" applyAlignment="1" applyProtection="1">
      <alignment horizontal="center" vertical="center"/>
    </xf>
    <xf numFmtId="0" fontId="5" fillId="17" borderId="37" xfId="0" applyFont="1" applyFill="1" applyBorder="1" applyAlignment="1" applyProtection="1">
      <alignment vertical="center"/>
    </xf>
    <xf numFmtId="0" fontId="3" fillId="0" borderId="37" xfId="0" applyFont="1" applyBorder="1" applyAlignment="1">
      <alignment vertical="center"/>
    </xf>
    <xf numFmtId="0" fontId="3" fillId="0" borderId="0" xfId="46" applyFont="1" applyFill="1" applyAlignment="1" applyProtection="1">
      <alignment horizontal="right" vertical="center"/>
      <protection hidden="1"/>
    </xf>
    <xf numFmtId="0" fontId="3" fillId="0" borderId="38" xfId="0" applyFont="1" applyFill="1" applyBorder="1" applyAlignment="1" applyProtection="1">
      <alignment horizontal="left" vertical="center" indent="1"/>
      <protection hidden="1"/>
    </xf>
    <xf numFmtId="0" fontId="3" fillId="0" borderId="38" xfId="0" applyFont="1" applyFill="1" applyBorder="1" applyAlignment="1" applyProtection="1">
      <alignment vertical="center"/>
      <protection hidden="1"/>
    </xf>
    <xf numFmtId="0" fontId="3" fillId="0" borderId="39" xfId="0" applyFont="1" applyFill="1" applyBorder="1" applyAlignment="1" applyProtection="1">
      <alignment vertical="center"/>
      <protection hidden="1"/>
    </xf>
    <xf numFmtId="4" fontId="3" fillId="17" borderId="0" xfId="0" applyNumberFormat="1" applyFont="1" applyFill="1" applyBorder="1" applyAlignment="1" applyProtection="1">
      <alignment horizontal="left"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vertical="center"/>
      <protection hidden="1"/>
    </xf>
    <xf numFmtId="0" fontId="3" fillId="0" borderId="38" xfId="0" applyFont="1" applyFill="1" applyBorder="1" applyAlignment="1" applyProtection="1">
      <alignment horizontal="right" vertical="center" indent="1"/>
      <protection hidden="1"/>
    </xf>
    <xf numFmtId="0" fontId="3" fillId="0" borderId="38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29" xfId="0" applyFont="1" applyBorder="1" applyAlignment="1" applyProtection="1">
      <alignment vertical="center"/>
      <protection hidden="1"/>
    </xf>
    <xf numFmtId="4" fontId="5" fillId="0" borderId="19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21" borderId="12" xfId="51" applyFont="1" applyFill="1" applyBorder="1" applyAlignment="1" applyProtection="1">
      <alignment horizontal="left" vertical="center" indent="2"/>
      <protection hidden="1"/>
    </xf>
    <xf numFmtId="0" fontId="3" fillId="0" borderId="12" xfId="51" applyFont="1" applyFill="1" applyBorder="1" applyAlignment="1" applyProtection="1">
      <alignment horizontal="left" vertical="center" indent="2"/>
      <protection hidden="1"/>
    </xf>
    <xf numFmtId="0" fontId="3" fillId="17" borderId="12" xfId="51" applyNumberFormat="1" applyFont="1" applyFill="1" applyBorder="1" applyAlignment="1" applyProtection="1">
      <alignment horizontal="left" vertical="center" indent="2"/>
      <protection hidden="1"/>
    </xf>
    <xf numFmtId="169" fontId="2" fillId="23" borderId="40" xfId="38" applyNumberFormat="1" applyFont="1" applyFill="1" applyBorder="1" applyAlignment="1" applyProtection="1">
      <alignment horizontal="center" vertical="center"/>
      <protection hidden="1"/>
    </xf>
    <xf numFmtId="169" fontId="2" fillId="23" borderId="41" xfId="38" applyNumberFormat="1" applyFont="1" applyFill="1" applyBorder="1" applyAlignment="1" applyProtection="1">
      <alignment horizontal="center" vertical="center"/>
      <protection hidden="1"/>
    </xf>
    <xf numFmtId="169" fontId="2" fillId="23" borderId="42" xfId="38" applyNumberFormat="1" applyFont="1" applyFill="1" applyBorder="1" applyAlignment="1" applyProtection="1">
      <alignment horizontal="center" vertical="center"/>
      <protection hidden="1"/>
    </xf>
    <xf numFmtId="169" fontId="2" fillId="23" borderId="43" xfId="38" applyNumberFormat="1" applyFont="1" applyFill="1" applyBorder="1" applyAlignment="1" applyProtection="1">
      <alignment horizontal="center" vertical="center"/>
      <protection locked="0"/>
    </xf>
    <xf numFmtId="169" fontId="2" fillId="23" borderId="44" xfId="38" applyNumberFormat="1" applyFont="1" applyFill="1" applyBorder="1" applyAlignment="1" applyProtection="1">
      <alignment horizontal="center" vertical="center"/>
      <protection locked="0"/>
    </xf>
    <xf numFmtId="169" fontId="2" fillId="23" borderId="45" xfId="38" applyNumberFormat="1" applyFont="1" applyFill="1" applyBorder="1" applyAlignment="1" applyProtection="1">
      <alignment horizontal="center" vertical="center"/>
      <protection locked="0"/>
    </xf>
    <xf numFmtId="169" fontId="2" fillId="23" borderId="40" xfId="38" applyNumberFormat="1" applyFont="1" applyFill="1" applyBorder="1" applyAlignment="1" applyProtection="1">
      <alignment horizontal="center" vertical="center"/>
      <protection locked="0"/>
    </xf>
    <xf numFmtId="169" fontId="2" fillId="23" borderId="41" xfId="38" applyNumberFormat="1" applyFont="1" applyFill="1" applyBorder="1" applyAlignment="1" applyProtection="1">
      <alignment horizontal="center" vertical="center"/>
      <protection locked="0"/>
    </xf>
    <xf numFmtId="169" fontId="2" fillId="23" borderId="42" xfId="3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14" xfId="49" applyFont="1" applyBorder="1" applyAlignment="1" applyProtection="1">
      <alignment vertical="center"/>
      <protection hidden="1"/>
    </xf>
    <xf numFmtId="0" fontId="3" fillId="0" borderId="0" xfId="49" applyFont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0" fontId="5" fillId="0" borderId="13" xfId="52" applyFont="1" applyFill="1" applyBorder="1" applyAlignment="1" applyProtection="1">
      <alignment vertical="center"/>
      <protection hidden="1"/>
    </xf>
    <xf numFmtId="0" fontId="5" fillId="0" borderId="0" xfId="52" applyFont="1" applyFill="1" applyBorder="1" applyAlignment="1" applyProtection="1">
      <alignment vertical="center"/>
      <protection hidden="1"/>
    </xf>
    <xf numFmtId="0" fontId="5" fillId="0" borderId="17" xfId="52" applyFont="1" applyFill="1" applyBorder="1" applyAlignment="1" applyProtection="1">
      <alignment vertical="center"/>
      <protection hidden="1"/>
    </xf>
    <xf numFmtId="0" fontId="5" fillId="0" borderId="14" xfId="52" applyFont="1" applyFill="1" applyBorder="1" applyAlignment="1" applyProtection="1">
      <alignment vertical="center"/>
      <protection hidden="1"/>
    </xf>
    <xf numFmtId="0" fontId="5" fillId="0" borderId="18" xfId="52" applyFont="1" applyFill="1" applyBorder="1" applyAlignment="1" applyProtection="1">
      <alignment horizontal="left" vertical="center" indent="1"/>
      <protection hidden="1"/>
    </xf>
    <xf numFmtId="0" fontId="5" fillId="0" borderId="19" xfId="52" applyFont="1" applyFill="1" applyBorder="1" applyAlignment="1" applyProtection="1">
      <alignment vertical="center"/>
      <protection hidden="1"/>
    </xf>
    <xf numFmtId="0" fontId="5" fillId="0" borderId="20" xfId="52" applyFont="1" applyFill="1" applyBorder="1" applyAlignment="1" applyProtection="1">
      <alignment vertical="center"/>
      <protection hidden="1"/>
    </xf>
    <xf numFmtId="16" fontId="3" fillId="21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5" xfId="49" applyFont="1" applyBorder="1" applyAlignment="1" applyProtection="1">
      <alignment vertical="center"/>
      <protection hidden="1"/>
    </xf>
    <xf numFmtId="0" fontId="3" fillId="0" borderId="0" xfId="49" applyFont="1" applyBorder="1" applyAlignment="1" applyProtection="1">
      <alignment vertical="center"/>
      <protection hidden="1"/>
    </xf>
    <xf numFmtId="0" fontId="4" fillId="0" borderId="0" xfId="49" applyFont="1" applyBorder="1" applyAlignment="1" applyProtection="1">
      <alignment horizontal="left" vertical="center" indent="1"/>
      <protection hidden="1"/>
    </xf>
    <xf numFmtId="0" fontId="4" fillId="0" borderId="0" xfId="49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2" fillId="0" borderId="43" xfId="38" applyNumberFormat="1" applyFont="1" applyFill="1" applyBorder="1" applyAlignment="1" applyProtection="1">
      <alignment horizontal="center" vertical="center"/>
      <protection hidden="1"/>
    </xf>
    <xf numFmtId="0" fontId="3" fillId="0" borderId="39" xfId="44" applyNumberFormat="1" applyFont="1" applyFill="1" applyBorder="1" applyAlignment="1" applyProtection="1">
      <alignment vertical="center"/>
      <protection hidden="1"/>
    </xf>
    <xf numFmtId="0" fontId="2" fillId="0" borderId="40" xfId="38" applyNumberFormat="1" applyFont="1" applyFill="1" applyBorder="1" applyAlignment="1" applyProtection="1">
      <alignment horizontal="center" vertical="center"/>
      <protection hidden="1"/>
    </xf>
    <xf numFmtId="49" fontId="3" fillId="0" borderId="0" xfId="45" applyNumberFormat="1" applyFont="1" applyFill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horizontal="right" vertical="center"/>
      <protection hidden="1"/>
    </xf>
    <xf numFmtId="0" fontId="3" fillId="0" borderId="0" xfId="45" applyNumberFormat="1" applyFont="1" applyFill="1" applyBorder="1" applyAlignment="1" applyProtection="1">
      <alignment horizontal="right" vertical="center"/>
      <protection hidden="1"/>
    </xf>
    <xf numFmtId="165" fontId="3" fillId="0" borderId="0" xfId="45" applyNumberFormat="1" applyFont="1" applyFill="1" applyAlignment="1" applyProtection="1">
      <alignment horizontal="center" vertical="center"/>
      <protection hidden="1"/>
    </xf>
    <xf numFmtId="49" fontId="5" fillId="22" borderId="10" xfId="44" applyNumberFormat="1" applyFont="1" applyFill="1" applyBorder="1" applyAlignment="1" applyProtection="1">
      <alignment horizontal="left" vertical="center"/>
      <protection hidden="1"/>
    </xf>
    <xf numFmtId="49" fontId="5" fillId="22" borderId="11" xfId="44" applyNumberFormat="1" applyFont="1" applyFill="1" applyBorder="1" applyAlignment="1" applyProtection="1">
      <alignment horizontal="left" vertical="center"/>
      <protection hidden="1"/>
    </xf>
    <xf numFmtId="0" fontId="5" fillId="0" borderId="13" xfId="52" applyFont="1" applyFill="1" applyBorder="1" applyAlignment="1" applyProtection="1">
      <alignment horizontal="left" vertical="center"/>
      <protection hidden="1"/>
    </xf>
    <xf numFmtId="0" fontId="5" fillId="0" borderId="17" xfId="52" applyFont="1" applyFill="1" applyBorder="1" applyAlignment="1" applyProtection="1">
      <alignment horizontal="left" vertical="center"/>
      <protection hidden="1"/>
    </xf>
    <xf numFmtId="0" fontId="5" fillId="0" borderId="0" xfId="52" applyFont="1" applyFill="1" applyBorder="1" applyAlignment="1" applyProtection="1">
      <alignment horizontal="left" vertical="center"/>
      <protection hidden="1"/>
    </xf>
    <xf numFmtId="0" fontId="5" fillId="0" borderId="14" xfId="52" applyFont="1" applyFill="1" applyBorder="1" applyAlignment="1" applyProtection="1">
      <alignment horizontal="left" vertical="center"/>
      <protection hidden="1"/>
    </xf>
    <xf numFmtId="49" fontId="3" fillId="0" borderId="15" xfId="52" applyNumberFormat="1" applyFont="1" applyFill="1" applyBorder="1" applyAlignment="1" applyProtection="1">
      <alignment horizontal="left" vertical="center" indent="1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49" fontId="3" fillId="0" borderId="15" xfId="52" applyNumberFormat="1" applyFont="1" applyBorder="1" applyAlignment="1" applyProtection="1">
      <alignment horizontal="left" vertical="center" indent="1"/>
      <protection hidden="1"/>
    </xf>
    <xf numFmtId="0" fontId="3" fillId="0" borderId="0" xfId="0" quotePrefix="1" applyFont="1" applyFill="1" applyBorder="1" applyAlignment="1" applyProtection="1">
      <alignment horizontal="left" vertical="center"/>
      <protection hidden="1"/>
    </xf>
    <xf numFmtId="0" fontId="3" fillId="0" borderId="15" xfId="52" applyFont="1" applyBorder="1" applyAlignment="1" applyProtection="1">
      <alignment horizontal="left" vertical="center" indent="1"/>
      <protection hidden="1"/>
    </xf>
    <xf numFmtId="0" fontId="3" fillId="0" borderId="18" xfId="52" applyFont="1" applyBorder="1" applyAlignment="1" applyProtection="1">
      <alignment horizontal="left" vertical="center" indent="1"/>
      <protection hidden="1"/>
    </xf>
    <xf numFmtId="0" fontId="3" fillId="0" borderId="19" xfId="52" applyFont="1" applyFill="1" applyBorder="1" applyAlignment="1" applyProtection="1">
      <alignment vertical="center"/>
      <protection hidden="1"/>
    </xf>
    <xf numFmtId="0" fontId="3" fillId="0" borderId="20" xfId="52" applyFont="1" applyFill="1" applyBorder="1" applyAlignment="1" applyProtection="1">
      <alignment vertical="center"/>
      <protection hidden="1"/>
    </xf>
    <xf numFmtId="0" fontId="5" fillId="0" borderId="15" xfId="52" applyFont="1" applyFill="1" applyBorder="1" applyAlignment="1" applyProtection="1">
      <alignment horizontal="left" vertical="center" indent="1"/>
      <protection hidden="1"/>
    </xf>
    <xf numFmtId="0" fontId="3" fillId="0" borderId="19" xfId="52" applyFont="1" applyBorder="1" applyAlignment="1" applyProtection="1">
      <alignment vertical="center"/>
      <protection hidden="1"/>
    </xf>
    <xf numFmtId="0" fontId="3" fillId="0" borderId="20" xfId="52" applyFont="1" applyBorder="1" applyAlignment="1" applyProtection="1">
      <alignment vertical="center"/>
      <protection hidden="1"/>
    </xf>
    <xf numFmtId="0" fontId="3" fillId="0" borderId="0" xfId="50" applyFont="1" applyAlignment="1" applyProtection="1">
      <alignment horizontal="left" vertical="center"/>
      <protection hidden="1"/>
    </xf>
    <xf numFmtId="0" fontId="3" fillId="0" borderId="0" xfId="50" applyFont="1" applyAlignment="1" applyProtection="1">
      <alignment vertical="center"/>
      <protection hidden="1"/>
    </xf>
    <xf numFmtId="0" fontId="15" fillId="0" borderId="0" xfId="45" applyFont="1" applyFill="1" applyAlignment="1" applyProtection="1">
      <alignment horizontal="left" vertical="center"/>
      <protection hidden="1"/>
    </xf>
    <xf numFmtId="0" fontId="15" fillId="0" borderId="0" xfId="52" applyNumberFormat="1" applyFont="1" applyAlignment="1" applyProtection="1">
      <alignment horizontal="right" vertical="center"/>
      <protection hidden="1"/>
    </xf>
    <xf numFmtId="0" fontId="15" fillId="0" borderId="0" xfId="52" applyFont="1" applyAlignment="1" applyProtection="1">
      <alignment horizontal="right" vertical="center"/>
      <protection hidden="1"/>
    </xf>
    <xf numFmtId="0" fontId="3" fillId="0" borderId="0" xfId="50" applyFont="1" applyProtection="1">
      <protection hidden="1"/>
    </xf>
    <xf numFmtId="49" fontId="5" fillId="22" borderId="12" xfId="45" applyNumberFormat="1" applyFont="1" applyFill="1" applyBorder="1" applyAlignment="1" applyProtection="1">
      <alignment horizontal="left" vertical="center" indent="1"/>
      <protection hidden="1"/>
    </xf>
    <xf numFmtId="49" fontId="5" fillId="22" borderId="10" xfId="45" applyNumberFormat="1" applyFont="1" applyFill="1" applyBorder="1" applyAlignment="1" applyProtection="1">
      <alignment horizontal="left" vertical="center"/>
      <protection hidden="1"/>
    </xf>
    <xf numFmtId="49" fontId="5" fillId="22" borderId="11" xfId="45" applyNumberFormat="1" applyFont="1" applyFill="1" applyBorder="1" applyAlignment="1" applyProtection="1">
      <alignment horizontal="left" vertical="center"/>
      <protection hidden="1"/>
    </xf>
    <xf numFmtId="0" fontId="52" fillId="0" borderId="0" xfId="52" applyFont="1" applyFill="1" applyBorder="1" applyAlignment="1" applyProtection="1">
      <alignment horizontal="left" vertical="center"/>
      <protection hidden="1"/>
    </xf>
    <xf numFmtId="0" fontId="3" fillId="0" borderId="18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 wrapText="1"/>
      <protection hidden="1"/>
    </xf>
    <xf numFmtId="0" fontId="3" fillId="0" borderId="0" xfId="50" applyFont="1" applyFill="1" applyAlignment="1" applyProtection="1">
      <alignment vertical="center" wrapText="1"/>
      <protection hidden="1"/>
    </xf>
    <xf numFmtId="0" fontId="3" fillId="0" borderId="0" xfId="50" applyFont="1" applyFill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vertical="center"/>
      <protection hidden="1"/>
    </xf>
    <xf numFmtId="0" fontId="5" fillId="0" borderId="0" xfId="47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33" xfId="47" applyFont="1" applyFill="1" applyBorder="1" applyAlignment="1" applyProtection="1">
      <alignment horizontal="center" vertical="center"/>
      <protection hidden="1"/>
    </xf>
    <xf numFmtId="49" fontId="3" fillId="0" borderId="43" xfId="47" applyNumberFormat="1" applyFont="1" applyFill="1" applyBorder="1" applyAlignment="1" applyProtection="1">
      <alignment horizontal="center" vertical="center" wrapText="1"/>
      <protection hidden="1"/>
    </xf>
    <xf numFmtId="49" fontId="3" fillId="0" borderId="46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47" applyFont="1" applyFill="1" applyBorder="1" applyAlignment="1" applyProtection="1">
      <alignment horizontal="center" vertical="center"/>
      <protection hidden="1"/>
    </xf>
    <xf numFmtId="49" fontId="3" fillId="0" borderId="40" xfId="47" applyNumberFormat="1" applyFont="1" applyFill="1" applyBorder="1" applyAlignment="1" applyProtection="1">
      <alignment horizontal="center" vertical="center" wrapText="1"/>
      <protection hidden="1"/>
    </xf>
    <xf numFmtId="49" fontId="3" fillId="0" borderId="47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48" xfId="47" applyFont="1" applyFill="1" applyBorder="1" applyAlignment="1" applyProtection="1">
      <alignment horizontal="center" vertical="center"/>
      <protection hidden="1"/>
    </xf>
    <xf numFmtId="0" fontId="5" fillId="0" borderId="36" xfId="47" applyFont="1" applyFill="1" applyBorder="1" applyAlignment="1" applyProtection="1">
      <alignment horizontal="left" vertical="center" indent="1"/>
      <protection hidden="1"/>
    </xf>
    <xf numFmtId="0" fontId="5" fillId="0" borderId="37" xfId="47" applyFont="1" applyFill="1" applyBorder="1" applyAlignment="1" applyProtection="1">
      <alignment horizontal="left" vertical="center" indent="1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3" fillId="0" borderId="0" xfId="47" applyFont="1" applyBorder="1" applyAlignment="1" applyProtection="1">
      <alignment horizontal="center" vertical="top" wrapText="1"/>
      <protection hidden="1"/>
    </xf>
    <xf numFmtId="0" fontId="5" fillId="0" borderId="36" xfId="47" applyFont="1" applyBorder="1" applyAlignment="1" applyProtection="1">
      <alignment horizontal="left" vertical="center" indent="1"/>
      <protection hidden="1"/>
    </xf>
    <xf numFmtId="0" fontId="3" fillId="0" borderId="37" xfId="47" applyFont="1" applyBorder="1" applyAlignment="1" applyProtection="1">
      <alignment vertical="center"/>
      <protection hidden="1"/>
    </xf>
    <xf numFmtId="0" fontId="3" fillId="0" borderId="37" xfId="47" applyFont="1" applyBorder="1" applyAlignment="1" applyProtection="1">
      <alignment horizontal="center" vertical="top" wrapText="1"/>
      <protection hidden="1"/>
    </xf>
    <xf numFmtId="0" fontId="5" fillId="0" borderId="0" xfId="47" applyFont="1" applyFill="1" applyAlignment="1" applyProtection="1">
      <alignment vertical="center"/>
    </xf>
    <xf numFmtId="0" fontId="5" fillId="0" borderId="0" xfId="47" applyFont="1" applyAlignment="1">
      <alignment vertical="center"/>
    </xf>
    <xf numFmtId="4" fontId="9" fillId="17" borderId="15" xfId="37" applyNumberFormat="1" applyFont="1" applyFill="1" applyBorder="1" applyAlignment="1" applyProtection="1">
      <alignment horizontal="right" vertical="center"/>
      <protection hidden="1"/>
    </xf>
    <xf numFmtId="4" fontId="9" fillId="17" borderId="14" xfId="37" applyNumberFormat="1" applyFont="1" applyFill="1" applyBorder="1" applyAlignment="1" applyProtection="1">
      <alignment horizontal="right" vertical="center"/>
      <protection hidden="1"/>
    </xf>
    <xf numFmtId="0" fontId="3" fillId="0" borderId="45" xfId="38" applyNumberFormat="1" applyFont="1" applyFill="1" applyBorder="1" applyAlignment="1" applyProtection="1">
      <alignment horizontal="center" vertical="center"/>
      <protection hidden="1"/>
    </xf>
    <xf numFmtId="0" fontId="3" fillId="0" borderId="38" xfId="38" applyNumberFormat="1" applyFont="1" applyFill="1" applyBorder="1" applyAlignment="1" applyProtection="1">
      <alignment horizontal="center" vertical="center"/>
      <protection hidden="1"/>
    </xf>
    <xf numFmtId="0" fontId="4" fillId="0" borderId="0" xfId="47" applyFont="1" applyBorder="1" applyAlignment="1" applyProtection="1">
      <alignment horizontal="center" vertical="center" wrapText="1"/>
      <protection hidden="1"/>
    </xf>
    <xf numFmtId="0" fontId="3" fillId="0" borderId="15" xfId="52" applyFont="1" applyFill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horizontal="left" vertical="center"/>
      <protection hidden="1"/>
    </xf>
    <xf numFmtId="49" fontId="3" fillId="0" borderId="15" xfId="52" applyNumberFormat="1" applyFont="1" applyFill="1" applyBorder="1" applyAlignment="1" applyProtection="1">
      <alignment horizontal="left" vertical="center"/>
      <protection hidden="1"/>
    </xf>
    <xf numFmtId="49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9" xfId="52" applyFont="1" applyFill="1" applyBorder="1" applyAlignment="1" applyProtection="1">
      <alignment horizontal="left" vertical="center"/>
      <protection hidden="1"/>
    </xf>
    <xf numFmtId="0" fontId="3" fillId="0" borderId="0" xfId="47" applyFont="1" applyAlignment="1" applyProtection="1">
      <alignment vertical="center"/>
      <protection hidden="1"/>
    </xf>
    <xf numFmtId="0" fontId="4" fillId="0" borderId="49" xfId="47" applyFont="1" applyBorder="1" applyAlignment="1" applyProtection="1">
      <alignment horizontal="center" vertical="center" wrapText="1"/>
      <protection hidden="1"/>
    </xf>
    <xf numFmtId="0" fontId="3" fillId="0" borderId="36" xfId="47" applyFont="1" applyBorder="1" applyAlignment="1" applyProtection="1">
      <alignment vertical="center"/>
      <protection hidden="1"/>
    </xf>
    <xf numFmtId="0" fontId="3" fillId="0" borderId="50" xfId="47" applyFont="1" applyBorder="1" applyAlignment="1" applyProtection="1">
      <alignment vertical="center"/>
      <protection hidden="1"/>
    </xf>
    <xf numFmtId="0" fontId="3" fillId="0" borderId="0" xfId="37" applyFont="1" applyFill="1" applyAlignment="1" applyProtection="1">
      <alignment vertical="center"/>
      <protection hidden="1"/>
    </xf>
    <xf numFmtId="0" fontId="5" fillId="0" borderId="0" xfId="37" applyFont="1" applyFill="1" applyAlignment="1" applyProtection="1">
      <alignment vertical="center"/>
      <protection hidden="1"/>
    </xf>
    <xf numFmtId="0" fontId="3" fillId="0" borderId="0" xfId="47" applyFont="1" applyFill="1" applyAlignment="1" applyProtection="1">
      <alignment horizontal="right" vertical="center"/>
      <protection hidden="1"/>
    </xf>
    <xf numFmtId="0" fontId="3" fillId="0" borderId="0" xfId="37" applyFont="1" applyFill="1" applyAlignment="1" applyProtection="1">
      <alignment horizontal="right" vertical="center"/>
      <protection hidden="1"/>
    </xf>
    <xf numFmtId="0" fontId="5" fillId="0" borderId="0" xfId="37" applyFont="1" applyFill="1" applyBorder="1" applyAlignment="1" applyProtection="1">
      <alignment horizontal="center" vertical="center"/>
      <protection hidden="1"/>
    </xf>
    <xf numFmtId="0" fontId="15" fillId="0" borderId="0" xfId="37" applyFont="1" applyBorder="1" applyAlignment="1" applyProtection="1">
      <alignment horizontal="right" vertical="top"/>
      <protection hidden="1"/>
    </xf>
    <xf numFmtId="0" fontId="11" fillId="0" borderId="0" xfId="37" applyFont="1" applyAlignment="1" applyProtection="1">
      <alignment vertical="center"/>
      <protection hidden="1"/>
    </xf>
    <xf numFmtId="0" fontId="3" fillId="0" borderId="0" xfId="37" applyFont="1" applyFill="1" applyBorder="1" applyAlignment="1" applyProtection="1">
      <alignment vertical="center"/>
      <protection hidden="1"/>
    </xf>
    <xf numFmtId="0" fontId="3" fillId="0" borderId="0" xfId="37" applyFont="1" applyFill="1" applyBorder="1" applyAlignment="1" applyProtection="1">
      <alignment horizontal="right" vertical="center"/>
      <protection hidden="1"/>
    </xf>
    <xf numFmtId="0" fontId="15" fillId="0" borderId="0" xfId="37" applyFont="1" applyFill="1" applyBorder="1" applyAlignment="1" applyProtection="1">
      <alignment horizontal="right" vertical="top"/>
      <protection hidden="1"/>
    </xf>
    <xf numFmtId="0" fontId="5" fillId="22" borderId="12" xfId="37" applyFont="1" applyFill="1" applyBorder="1" applyAlignment="1" applyProtection="1">
      <alignment horizontal="left" vertical="center" indent="1"/>
      <protection hidden="1"/>
    </xf>
    <xf numFmtId="0" fontId="5" fillId="22" borderId="10" xfId="37" applyFont="1" applyFill="1" applyBorder="1" applyAlignment="1" applyProtection="1">
      <alignment vertical="center"/>
      <protection hidden="1"/>
    </xf>
    <xf numFmtId="0" fontId="3" fillId="22" borderId="10" xfId="37" applyFont="1" applyFill="1" applyBorder="1" applyAlignment="1" applyProtection="1">
      <alignment vertical="center"/>
      <protection hidden="1"/>
    </xf>
    <xf numFmtId="0" fontId="3" fillId="22" borderId="10" xfId="37" applyFont="1" applyFill="1" applyBorder="1" applyAlignment="1" applyProtection="1">
      <alignment horizontal="right" vertical="center"/>
      <protection hidden="1"/>
    </xf>
    <xf numFmtId="0" fontId="5" fillId="22" borderId="10" xfId="37" applyFont="1" applyFill="1" applyBorder="1" applyAlignment="1" applyProtection="1">
      <alignment horizontal="center" vertical="center"/>
      <protection hidden="1"/>
    </xf>
    <xf numFmtId="0" fontId="3" fillId="22" borderId="11" xfId="37" applyFont="1" applyFill="1" applyBorder="1" applyAlignment="1" applyProtection="1">
      <alignment vertical="center"/>
      <protection hidden="1"/>
    </xf>
    <xf numFmtId="0" fontId="3" fillId="0" borderId="16" xfId="37" applyFont="1" applyFill="1" applyBorder="1" applyAlignment="1" applyProtection="1">
      <alignment vertical="center"/>
      <protection hidden="1"/>
    </xf>
    <xf numFmtId="0" fontId="3" fillId="0" borderId="13" xfId="37" applyFont="1" applyFill="1" applyBorder="1" applyAlignment="1" applyProtection="1">
      <alignment vertical="center"/>
      <protection hidden="1"/>
    </xf>
    <xf numFmtId="4" fontId="3" fillId="0" borderId="13" xfId="37" applyNumberFormat="1" applyFont="1" applyFill="1" applyBorder="1" applyAlignment="1" applyProtection="1">
      <alignment horizontal="left" vertical="center"/>
      <protection hidden="1"/>
    </xf>
    <xf numFmtId="0" fontId="3" fillId="0" borderId="13" xfId="37" applyFont="1" applyBorder="1" applyAlignment="1" applyProtection="1">
      <alignment vertical="center"/>
      <protection hidden="1"/>
    </xf>
    <xf numFmtId="0" fontId="3" fillId="0" borderId="17" xfId="37" applyFont="1" applyBorder="1" applyAlignment="1" applyProtection="1">
      <alignment vertical="center"/>
      <protection hidden="1"/>
    </xf>
    <xf numFmtId="0" fontId="3" fillId="0" borderId="0" xfId="37" applyFont="1" applyAlignment="1" applyProtection="1">
      <alignment vertical="center"/>
      <protection hidden="1"/>
    </xf>
    <xf numFmtId="0" fontId="3" fillId="0" borderId="15" xfId="37" applyFont="1" applyFill="1" applyBorder="1" applyAlignment="1" applyProtection="1">
      <alignment vertical="center"/>
      <protection hidden="1"/>
    </xf>
    <xf numFmtId="0" fontId="3" fillId="23" borderId="10" xfId="37" applyFont="1" applyFill="1" applyBorder="1" applyAlignment="1" applyProtection="1">
      <alignment vertical="center"/>
      <protection hidden="1"/>
    </xf>
    <xf numFmtId="0" fontId="3" fillId="23" borderId="11" xfId="37" applyFont="1" applyFill="1" applyBorder="1" applyAlignment="1" applyProtection="1">
      <alignment vertical="center"/>
      <protection hidden="1"/>
    </xf>
    <xf numFmtId="0" fontId="3" fillId="0" borderId="14" xfId="37" applyFont="1" applyBorder="1" applyAlignment="1" applyProtection="1">
      <alignment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3" fillId="21" borderId="16" xfId="52" applyFont="1" applyFill="1" applyBorder="1" applyAlignment="1" applyProtection="1">
      <alignment horizontal="left" vertical="center"/>
      <protection hidden="1"/>
    </xf>
    <xf numFmtId="0" fontId="3" fillId="23" borderId="18" xfId="37" applyFont="1" applyFill="1" applyBorder="1" applyAlignment="1" applyProtection="1">
      <alignment vertical="center"/>
      <protection hidden="1"/>
    </xf>
    <xf numFmtId="0" fontId="3" fillId="0" borderId="18" xfId="37" applyFont="1" applyFill="1" applyBorder="1" applyAlignment="1" applyProtection="1">
      <alignment vertical="center"/>
      <protection hidden="1"/>
    </xf>
    <xf numFmtId="0" fontId="3" fillId="0" borderId="19" xfId="37" applyFont="1" applyFill="1" applyBorder="1" applyAlignment="1" applyProtection="1">
      <alignment vertical="center"/>
      <protection hidden="1"/>
    </xf>
    <xf numFmtId="0" fontId="3" fillId="0" borderId="19" xfId="37" applyFont="1" applyBorder="1" applyAlignment="1" applyProtection="1">
      <alignment vertical="center"/>
      <protection hidden="1"/>
    </xf>
    <xf numFmtId="0" fontId="3" fillId="0" borderId="20" xfId="37" applyFont="1" applyBorder="1" applyAlignment="1" applyProtection="1">
      <alignment vertical="center"/>
      <protection hidden="1"/>
    </xf>
    <xf numFmtId="0" fontId="5" fillId="22" borderId="16" xfId="37" applyFont="1" applyFill="1" applyBorder="1" applyAlignment="1" applyProtection="1">
      <alignment horizontal="left" vertical="center" indent="1"/>
      <protection hidden="1"/>
    </xf>
    <xf numFmtId="0" fontId="5" fillId="22" borderId="17" xfId="37" applyFont="1" applyFill="1" applyBorder="1" applyAlignment="1" applyProtection="1">
      <alignment vertical="center"/>
      <protection hidden="1"/>
    </xf>
    <xf numFmtId="0" fontId="5" fillId="22" borderId="18" xfId="37" applyFont="1" applyFill="1" applyBorder="1" applyAlignment="1" applyProtection="1">
      <alignment vertical="center"/>
      <protection hidden="1"/>
    </xf>
    <xf numFmtId="0" fontId="5" fillId="22" borderId="20" xfId="37" applyFont="1" applyFill="1" applyBorder="1" applyAlignment="1" applyProtection="1">
      <alignment vertical="center"/>
      <protection hidden="1"/>
    </xf>
    <xf numFmtId="0" fontId="3" fillId="0" borderId="16" xfId="37" applyFont="1" applyBorder="1" applyAlignment="1" applyProtection="1">
      <alignment vertical="center"/>
      <protection hidden="1"/>
    </xf>
    <xf numFmtId="0" fontId="3" fillId="0" borderId="15" xfId="37" applyFont="1" applyBorder="1" applyAlignment="1" applyProtection="1">
      <alignment vertical="center"/>
      <protection hidden="1"/>
    </xf>
    <xf numFmtId="0" fontId="3" fillId="0" borderId="14" xfId="37" applyFont="1" applyFill="1" applyBorder="1" applyAlignment="1" applyProtection="1">
      <alignment vertical="center"/>
      <protection hidden="1"/>
    </xf>
    <xf numFmtId="4" fontId="15" fillId="0" borderId="14" xfId="37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horizontal="right" vertical="center"/>
      <protection hidden="1"/>
    </xf>
    <xf numFmtId="0" fontId="3" fillId="0" borderId="19" xfId="51" applyFont="1" applyFill="1" applyBorder="1" applyAlignment="1" applyProtection="1">
      <alignment vertical="center" wrapText="1"/>
      <protection hidden="1"/>
    </xf>
    <xf numFmtId="0" fontId="47" fillId="0" borderId="0" xfId="41" applyNumberFormat="1" applyAlignment="1" applyProtection="1">
      <alignment vertical="center"/>
      <protection hidden="1"/>
    </xf>
    <xf numFmtId="0" fontId="47" fillId="0" borderId="0" xfId="41" applyNumberFormat="1" applyAlignment="1" applyProtection="1">
      <alignment horizontal="center" vertical="center"/>
      <protection hidden="1"/>
    </xf>
    <xf numFmtId="0" fontId="47" fillId="0" borderId="0" xfId="41" applyNumberFormat="1" applyBorder="1" applyAlignment="1" applyProtection="1">
      <alignment vertical="center"/>
      <protection hidden="1"/>
    </xf>
    <xf numFmtId="0" fontId="5" fillId="22" borderId="41" xfId="41" applyNumberFormat="1" applyFont="1" applyFill="1" applyBorder="1" applyAlignment="1" applyProtection="1">
      <alignment horizontal="center" vertical="center"/>
      <protection hidden="1"/>
    </xf>
    <xf numFmtId="0" fontId="5" fillId="22" borderId="41" xfId="41" applyNumberFormat="1" applyFont="1" applyFill="1" applyBorder="1" applyAlignment="1" applyProtection="1">
      <alignment horizontal="left" vertical="center" indent="1"/>
      <protection hidden="1"/>
    </xf>
    <xf numFmtId="165" fontId="47" fillId="0" borderId="41" xfId="41" applyNumberFormat="1" applyBorder="1" applyAlignment="1" applyProtection="1">
      <alignment horizontal="left" vertical="center" indent="1"/>
      <protection hidden="1"/>
    </xf>
    <xf numFmtId="165" fontId="3" fillId="0" borderId="41" xfId="41" applyNumberFormat="1" applyFont="1" applyBorder="1" applyAlignment="1" applyProtection="1">
      <alignment horizontal="center" vertical="center"/>
      <protection hidden="1"/>
    </xf>
    <xf numFmtId="0" fontId="3" fillId="0" borderId="41" xfId="41" applyNumberFormat="1" applyFont="1" applyBorder="1" applyAlignment="1" applyProtection="1">
      <alignment horizontal="left" vertical="center" wrapText="1" indent="1"/>
      <protection hidden="1"/>
    </xf>
    <xf numFmtId="165" fontId="3" fillId="0" borderId="41" xfId="41" applyNumberFormat="1" applyFont="1" applyBorder="1" applyAlignment="1" applyProtection="1">
      <alignment horizontal="left" vertical="center" indent="1"/>
      <protection hidden="1"/>
    </xf>
    <xf numFmtId="0" fontId="3" fillId="0" borderId="0" xfId="47" applyFont="1" applyFill="1" applyAlignment="1" applyProtection="1">
      <alignment horizontal="right" vertical="center"/>
    </xf>
    <xf numFmtId="0" fontId="3" fillId="25" borderId="0" xfId="47" applyFont="1" applyFill="1" applyAlignment="1" applyProtection="1">
      <alignment horizontal="center" vertical="center"/>
      <protection hidden="1"/>
    </xf>
    <xf numFmtId="0" fontId="3" fillId="25" borderId="0" xfId="0" applyFont="1" applyFill="1" applyAlignment="1" applyProtection="1">
      <alignment horizontal="center" vertical="center"/>
      <protection hidden="1"/>
    </xf>
    <xf numFmtId="0" fontId="3" fillId="25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15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vertical="center"/>
    </xf>
    <xf numFmtId="0" fontId="5" fillId="0" borderId="15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38" xfId="0" applyFont="1" applyBorder="1" applyAlignment="1" applyProtection="1">
      <alignment horizontal="left" vertical="center" indent="1"/>
    </xf>
    <xf numFmtId="0" fontId="3" fillId="0" borderId="38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 applyProtection="1">
      <alignment vertical="center"/>
      <protection hidden="1"/>
    </xf>
    <xf numFmtId="0" fontId="3" fillId="0" borderId="51" xfId="0" applyFont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vertical="center"/>
      <protection hidden="1"/>
    </xf>
    <xf numFmtId="0" fontId="3" fillId="22" borderId="10" xfId="0" applyFont="1" applyFill="1" applyBorder="1" applyAlignment="1" applyProtection="1">
      <alignment vertical="center"/>
      <protection hidden="1"/>
    </xf>
    <xf numFmtId="0" fontId="3" fillId="22" borderId="11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left" vertical="center" wrapText="1" indent="1"/>
      <protection hidden="1"/>
    </xf>
    <xf numFmtId="14" fontId="3" fillId="0" borderId="14" xfId="0" applyNumberFormat="1" applyFont="1" applyFill="1" applyBorder="1" applyAlignment="1" applyProtection="1">
      <alignment horizontal="left" vertical="center" indent="1"/>
      <protection hidden="1"/>
    </xf>
    <xf numFmtId="4" fontId="3" fillId="0" borderId="14" xfId="0" applyNumberFormat="1" applyFont="1" applyFill="1" applyBorder="1" applyAlignment="1" applyProtection="1">
      <alignment horizontal="left"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4" fontId="3" fillId="0" borderId="38" xfId="0" applyNumberFormat="1" applyFont="1" applyFill="1" applyBorder="1" applyAlignment="1" applyProtection="1">
      <alignment horizontal="right" vertical="center" inden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39" xfId="0" applyFont="1" applyBorder="1" applyAlignment="1" applyProtection="1">
      <alignment horizontal="right" vertical="center" indent="1"/>
      <protection hidden="1"/>
    </xf>
    <xf numFmtId="1" fontId="3" fillId="0" borderId="14" xfId="0" applyNumberFormat="1" applyFont="1" applyFill="1" applyBorder="1" applyAlignment="1" applyProtection="1">
      <alignment horizontal="left" vertical="center" indent="1"/>
      <protection hidden="1"/>
    </xf>
    <xf numFmtId="0" fontId="3" fillId="0" borderId="52" xfId="0" applyFont="1" applyFill="1" applyBorder="1" applyAlignment="1" applyProtection="1">
      <alignment horizontal="left" vertical="center" indent="1"/>
      <protection hidden="1"/>
    </xf>
    <xf numFmtId="0" fontId="3" fillId="0" borderId="52" xfId="0" applyFont="1" applyFill="1" applyBorder="1" applyAlignment="1" applyProtection="1">
      <alignment vertical="center"/>
      <protection hidden="1"/>
    </xf>
    <xf numFmtId="0" fontId="3" fillId="0" borderId="53" xfId="0" applyFont="1" applyFill="1" applyBorder="1" applyAlignment="1" applyProtection="1">
      <alignment vertical="center"/>
      <protection hidden="1"/>
    </xf>
    <xf numFmtId="49" fontId="3" fillId="0" borderId="14" xfId="0" applyNumberFormat="1" applyFont="1" applyFill="1" applyBorder="1" applyAlignment="1" applyProtection="1">
      <alignment horizontal="left" vertical="center" indent="1"/>
      <protection hidden="1"/>
    </xf>
    <xf numFmtId="0" fontId="5" fillId="0" borderId="38" xfId="0" applyFont="1" applyFill="1" applyBorder="1" applyAlignment="1" applyProtection="1">
      <alignment horizontal="left" vertical="center" wrapText="1" indent="1"/>
      <protection hidden="1"/>
    </xf>
    <xf numFmtId="0" fontId="5" fillId="0" borderId="54" xfId="0" applyFont="1" applyFill="1" applyBorder="1" applyAlignment="1" applyProtection="1">
      <alignment horizontal="left" vertical="center" wrapText="1" indent="1"/>
      <protection hidden="1"/>
    </xf>
    <xf numFmtId="0" fontId="3" fillId="0" borderId="55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hidden="1"/>
    </xf>
    <xf numFmtId="0" fontId="53" fillId="0" borderId="38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Border="1" applyAlignment="1" applyProtection="1">
      <alignment vertical="center"/>
      <protection hidden="1"/>
    </xf>
    <xf numFmtId="4" fontId="3" fillId="0" borderId="19" xfId="0" applyNumberFormat="1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horizontal="left" vertical="center" indent="1"/>
      <protection hidden="1"/>
    </xf>
    <xf numFmtId="0" fontId="15" fillId="25" borderId="0" xfId="0" applyFont="1" applyFill="1" applyBorder="1" applyAlignment="1" applyProtection="1">
      <alignment horizontal="left" vertical="center" indent="1"/>
      <protection hidden="1"/>
    </xf>
    <xf numFmtId="0" fontId="3" fillId="22" borderId="12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left" vertical="center" indent="1"/>
      <protection hidden="1"/>
    </xf>
    <xf numFmtId="0" fontId="5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horizontal="left" vertical="center" indent="2"/>
      <protection hidden="1"/>
    </xf>
    <xf numFmtId="0" fontId="3" fillId="0" borderId="13" xfId="0" applyFont="1" applyBorder="1" applyAlignment="1" applyProtection="1">
      <alignment horizontal="left" vertical="center" indent="1"/>
      <protection hidden="1"/>
    </xf>
    <xf numFmtId="0" fontId="3" fillId="0" borderId="17" xfId="0" applyFont="1" applyBorder="1" applyAlignment="1" applyProtection="1">
      <alignment horizontal="left" vertical="center" indent="1"/>
      <protection hidden="1"/>
    </xf>
    <xf numFmtId="4" fontId="3" fillId="0" borderId="14" xfId="0" applyNumberFormat="1" applyFont="1" applyFill="1" applyBorder="1" applyAlignment="1" applyProtection="1">
      <alignment horizontal="righ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right" vertical="center" inden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17" borderId="0" xfId="0" applyFont="1" applyFill="1" applyBorder="1" applyAlignment="1" applyProtection="1">
      <alignment vertical="center"/>
      <protection hidden="1"/>
    </xf>
    <xf numFmtId="0" fontId="5" fillId="0" borderId="36" xfId="0" applyFont="1" applyFill="1" applyBorder="1" applyAlignment="1" applyProtection="1">
      <alignment horizontal="left" vertical="center" indent="1"/>
      <protection hidden="1"/>
    </xf>
    <xf numFmtId="0" fontId="5" fillId="0" borderId="37" xfId="0" applyFont="1" applyFill="1" applyBorder="1" applyAlignment="1" applyProtection="1">
      <alignment vertical="center"/>
      <protection hidden="1"/>
    </xf>
    <xf numFmtId="0" fontId="3" fillId="0" borderId="37" xfId="0" applyFont="1" applyFill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vertical="center"/>
      <protection hidden="1"/>
    </xf>
    <xf numFmtId="170" fontId="3" fillId="0" borderId="14" xfId="0" applyNumberFormat="1" applyFont="1" applyFill="1" applyBorder="1" applyAlignment="1" applyProtection="1">
      <alignment horizontal="right" vertical="center" indent="1"/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3" fillId="0" borderId="31" xfId="49" applyFont="1" applyBorder="1" applyAlignment="1" applyProtection="1">
      <alignment vertical="center"/>
      <protection hidden="1"/>
    </xf>
    <xf numFmtId="0" fontId="3" fillId="0" borderId="24" xfId="49" applyFont="1" applyBorder="1" applyAlignment="1" applyProtection="1">
      <alignment vertical="center"/>
      <protection hidden="1"/>
    </xf>
    <xf numFmtId="0" fontId="4" fillId="0" borderId="24" xfId="49" applyFont="1" applyBorder="1" applyAlignment="1" applyProtection="1">
      <alignment horizontal="left" vertical="center" indent="1"/>
      <protection hidden="1"/>
    </xf>
    <xf numFmtId="0" fontId="4" fillId="0" borderId="24" xfId="49" applyFont="1" applyBorder="1" applyAlignment="1" applyProtection="1">
      <alignment vertical="center"/>
      <protection hidden="1"/>
    </xf>
    <xf numFmtId="0" fontId="3" fillId="0" borderId="51" xfId="49" applyFont="1" applyBorder="1" applyAlignment="1" applyProtection="1">
      <alignment vertical="center"/>
      <protection hidden="1"/>
    </xf>
    <xf numFmtId="0" fontId="3" fillId="25" borderId="0" xfId="51" applyFont="1" applyFill="1" applyAlignment="1" applyProtection="1">
      <alignment vertical="center"/>
      <protection locked="0" hidden="1"/>
    </xf>
    <xf numFmtId="1" fontId="4" fillId="0" borderId="21" xfId="42" applyNumberFormat="1" applyFont="1" applyFill="1" applyBorder="1" applyAlignment="1" applyProtection="1">
      <alignment horizontal="left" vertical="center" indent="1"/>
      <protection hidden="1"/>
    </xf>
    <xf numFmtId="0" fontId="3" fillId="0" borderId="23" xfId="44" applyFont="1" applyFill="1" applyBorder="1" applyAlignment="1" applyProtection="1">
      <alignment vertical="center"/>
      <protection hidden="1"/>
    </xf>
    <xf numFmtId="0" fontId="4" fillId="0" borderId="23" xfId="42" applyFont="1" applyFill="1" applyBorder="1" applyAlignment="1" applyProtection="1">
      <alignment vertical="center"/>
      <protection hidden="1"/>
    </xf>
    <xf numFmtId="0" fontId="3" fillId="0" borderId="23" xfId="42" applyFont="1" applyFill="1" applyBorder="1" applyAlignment="1" applyProtection="1">
      <alignment vertical="center"/>
      <protection hidden="1"/>
    </xf>
    <xf numFmtId="165" fontId="5" fillId="0" borderId="23" xfId="44" applyNumberFormat="1" applyFont="1" applyFill="1" applyBorder="1" applyAlignment="1" applyProtection="1">
      <alignment vertical="center"/>
      <protection hidden="1"/>
    </xf>
    <xf numFmtId="165" fontId="3" fillId="0" borderId="23" xfId="42" applyNumberFormat="1" applyFont="1" applyFill="1" applyBorder="1" applyAlignment="1" applyProtection="1">
      <alignment horizontal="center" vertical="center"/>
      <protection hidden="1"/>
    </xf>
    <xf numFmtId="0" fontId="3" fillId="0" borderId="22" xfId="44" applyFont="1" applyFill="1" applyBorder="1" applyAlignment="1" applyProtection="1">
      <alignment vertical="center"/>
      <protection hidden="1"/>
    </xf>
    <xf numFmtId="165" fontId="3" fillId="0" borderId="41" xfId="0" applyNumberFormat="1" applyFont="1" applyBorder="1" applyAlignment="1" applyProtection="1">
      <alignment horizontal="center" vertical="center"/>
      <protection hidden="1"/>
    </xf>
    <xf numFmtId="0" fontId="3" fillId="0" borderId="41" xfId="0" applyNumberFormat="1" applyFont="1" applyBorder="1" applyAlignment="1" applyProtection="1">
      <alignment horizontal="left" vertical="center" wrapText="1" indent="1"/>
      <protection hidden="1"/>
    </xf>
    <xf numFmtId="0" fontId="3" fillId="0" borderId="13" xfId="52" applyFont="1" applyFill="1" applyBorder="1" applyAlignment="1" applyProtection="1">
      <alignment horizontal="left" vertical="center"/>
      <protection hidden="1"/>
    </xf>
    <xf numFmtId="0" fontId="3" fillId="0" borderId="17" xfId="52" applyFont="1" applyFill="1" applyBorder="1" applyAlignment="1" applyProtection="1">
      <alignment vertical="center"/>
      <protection hidden="1"/>
    </xf>
    <xf numFmtId="0" fontId="48" fillId="0" borderId="0" xfId="41" applyNumberFormat="1" applyFont="1" applyBorder="1" applyAlignment="1" applyProtection="1">
      <alignment vertical="center"/>
      <protection hidden="1"/>
    </xf>
    <xf numFmtId="0" fontId="48" fillId="0" borderId="96" xfId="41" applyNumberFormat="1" applyFont="1" applyBorder="1" applyAlignment="1" applyProtection="1">
      <alignment vertical="center"/>
      <protection hidden="1"/>
    </xf>
    <xf numFmtId="0" fontId="49" fillId="0" borderId="97" xfId="41" applyNumberFormat="1" applyFont="1" applyBorder="1" applyAlignment="1" applyProtection="1">
      <alignment vertical="center"/>
      <protection hidden="1"/>
    </xf>
    <xf numFmtId="0" fontId="49" fillId="0" borderId="0" xfId="41" applyNumberFormat="1" applyFont="1" applyAlignment="1" applyProtection="1">
      <alignment vertical="center"/>
      <protection hidden="1"/>
    </xf>
    <xf numFmtId="14" fontId="3" fillId="18" borderId="12" xfId="51" applyNumberFormat="1" applyFont="1" applyFill="1" applyBorder="1" applyAlignment="1" applyProtection="1">
      <alignment horizontal="left" vertical="center" indent="1"/>
      <protection locked="0"/>
    </xf>
    <xf numFmtId="14" fontId="3" fillId="18" borderId="10" xfId="51" applyNumberFormat="1" applyFont="1" applyFill="1" applyBorder="1" applyAlignment="1" applyProtection="1">
      <alignment horizontal="left" vertical="center" indent="1"/>
      <protection locked="0"/>
    </xf>
    <xf numFmtId="14" fontId="3" fillId="18" borderId="11" xfId="51" applyNumberFormat="1" applyFont="1" applyFill="1" applyBorder="1" applyAlignment="1" applyProtection="1">
      <alignment horizontal="left" vertical="center" indent="1"/>
      <protection locked="0"/>
    </xf>
    <xf numFmtId="0" fontId="3" fillId="18" borderId="16" xfId="51" applyFont="1" applyFill="1" applyBorder="1" applyAlignment="1" applyProtection="1">
      <alignment horizontal="left" vertical="center" wrapText="1" indent="1"/>
      <protection locked="0"/>
    </xf>
    <xf numFmtId="0" fontId="3" fillId="18" borderId="13" xfId="51" applyFont="1" applyFill="1" applyBorder="1" applyAlignment="1" applyProtection="1">
      <alignment horizontal="left" vertical="center" wrapText="1" indent="1"/>
      <protection locked="0"/>
    </xf>
    <xf numFmtId="0" fontId="3" fillId="18" borderId="17" xfId="51" applyFont="1" applyFill="1" applyBorder="1" applyAlignment="1" applyProtection="1">
      <alignment horizontal="left" vertical="center" wrapText="1" indent="1"/>
      <protection locked="0"/>
    </xf>
    <xf numFmtId="0" fontId="3" fillId="18" borderId="15" xfId="51" applyFont="1" applyFill="1" applyBorder="1" applyAlignment="1" applyProtection="1">
      <alignment horizontal="left" vertical="center" wrapText="1" indent="1"/>
      <protection locked="0"/>
    </xf>
    <xf numFmtId="0" fontId="3" fillId="18" borderId="0" xfId="51" applyFont="1" applyFill="1" applyBorder="1" applyAlignment="1" applyProtection="1">
      <alignment horizontal="left" vertical="center" wrapText="1" indent="1"/>
      <protection locked="0"/>
    </xf>
    <xf numFmtId="0" fontId="3" fillId="18" borderId="14" xfId="51" applyFont="1" applyFill="1" applyBorder="1" applyAlignment="1" applyProtection="1">
      <alignment horizontal="left" vertical="center" wrapText="1" indent="1"/>
      <protection locked="0"/>
    </xf>
    <xf numFmtId="0" fontId="3" fillId="18" borderId="18" xfId="51" applyFont="1" applyFill="1" applyBorder="1" applyAlignment="1" applyProtection="1">
      <alignment horizontal="left" vertical="center" wrapText="1" indent="1"/>
      <protection locked="0"/>
    </xf>
    <xf numFmtId="0" fontId="3" fillId="18" borderId="19" xfId="51" applyFont="1" applyFill="1" applyBorder="1" applyAlignment="1" applyProtection="1">
      <alignment horizontal="left" vertical="center" wrapText="1" indent="1"/>
      <protection locked="0"/>
    </xf>
    <xf numFmtId="0" fontId="3" fillId="18" borderId="20" xfId="51" applyFont="1" applyFill="1" applyBorder="1" applyAlignment="1" applyProtection="1">
      <alignment horizontal="left" vertical="center" wrapText="1" indent="1"/>
      <protection locked="0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0" fontId="38" fillId="21" borderId="12" xfId="33" applyFont="1" applyFill="1" applyBorder="1" applyAlignment="1" applyProtection="1">
      <alignment horizontal="left" vertical="center" wrapText="1" indent="1"/>
      <protection locked="0"/>
    </xf>
    <xf numFmtId="0" fontId="38" fillId="21" borderId="10" xfId="33" applyFont="1" applyFill="1" applyBorder="1" applyAlignment="1" applyProtection="1">
      <alignment horizontal="left" vertical="center" wrapText="1" indent="1"/>
      <protection locked="0"/>
    </xf>
    <xf numFmtId="0" fontId="38" fillId="21" borderId="11" xfId="33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9" fontId="3" fillId="21" borderId="12" xfId="52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52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2" applyNumberFormat="1" applyFont="1" applyFill="1" applyBorder="1" applyAlignment="1" applyProtection="1">
      <alignment horizontal="left" vertical="center" wrapText="1" indent="1"/>
      <protection locked="0"/>
    </xf>
    <xf numFmtId="0" fontId="3" fillId="18" borderId="57" xfId="51" applyFont="1" applyFill="1" applyBorder="1" applyAlignment="1" applyProtection="1">
      <alignment horizontal="left" vertical="center" indent="1"/>
      <protection locked="0"/>
    </xf>
    <xf numFmtId="0" fontId="3" fillId="18" borderId="58" xfId="51" applyFont="1" applyFill="1" applyBorder="1" applyAlignment="1" applyProtection="1">
      <alignment horizontal="left" vertical="center" indent="1"/>
      <protection locked="0"/>
    </xf>
    <xf numFmtId="0" fontId="3" fillId="18" borderId="59" xfId="51" applyFont="1" applyFill="1" applyBorder="1" applyAlignment="1" applyProtection="1">
      <alignment horizontal="left" vertical="center" indent="1"/>
      <protection locked="0"/>
    </xf>
    <xf numFmtId="0" fontId="3" fillId="18" borderId="12" xfId="51" applyFont="1" applyFill="1" applyBorder="1" applyAlignment="1" applyProtection="1">
      <alignment horizontal="left" vertical="center" indent="1"/>
      <protection locked="0"/>
    </xf>
    <xf numFmtId="0" fontId="3" fillId="18" borderId="10" xfId="51" applyFont="1" applyFill="1" applyBorder="1" applyAlignment="1" applyProtection="1">
      <alignment horizontal="left" vertical="center" indent="1"/>
      <protection locked="0"/>
    </xf>
    <xf numFmtId="0" fontId="3" fillId="18" borderId="11" xfId="51" applyFont="1" applyFill="1" applyBorder="1" applyAlignment="1" applyProtection="1">
      <alignment horizontal="left" vertical="center" indent="1"/>
      <protection locked="0"/>
    </xf>
    <xf numFmtId="49" fontId="3" fillId="21" borderId="12" xfId="51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51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1" applyNumberFormat="1" applyFont="1" applyFill="1" applyBorder="1" applyAlignment="1" applyProtection="1">
      <alignment horizontal="left" vertical="center" wrapText="1" indent="1"/>
      <protection locked="0"/>
    </xf>
    <xf numFmtId="164" fontId="3" fillId="18" borderId="16" xfId="51" applyNumberFormat="1" applyFont="1" applyFill="1" applyBorder="1" applyAlignment="1" applyProtection="1">
      <alignment horizontal="left" vertical="center" indent="1"/>
      <protection locked="0"/>
    </xf>
    <xf numFmtId="164" fontId="3" fillId="18" borderId="13" xfId="51" applyNumberFormat="1" applyFont="1" applyFill="1" applyBorder="1" applyAlignment="1" applyProtection="1">
      <alignment horizontal="left" vertical="center" indent="1"/>
      <protection locked="0"/>
    </xf>
    <xf numFmtId="0" fontId="3" fillId="19" borderId="56" xfId="51" applyFont="1" applyFill="1" applyBorder="1" applyAlignment="1" applyProtection="1">
      <alignment horizontal="left" vertical="center" indent="1"/>
      <protection locked="0"/>
    </xf>
    <xf numFmtId="0" fontId="3" fillId="19" borderId="13" xfId="51" applyFont="1" applyFill="1" applyBorder="1" applyAlignment="1" applyProtection="1">
      <alignment horizontal="left" vertical="center" indent="1"/>
      <protection locked="0"/>
    </xf>
    <xf numFmtId="0" fontId="3" fillId="19" borderId="17" xfId="51" applyFont="1" applyFill="1" applyBorder="1" applyAlignment="1" applyProtection="1">
      <alignment horizontal="left" vertical="center" indent="1"/>
      <protection locked="0"/>
    </xf>
    <xf numFmtId="49" fontId="6" fillId="20" borderId="16" xfId="52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3" xfId="52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7" xfId="52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5" xfId="52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0" xfId="52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4" xfId="52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8" xfId="52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9" xfId="52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20" xfId="52" applyNumberFormat="1" applyFont="1" applyFill="1" applyBorder="1" applyAlignment="1" applyProtection="1">
      <alignment horizontal="left" vertical="top" wrapText="1" indent="1"/>
      <protection hidden="1"/>
    </xf>
    <xf numFmtId="14" fontId="3" fillId="26" borderId="12" xfId="51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0" xfId="51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1" xfId="51" applyNumberFormat="1" applyFont="1" applyFill="1" applyBorder="1" applyAlignment="1" applyProtection="1">
      <alignment horizontal="left" vertical="center" indent="1"/>
      <protection locked="0" hidden="1"/>
    </xf>
    <xf numFmtId="49" fontId="3" fillId="21" borderId="12" xfId="51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51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1" applyNumberFormat="1" applyFont="1" applyFill="1" applyBorder="1" applyAlignment="1" applyProtection="1">
      <alignment horizontal="left" vertical="center" indent="1"/>
      <protection locked="0"/>
    </xf>
    <xf numFmtId="4" fontId="4" fillId="27" borderId="12" xfId="0" applyNumberFormat="1" applyFont="1" applyFill="1" applyBorder="1" applyAlignment="1" applyProtection="1">
      <alignment vertical="center"/>
    </xf>
    <xf numFmtId="0" fontId="4" fillId="27" borderId="11" xfId="0" applyFont="1" applyFill="1" applyBorder="1" applyAlignment="1" applyProtection="1">
      <alignment vertical="center"/>
    </xf>
    <xf numFmtId="4" fontId="5" fillId="0" borderId="12" xfId="0" applyNumberFormat="1" applyFont="1" applyBorder="1" applyAlignment="1" applyProtection="1">
      <alignment horizontal="right" vertical="center" indent="1"/>
    </xf>
    <xf numFmtId="4" fontId="5" fillId="0" borderId="10" xfId="0" applyNumberFormat="1" applyFont="1" applyBorder="1" applyAlignment="1" applyProtection="1">
      <alignment horizontal="right" vertical="center" indent="1"/>
    </xf>
    <xf numFmtId="0" fontId="5" fillId="0" borderId="11" xfId="0" applyFont="1" applyBorder="1" applyAlignment="1" applyProtection="1">
      <alignment horizontal="right" vertical="center" indent="1"/>
    </xf>
    <xf numFmtId="0" fontId="5" fillId="22" borderId="10" xfId="0" applyFont="1" applyFill="1" applyBorder="1" applyAlignment="1" applyProtection="1">
      <alignment horizontal="center" vertical="center"/>
      <protection hidden="1"/>
    </xf>
    <xf numFmtId="10" fontId="3" fillId="19" borderId="12" xfId="0" applyNumberFormat="1" applyFont="1" applyFill="1" applyBorder="1" applyAlignment="1" applyProtection="1">
      <alignment horizontal="right" vertical="center" indent="1"/>
      <protection locked="0"/>
    </xf>
    <xf numFmtId="10" fontId="3" fillId="19" borderId="10" xfId="0" applyNumberFormat="1" applyFont="1" applyFill="1" applyBorder="1" applyAlignment="1" applyProtection="1">
      <alignment horizontal="right" vertical="center" indent="1"/>
      <protection locked="0"/>
    </xf>
    <xf numFmtId="10" fontId="3" fillId="19" borderId="11" xfId="0" applyNumberFormat="1" applyFont="1" applyFill="1" applyBorder="1" applyAlignment="1" applyProtection="1">
      <alignment horizontal="right" vertical="center" indent="1"/>
      <protection locked="0"/>
    </xf>
    <xf numFmtId="0" fontId="53" fillId="0" borderId="0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left" vertical="top" wrapText="1" indent="1"/>
      <protection hidden="1"/>
    </xf>
    <xf numFmtId="49" fontId="3" fillId="18" borderId="63" xfId="44" applyNumberFormat="1" applyFont="1" applyFill="1" applyBorder="1" applyAlignment="1" applyProtection="1">
      <alignment horizontal="left" vertical="center" indent="1"/>
      <protection locked="0"/>
    </xf>
    <xf numFmtId="49" fontId="3" fillId="18" borderId="64" xfId="44" applyNumberFormat="1" applyFont="1" applyFill="1" applyBorder="1" applyAlignment="1" applyProtection="1">
      <alignment horizontal="left" vertical="center" indent="1"/>
      <protection locked="0"/>
    </xf>
    <xf numFmtId="49" fontId="3" fillId="18" borderId="65" xfId="44" applyNumberFormat="1" applyFont="1" applyFill="1" applyBorder="1" applyAlignment="1" applyProtection="1">
      <alignment horizontal="left" vertical="center" indent="1"/>
      <protection locked="0"/>
    </xf>
    <xf numFmtId="49" fontId="3" fillId="0" borderId="16" xfId="44" applyNumberFormat="1" applyFont="1" applyFill="1" applyBorder="1" applyAlignment="1" applyProtection="1">
      <alignment horizontal="center" vertical="center"/>
      <protection hidden="1"/>
    </xf>
    <xf numFmtId="49" fontId="3" fillId="0" borderId="13" xfId="44" applyNumberFormat="1" applyFont="1" applyFill="1" applyBorder="1" applyAlignment="1" applyProtection="1">
      <alignment horizontal="center" vertical="center"/>
      <protection hidden="1"/>
    </xf>
    <xf numFmtId="49" fontId="3" fillId="0" borderId="17" xfId="44" applyNumberFormat="1" applyFont="1" applyFill="1" applyBorder="1" applyAlignment="1" applyProtection="1">
      <alignment horizontal="center" vertical="center"/>
      <protection hidden="1"/>
    </xf>
    <xf numFmtId="49" fontId="3" fillId="0" borderId="18" xfId="44" applyNumberFormat="1" applyFont="1" applyFill="1" applyBorder="1" applyAlignment="1" applyProtection="1">
      <alignment horizontal="center" vertical="center"/>
      <protection hidden="1"/>
    </xf>
    <xf numFmtId="49" fontId="3" fillId="0" borderId="19" xfId="44" applyNumberFormat="1" applyFont="1" applyFill="1" applyBorder="1" applyAlignment="1" applyProtection="1">
      <alignment horizontal="center" vertical="center"/>
      <protection hidden="1"/>
    </xf>
    <xf numFmtId="49" fontId="3" fillId="0" borderId="20" xfId="44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38" xfId="0" applyFont="1" applyBorder="1" applyAlignment="1" applyProtection="1">
      <alignment horizontal="left" vertical="center" wrapText="1" indent="1"/>
    </xf>
    <xf numFmtId="0" fontId="3" fillId="0" borderId="15" xfId="44" applyFont="1" applyFill="1" applyBorder="1" applyAlignment="1" applyProtection="1">
      <alignment horizontal="left" vertical="top" wrapText="1" indent="1"/>
      <protection hidden="1"/>
    </xf>
    <xf numFmtId="0" fontId="3" fillId="0" borderId="0" xfId="44" applyFont="1" applyFill="1" applyBorder="1" applyAlignment="1" applyProtection="1">
      <alignment horizontal="left" vertical="top" wrapText="1" indent="1"/>
      <protection hidden="1"/>
    </xf>
    <xf numFmtId="0" fontId="3" fillId="0" borderId="14" xfId="44" applyFont="1" applyFill="1" applyBorder="1" applyAlignment="1" applyProtection="1">
      <alignment horizontal="left" vertical="top" wrapText="1" indent="1"/>
      <protection hidden="1"/>
    </xf>
    <xf numFmtId="49" fontId="3" fillId="18" borderId="60" xfId="44" applyNumberFormat="1" applyFont="1" applyFill="1" applyBorder="1" applyAlignment="1" applyProtection="1">
      <alignment horizontal="left" vertical="center" indent="1"/>
      <protection locked="0"/>
    </xf>
    <xf numFmtId="49" fontId="3" fillId="18" borderId="61" xfId="44" applyNumberFormat="1" applyFont="1" applyFill="1" applyBorder="1" applyAlignment="1" applyProtection="1">
      <alignment horizontal="left" vertical="center" indent="1"/>
      <protection locked="0"/>
    </xf>
    <xf numFmtId="49" fontId="3" fillId="18" borderId="62" xfId="44" applyNumberFormat="1" applyFont="1" applyFill="1" applyBorder="1" applyAlignment="1" applyProtection="1">
      <alignment horizontal="left" vertical="center" inden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21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0" applyNumberFormat="1" applyFont="1" applyFill="1" applyBorder="1" applyAlignment="1" applyProtection="1">
      <alignment horizontal="left" vertical="center" indent="1"/>
      <protection locked="0"/>
    </xf>
    <xf numFmtId="0" fontId="3" fillId="19" borderId="10" xfId="0" applyNumberFormat="1" applyFont="1" applyFill="1" applyBorder="1" applyAlignment="1" applyProtection="1">
      <alignment horizontal="left" vertical="center" indent="1"/>
      <protection hidden="1"/>
    </xf>
    <xf numFmtId="0" fontId="4" fillId="28" borderId="57" xfId="44" applyFont="1" applyFill="1" applyBorder="1" applyAlignment="1" applyProtection="1">
      <alignment horizontal="left" vertical="center" wrapText="1" indent="1"/>
      <protection hidden="1"/>
    </xf>
    <xf numFmtId="0" fontId="4" fillId="28" borderId="58" xfId="44" applyFont="1" applyFill="1" applyBorder="1" applyAlignment="1" applyProtection="1">
      <alignment horizontal="left" vertical="center" wrapText="1" indent="1"/>
      <protection hidden="1"/>
    </xf>
    <xf numFmtId="0" fontId="4" fillId="28" borderId="59" xfId="44" applyFont="1" applyFill="1" applyBorder="1" applyAlignment="1" applyProtection="1">
      <alignment horizontal="left" vertical="center" wrapText="1" indent="1"/>
      <protection hidden="1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4" fillId="28" borderId="16" xfId="44" applyFont="1" applyFill="1" applyBorder="1" applyAlignment="1" applyProtection="1">
      <alignment horizontal="center" vertical="center"/>
      <protection hidden="1"/>
    </xf>
    <xf numFmtId="0" fontId="4" fillId="28" borderId="13" xfId="44" applyFont="1" applyFill="1" applyBorder="1" applyAlignment="1" applyProtection="1">
      <alignment horizontal="center" vertical="center"/>
      <protection hidden="1"/>
    </xf>
    <xf numFmtId="0" fontId="4" fillId="28" borderId="17" xfId="44" applyFont="1" applyFill="1" applyBorder="1" applyAlignment="1" applyProtection="1">
      <alignment horizontal="center" vertical="center"/>
      <protection hidden="1"/>
    </xf>
    <xf numFmtId="0" fontId="4" fillId="28" borderId="18" xfId="44" applyFont="1" applyFill="1" applyBorder="1" applyAlignment="1" applyProtection="1">
      <alignment horizontal="center" vertical="center"/>
      <protection hidden="1"/>
    </xf>
    <xf numFmtId="0" fontId="4" fillId="28" borderId="19" xfId="44" applyFont="1" applyFill="1" applyBorder="1" applyAlignment="1" applyProtection="1">
      <alignment horizontal="center" vertical="center"/>
      <protection hidden="1"/>
    </xf>
    <xf numFmtId="0" fontId="4" fillId="28" borderId="20" xfId="44" applyFont="1" applyFill="1" applyBorder="1" applyAlignment="1" applyProtection="1">
      <alignment horizontal="center" vertical="center"/>
      <protection hidden="1"/>
    </xf>
    <xf numFmtId="1" fontId="3" fillId="18" borderId="12" xfId="0" applyNumberFormat="1" applyFont="1" applyFill="1" applyBorder="1" applyAlignment="1" applyProtection="1">
      <alignment horizontal="left" vertical="center" indent="1"/>
      <protection locked="0"/>
    </xf>
    <xf numFmtId="1" fontId="3" fillId="18" borderId="10" xfId="0" applyNumberFormat="1" applyFont="1" applyFill="1" applyBorder="1" applyAlignment="1" applyProtection="1">
      <alignment horizontal="left" vertical="center" indent="1"/>
      <protection locked="0"/>
    </xf>
    <xf numFmtId="1" fontId="3" fillId="18" borderId="11" xfId="0" applyNumberFormat="1" applyFont="1" applyFill="1" applyBorder="1" applyAlignment="1" applyProtection="1">
      <alignment horizontal="left" vertical="center" indent="1"/>
      <protection locked="0"/>
    </xf>
    <xf numFmtId="49" fontId="3" fillId="23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3" borderId="11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1" xfId="0" applyNumberFormat="1" applyFont="1" applyFill="1" applyBorder="1" applyAlignment="1" applyProtection="1">
      <alignment horizontal="left" vertical="center" indent="1"/>
      <protection locked="0"/>
    </xf>
    <xf numFmtId="0" fontId="4" fillId="28" borderId="25" xfId="44" applyFont="1" applyFill="1" applyBorder="1" applyAlignment="1" applyProtection="1">
      <alignment horizontal="left" vertical="center" wrapText="1" indent="1"/>
      <protection hidden="1"/>
    </xf>
    <xf numFmtId="0" fontId="4" fillId="28" borderId="26" xfId="44" applyFont="1" applyFill="1" applyBorder="1" applyAlignment="1" applyProtection="1">
      <alignment horizontal="left" vertical="center" wrapText="1" indent="1"/>
      <protection hidden="1"/>
    </xf>
    <xf numFmtId="0" fontId="4" fillId="28" borderId="27" xfId="44" applyFont="1" applyFill="1" applyBorder="1" applyAlignment="1" applyProtection="1">
      <alignment horizontal="left" vertical="center" wrapText="1" indent="1"/>
      <protection hidden="1"/>
    </xf>
    <xf numFmtId="0" fontId="3" fillId="23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5" xfId="49" applyFont="1" applyBorder="1" applyAlignment="1" applyProtection="1">
      <alignment horizontal="left" vertical="center" wrapText="1" indent="1"/>
      <protection hidden="1"/>
    </xf>
    <xf numFmtId="0" fontId="5" fillId="0" borderId="0" xfId="49" applyFont="1" applyBorder="1" applyAlignment="1" applyProtection="1">
      <alignment horizontal="left" vertical="center" wrapText="1" indent="1"/>
      <protection hidden="1"/>
    </xf>
    <xf numFmtId="0" fontId="3" fillId="0" borderId="15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3" fillId="18" borderId="60" xfId="51" applyFont="1" applyFill="1" applyBorder="1" applyAlignment="1" applyProtection="1">
      <alignment horizontal="left" vertical="center" indent="1"/>
      <protection locked="0"/>
    </xf>
    <xf numFmtId="0" fontId="3" fillId="18" borderId="61" xfId="51" applyFont="1" applyFill="1" applyBorder="1" applyAlignment="1" applyProtection="1">
      <alignment horizontal="left" vertical="center" indent="1"/>
      <protection locked="0"/>
    </xf>
    <xf numFmtId="0" fontId="3" fillId="18" borderId="62" xfId="51" applyFont="1" applyFill="1" applyBorder="1" applyAlignment="1" applyProtection="1">
      <alignment horizontal="left" vertical="center" indent="1"/>
      <protection locked="0"/>
    </xf>
    <xf numFmtId="164" fontId="3" fillId="18" borderId="63" xfId="51" applyNumberFormat="1" applyFont="1" applyFill="1" applyBorder="1" applyAlignment="1" applyProtection="1">
      <alignment horizontal="left" vertical="center" indent="1"/>
      <protection locked="0"/>
    </xf>
    <xf numFmtId="164" fontId="3" fillId="18" borderId="64" xfId="51" applyNumberFormat="1" applyFont="1" applyFill="1" applyBorder="1" applyAlignment="1" applyProtection="1">
      <alignment horizontal="left" vertical="center" indent="1"/>
      <protection locked="0"/>
    </xf>
    <xf numFmtId="0" fontId="3" fillId="19" borderId="64" xfId="51" applyFont="1" applyFill="1" applyBorder="1" applyAlignment="1" applyProtection="1">
      <alignment horizontal="left" vertical="center" indent="1"/>
      <protection locked="0"/>
    </xf>
    <xf numFmtId="0" fontId="3" fillId="19" borderId="65" xfId="51" applyFont="1" applyFill="1" applyBorder="1" applyAlignment="1" applyProtection="1">
      <alignment horizontal="left" vertical="center" indent="1"/>
      <protection locked="0"/>
    </xf>
    <xf numFmtId="0" fontId="3" fillId="0" borderId="45" xfId="38" applyNumberFormat="1" applyFont="1" applyFill="1" applyBorder="1" applyAlignment="1" applyProtection="1">
      <alignment horizontal="center" vertical="center"/>
      <protection hidden="1"/>
    </xf>
    <xf numFmtId="0" fontId="3" fillId="0" borderId="38" xfId="38" applyNumberFormat="1" applyFont="1" applyFill="1" applyBorder="1" applyAlignment="1" applyProtection="1">
      <alignment horizontal="center" vertical="center"/>
      <protection hidden="1"/>
    </xf>
    <xf numFmtId="0" fontId="4" fillId="19" borderId="21" xfId="42" applyFont="1" applyFill="1" applyBorder="1" applyAlignment="1" applyProtection="1">
      <alignment horizontal="left" vertical="center" indent="1"/>
      <protection locked="0"/>
    </xf>
    <xf numFmtId="0" fontId="4" fillId="19" borderId="23" xfId="42" applyFont="1" applyFill="1" applyBorder="1" applyAlignment="1" applyProtection="1">
      <alignment horizontal="left" vertical="center" indent="1"/>
      <protection locked="0"/>
    </xf>
    <xf numFmtId="0" fontId="4" fillId="19" borderId="22" xfId="42" applyFont="1" applyFill="1" applyBorder="1" applyAlignment="1" applyProtection="1">
      <alignment horizontal="left" vertical="center" indent="1"/>
      <protection locked="0"/>
    </xf>
    <xf numFmtId="49" fontId="4" fillId="21" borderId="23" xfId="42" applyNumberFormat="1" applyFont="1" applyFill="1" applyBorder="1" applyAlignment="1" applyProtection="1">
      <alignment horizontal="left" vertical="center"/>
      <protection locked="0"/>
    </xf>
    <xf numFmtId="49" fontId="4" fillId="21" borderId="22" xfId="42" applyNumberFormat="1" applyFont="1" applyFill="1" applyBorder="1" applyAlignment="1" applyProtection="1">
      <alignment horizontal="left" vertical="center"/>
      <protection locked="0"/>
    </xf>
    <xf numFmtId="0" fontId="4" fillId="0" borderId="21" xfId="42" applyFont="1" applyFill="1" applyBorder="1" applyAlignment="1" applyProtection="1">
      <alignment horizontal="left" vertical="center" wrapText="1" indent="1"/>
      <protection hidden="1"/>
    </xf>
    <xf numFmtId="0" fontId="4" fillId="0" borderId="23" xfId="42" applyFont="1" applyFill="1" applyBorder="1" applyAlignment="1" applyProtection="1">
      <alignment horizontal="left" vertical="center" indent="1"/>
      <protection hidden="1"/>
    </xf>
    <xf numFmtId="0" fontId="4" fillId="0" borderId="22" xfId="42" applyFont="1" applyFill="1" applyBorder="1" applyAlignment="1" applyProtection="1">
      <alignment horizontal="left" vertical="center" indent="1"/>
      <protection hidden="1"/>
    </xf>
    <xf numFmtId="0" fontId="4" fillId="0" borderId="23" xfId="42" applyFont="1" applyFill="1" applyBorder="1" applyAlignment="1" applyProtection="1">
      <alignment horizontal="left" vertical="center" wrapText="1"/>
      <protection hidden="1"/>
    </xf>
    <xf numFmtId="0" fontId="4" fillId="0" borderId="22" xfId="42" applyFont="1" applyFill="1" applyBorder="1" applyAlignment="1" applyProtection="1">
      <alignment horizontal="left" vertical="center" wrapText="1"/>
      <protection hidden="1"/>
    </xf>
    <xf numFmtId="0" fontId="4" fillId="0" borderId="23" xfId="42" applyFont="1" applyFill="1" applyBorder="1" applyAlignment="1" applyProtection="1">
      <alignment horizontal="left" vertical="center"/>
      <protection hidden="1"/>
    </xf>
    <xf numFmtId="0" fontId="4" fillId="0" borderId="22" xfId="42" applyFont="1" applyFill="1" applyBorder="1" applyAlignment="1" applyProtection="1">
      <alignment horizontal="left" vertical="center"/>
      <protection hidden="1"/>
    </xf>
    <xf numFmtId="0" fontId="4" fillId="0" borderId="15" xfId="44" applyFont="1" applyFill="1" applyBorder="1" applyAlignment="1" applyProtection="1">
      <alignment horizontal="center" vertical="top" wrapText="1"/>
      <protection hidden="1"/>
    </xf>
    <xf numFmtId="0" fontId="4" fillId="0" borderId="0" xfId="44" applyFont="1" applyFill="1" applyBorder="1" applyAlignment="1" applyProtection="1">
      <alignment horizontal="center" vertical="top" wrapText="1"/>
      <protection hidden="1"/>
    </xf>
    <xf numFmtId="0" fontId="4" fillId="0" borderId="14" xfId="44" applyFont="1" applyFill="1" applyBorder="1" applyAlignment="1" applyProtection="1">
      <alignment horizontal="center" vertical="top" wrapText="1"/>
      <protection hidden="1"/>
    </xf>
    <xf numFmtId="0" fontId="4" fillId="0" borderId="18" xfId="44" applyFont="1" applyFill="1" applyBorder="1" applyAlignment="1" applyProtection="1">
      <alignment horizontal="center" vertical="top" wrapText="1"/>
      <protection hidden="1"/>
    </xf>
    <xf numFmtId="0" fontId="4" fillId="0" borderId="19" xfId="44" applyFont="1" applyFill="1" applyBorder="1" applyAlignment="1" applyProtection="1">
      <alignment horizontal="center" vertical="top" wrapText="1"/>
      <protection hidden="1"/>
    </xf>
    <xf numFmtId="0" fontId="4" fillId="0" borderId="20" xfId="44" applyFont="1" applyFill="1" applyBorder="1" applyAlignment="1" applyProtection="1">
      <alignment horizontal="center" vertical="top" wrapText="1"/>
      <protection hidden="1"/>
    </xf>
    <xf numFmtId="0" fontId="4" fillId="23" borderId="15" xfId="44" applyFont="1" applyFill="1" applyBorder="1" applyAlignment="1" applyProtection="1">
      <alignment horizontal="center" vertical="top" wrapText="1"/>
      <protection hidden="1"/>
    </xf>
    <xf numFmtId="0" fontId="4" fillId="23" borderId="0" xfId="44" applyFont="1" applyFill="1" applyBorder="1" applyAlignment="1" applyProtection="1">
      <alignment horizontal="center" vertical="top" wrapText="1"/>
      <protection hidden="1"/>
    </xf>
    <xf numFmtId="0" fontId="6" fillId="23" borderId="66" xfId="42" applyFont="1" applyFill="1" applyBorder="1" applyAlignment="1" applyProtection="1">
      <alignment horizontal="center" textRotation="90" wrapText="1"/>
      <protection hidden="1"/>
    </xf>
    <xf numFmtId="0" fontId="6" fillId="23" borderId="67" xfId="42" applyFont="1" applyFill="1" applyBorder="1" applyAlignment="1" applyProtection="1">
      <alignment horizontal="center" textRotation="90" wrapText="1"/>
      <protection hidden="1"/>
    </xf>
    <xf numFmtId="0" fontId="6" fillId="0" borderId="68" xfId="42" applyFont="1" applyFill="1" applyBorder="1" applyAlignment="1" applyProtection="1">
      <alignment horizontal="center" textRotation="90" wrapText="1"/>
      <protection hidden="1"/>
    </xf>
    <xf numFmtId="0" fontId="6" fillId="0" borderId="69" xfId="42" applyFont="1" applyFill="1" applyBorder="1" applyAlignment="1" applyProtection="1">
      <alignment horizontal="center" textRotation="90" wrapText="1"/>
      <protection hidden="1"/>
    </xf>
    <xf numFmtId="165" fontId="6" fillId="23" borderId="70" xfId="42" applyNumberFormat="1" applyFont="1" applyFill="1" applyBorder="1" applyAlignment="1" applyProtection="1">
      <alignment horizontal="center" textRotation="90" wrapText="1"/>
      <protection hidden="1"/>
    </xf>
    <xf numFmtId="165" fontId="6" fillId="23" borderId="71" xfId="42" applyNumberFormat="1" applyFont="1" applyFill="1" applyBorder="1" applyAlignment="1" applyProtection="1">
      <alignment horizontal="center" textRotation="90" wrapText="1"/>
      <protection hidden="1"/>
    </xf>
    <xf numFmtId="0" fontId="3" fillId="0" borderId="15" xfId="52" applyFont="1" applyFill="1" applyBorder="1" applyAlignment="1" applyProtection="1">
      <alignment horizontal="left" vertical="top" wrapText="1" indent="1"/>
      <protection hidden="1"/>
    </xf>
    <xf numFmtId="0" fontId="3" fillId="0" borderId="0" xfId="52" applyFont="1" applyFill="1" applyBorder="1" applyAlignment="1" applyProtection="1">
      <alignment horizontal="left" vertical="top" wrapText="1" indent="1"/>
      <protection hidden="1"/>
    </xf>
    <xf numFmtId="49" fontId="4" fillId="0" borderId="15" xfId="42" applyNumberFormat="1" applyFont="1" applyFill="1" applyBorder="1" applyAlignment="1" applyProtection="1">
      <alignment horizontal="center" textRotation="90" wrapText="1"/>
      <protection hidden="1"/>
    </xf>
    <xf numFmtId="49" fontId="4" fillId="0" borderId="18" xfId="42" applyNumberFormat="1" applyFont="1" applyFill="1" applyBorder="1" applyAlignment="1" applyProtection="1">
      <alignment horizontal="center" textRotation="90" wrapText="1"/>
      <protection hidden="1"/>
    </xf>
    <xf numFmtId="0" fontId="6" fillId="23" borderId="68" xfId="42" applyFont="1" applyFill="1" applyBorder="1" applyAlignment="1" applyProtection="1">
      <alignment horizontal="center" textRotation="90" wrapText="1"/>
      <protection hidden="1"/>
    </xf>
    <xf numFmtId="0" fontId="6" fillId="23" borderId="69" xfId="42" applyFont="1" applyFill="1" applyBorder="1" applyAlignment="1" applyProtection="1">
      <alignment horizontal="center" textRotation="90" wrapText="1"/>
      <protection hidden="1"/>
    </xf>
    <xf numFmtId="0" fontId="4" fillId="0" borderId="58" xfId="42" applyFont="1" applyFill="1" applyBorder="1" applyAlignment="1" applyProtection="1">
      <alignment horizontal="left" vertical="center" wrapText="1"/>
      <protection hidden="1"/>
    </xf>
    <xf numFmtId="0" fontId="4" fillId="0" borderId="59" xfId="42" applyFont="1" applyFill="1" applyBorder="1" applyAlignment="1" applyProtection="1">
      <alignment horizontal="left" vertical="center" wrapText="1"/>
      <protection hidden="1"/>
    </xf>
    <xf numFmtId="0" fontId="6" fillId="0" borderId="70" xfId="42" applyFont="1" applyFill="1" applyBorder="1" applyAlignment="1" applyProtection="1">
      <alignment horizontal="center" wrapText="1"/>
      <protection hidden="1"/>
    </xf>
    <xf numFmtId="0" fontId="6" fillId="0" borderId="0" xfId="42" applyFont="1" applyFill="1" applyBorder="1" applyAlignment="1" applyProtection="1">
      <alignment horizontal="center" wrapText="1"/>
      <protection hidden="1"/>
    </xf>
    <xf numFmtId="0" fontId="6" fillId="0" borderId="14" xfId="42" applyFont="1" applyFill="1" applyBorder="1" applyAlignment="1" applyProtection="1">
      <alignment horizontal="center" wrapText="1"/>
      <protection hidden="1"/>
    </xf>
    <xf numFmtId="0" fontId="6" fillId="0" borderId="71" xfId="42" applyFont="1" applyFill="1" applyBorder="1" applyAlignment="1" applyProtection="1">
      <alignment horizontal="center" wrapText="1"/>
      <protection hidden="1"/>
    </xf>
    <xf numFmtId="0" fontId="6" fillId="0" borderId="19" xfId="42" applyFont="1" applyFill="1" applyBorder="1" applyAlignment="1" applyProtection="1">
      <alignment horizontal="center" wrapText="1"/>
      <protection hidden="1"/>
    </xf>
    <xf numFmtId="0" fontId="6" fillId="0" borderId="20" xfId="42" applyFont="1" applyFill="1" applyBorder="1" applyAlignment="1" applyProtection="1">
      <alignment horizontal="center" wrapText="1"/>
      <protection hidden="1"/>
    </xf>
    <xf numFmtId="0" fontId="4" fillId="0" borderId="0" xfId="42" applyFont="1" applyFill="1" applyBorder="1" applyAlignment="1" applyProtection="1">
      <alignment wrapText="1"/>
      <protection hidden="1"/>
    </xf>
    <xf numFmtId="0" fontId="4" fillId="0" borderId="14" xfId="42" applyFont="1" applyFill="1" applyBorder="1" applyAlignment="1" applyProtection="1">
      <alignment wrapText="1"/>
      <protection hidden="1"/>
    </xf>
    <xf numFmtId="0" fontId="4" fillId="0" borderId="19" xfId="42" applyFont="1" applyFill="1" applyBorder="1" applyAlignment="1" applyProtection="1">
      <alignment wrapText="1"/>
      <protection hidden="1"/>
    </xf>
    <xf numFmtId="0" fontId="4" fillId="0" borderId="20" xfId="42" applyFont="1" applyFill="1" applyBorder="1" applyAlignment="1" applyProtection="1">
      <alignment wrapText="1"/>
      <protection hidden="1"/>
    </xf>
    <xf numFmtId="3" fontId="3" fillId="18" borderId="12" xfId="0" applyNumberFormat="1" applyFont="1" applyFill="1" applyBorder="1" applyAlignment="1" applyProtection="1">
      <alignment horizontal="right" vertical="center" indent="1"/>
      <protection locked="0"/>
    </xf>
    <xf numFmtId="3" fontId="3" fillId="18" borderId="11" xfId="0" applyNumberFormat="1" applyFont="1" applyFill="1" applyBorder="1" applyAlignment="1" applyProtection="1">
      <alignment horizontal="right" vertical="center" indent="1"/>
      <protection locked="0"/>
    </xf>
    <xf numFmtId="0" fontId="4" fillId="0" borderId="57" xfId="42" applyFont="1" applyFill="1" applyBorder="1" applyAlignment="1" applyProtection="1">
      <alignment horizontal="left" vertical="center" wrapText="1" indent="1"/>
      <protection hidden="1"/>
    </xf>
    <xf numFmtId="0" fontId="4" fillId="0" borderId="58" xfId="42" applyFont="1" applyFill="1" applyBorder="1" applyAlignment="1" applyProtection="1">
      <alignment horizontal="left" vertical="center" indent="1"/>
      <protection hidden="1"/>
    </xf>
    <xf numFmtId="0" fontId="4" fillId="0" borderId="59" xfId="42" applyFont="1" applyFill="1" applyBorder="1" applyAlignment="1" applyProtection="1">
      <alignment horizontal="left" vertical="center" indent="1"/>
      <protection hidden="1"/>
    </xf>
    <xf numFmtId="3" fontId="5" fillId="0" borderId="12" xfId="0" applyNumberFormat="1" applyFont="1" applyBorder="1" applyAlignment="1" applyProtection="1">
      <alignment horizontal="right" vertical="center" indent="1"/>
      <protection hidden="1"/>
    </xf>
    <xf numFmtId="3" fontId="5" fillId="0" borderId="11" xfId="0" applyNumberFormat="1" applyFont="1" applyBorder="1" applyAlignment="1" applyProtection="1">
      <alignment horizontal="right" vertical="center" indent="1"/>
      <protection hidden="1"/>
    </xf>
    <xf numFmtId="0" fontId="4" fillId="28" borderId="12" xfId="0" applyFont="1" applyFill="1" applyBorder="1" applyAlignment="1" applyProtection="1">
      <alignment horizontal="center" vertical="center"/>
      <protection hidden="1"/>
    </xf>
    <xf numFmtId="0" fontId="4" fillId="28" borderId="11" xfId="0" applyFont="1" applyFill="1" applyBorder="1" applyAlignment="1" applyProtection="1">
      <alignment horizontal="center" vertical="center"/>
      <protection hidden="1"/>
    </xf>
    <xf numFmtId="0" fontId="4" fillId="28" borderId="72" xfId="0" applyFont="1" applyFill="1" applyBorder="1" applyAlignment="1" applyProtection="1">
      <alignment horizontal="center" vertical="center"/>
      <protection hidden="1"/>
    </xf>
    <xf numFmtId="4" fontId="9" fillId="17" borderId="36" xfId="0" applyNumberFormat="1" applyFont="1" applyFill="1" applyBorder="1" applyAlignment="1" applyProtection="1">
      <alignment horizontal="right" vertical="center"/>
      <protection hidden="1"/>
    </xf>
    <xf numFmtId="4" fontId="9" fillId="17" borderId="50" xfId="0" applyNumberFormat="1" applyFont="1" applyFill="1" applyBorder="1" applyAlignment="1" applyProtection="1">
      <alignment horizontal="right" vertical="center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4" fontId="9" fillId="17" borderId="21" xfId="37" applyNumberFormat="1" applyFont="1" applyFill="1" applyBorder="1" applyAlignment="1" applyProtection="1">
      <alignment horizontal="right" vertical="center"/>
      <protection hidden="1"/>
    </xf>
    <xf numFmtId="4" fontId="9" fillId="17" borderId="22" xfId="37" applyNumberFormat="1" applyFont="1" applyFill="1" applyBorder="1" applyAlignment="1" applyProtection="1">
      <alignment horizontal="right" vertical="center"/>
      <protection hidden="1"/>
    </xf>
    <xf numFmtId="4" fontId="4" fillId="18" borderId="21" xfId="37" applyNumberFormat="1" applyFont="1" applyFill="1" applyBorder="1" applyAlignment="1" applyProtection="1">
      <alignment horizontal="right" vertical="center"/>
      <protection locked="0"/>
    </xf>
    <xf numFmtId="4" fontId="4" fillId="18" borderId="22" xfId="37" applyNumberFormat="1" applyFont="1" applyFill="1" applyBorder="1" applyAlignment="1" applyProtection="1">
      <alignment horizontal="right" vertical="center"/>
      <protection locked="0"/>
    </xf>
    <xf numFmtId="4" fontId="4" fillId="18" borderId="12" xfId="0" applyNumberFormat="1" applyFont="1" applyFill="1" applyBorder="1" applyAlignment="1" applyProtection="1">
      <alignment horizontal="right" vertical="center"/>
      <protection locked="0"/>
    </xf>
    <xf numFmtId="4" fontId="4" fillId="18" borderId="11" xfId="0" applyNumberFormat="1" applyFont="1" applyFill="1" applyBorder="1" applyAlignment="1" applyProtection="1">
      <alignment horizontal="right" vertical="center"/>
      <protection locked="0"/>
    </xf>
    <xf numFmtId="4" fontId="9" fillId="17" borderId="57" xfId="0" applyNumberFormat="1" applyFont="1" applyFill="1" applyBorder="1" applyAlignment="1" applyProtection="1">
      <alignment horizontal="right" vertical="center"/>
      <protection hidden="1"/>
    </xf>
    <xf numFmtId="4" fontId="9" fillId="17" borderId="59" xfId="0" applyNumberFormat="1" applyFont="1" applyFill="1" applyBorder="1" applyAlignment="1" applyProtection="1">
      <alignment horizontal="right" vertical="center"/>
      <protection hidden="1"/>
    </xf>
    <xf numFmtId="4" fontId="4" fillId="29" borderId="57" xfId="0" applyNumberFormat="1" applyFont="1" applyFill="1" applyBorder="1" applyAlignment="1" applyProtection="1">
      <alignment horizontal="right" vertical="center"/>
      <protection hidden="1"/>
    </xf>
    <xf numFmtId="4" fontId="4" fillId="29" borderId="59" xfId="0" applyNumberFormat="1" applyFont="1" applyFill="1" applyBorder="1" applyAlignment="1" applyProtection="1">
      <alignment horizontal="right" vertical="center"/>
      <protection hidden="1"/>
    </xf>
    <xf numFmtId="4" fontId="4" fillId="18" borderId="25" xfId="37" applyNumberFormat="1" applyFont="1" applyFill="1" applyBorder="1" applyAlignment="1" applyProtection="1">
      <alignment horizontal="right" vertical="center"/>
      <protection locked="0"/>
    </xf>
    <xf numFmtId="4" fontId="4" fillId="18" borderId="27" xfId="37" applyNumberFormat="1" applyFont="1" applyFill="1" applyBorder="1" applyAlignment="1" applyProtection="1">
      <alignment horizontal="right" vertical="center"/>
      <protection locked="0"/>
    </xf>
    <xf numFmtId="4" fontId="9" fillId="17" borderId="36" xfId="37" applyNumberFormat="1" applyFont="1" applyFill="1" applyBorder="1" applyAlignment="1" applyProtection="1">
      <alignment horizontal="right" vertical="center"/>
      <protection hidden="1"/>
    </xf>
    <xf numFmtId="4" fontId="9" fillId="17" borderId="50" xfId="37" applyNumberFormat="1" applyFont="1" applyFill="1" applyBorder="1" applyAlignment="1" applyProtection="1">
      <alignment horizontal="right" vertical="center"/>
      <protection hidden="1"/>
    </xf>
    <xf numFmtId="0" fontId="53" fillId="0" borderId="0" xfId="37" applyFont="1" applyFill="1" applyBorder="1" applyAlignment="1" applyProtection="1">
      <alignment vertical="center" wrapText="1"/>
      <protection hidden="1"/>
    </xf>
    <xf numFmtId="4" fontId="53" fillId="0" borderId="0" xfId="37" applyNumberFormat="1" applyFont="1" applyFill="1" applyAlignment="1" applyProtection="1">
      <alignment vertical="center"/>
      <protection hidden="1"/>
    </xf>
    <xf numFmtId="4" fontId="9" fillId="17" borderId="12" xfId="0" applyNumberFormat="1" applyFont="1" applyFill="1" applyBorder="1" applyAlignment="1" applyProtection="1">
      <alignment horizontal="right" vertical="center"/>
      <protection hidden="1"/>
    </xf>
    <xf numFmtId="4" fontId="9" fillId="17" borderId="11" xfId="0" applyNumberFormat="1" applyFont="1" applyFill="1" applyBorder="1" applyAlignment="1" applyProtection="1">
      <alignment horizontal="right" vertical="center"/>
      <protection hidden="1"/>
    </xf>
    <xf numFmtId="4" fontId="9" fillId="17" borderId="25" xfId="37" applyNumberFormat="1" applyFont="1" applyFill="1" applyBorder="1" applyAlignment="1" applyProtection="1">
      <alignment horizontal="right" vertical="center"/>
      <protection hidden="1"/>
    </xf>
    <xf numFmtId="4" fontId="9" fillId="17" borderId="27" xfId="37" applyNumberFormat="1" applyFont="1" applyFill="1" applyBorder="1" applyAlignment="1" applyProtection="1">
      <alignment horizontal="right" vertical="center"/>
      <protection hidden="1"/>
    </xf>
    <xf numFmtId="4" fontId="9" fillId="17" borderId="57" xfId="37" applyNumberFormat="1" applyFont="1" applyFill="1" applyBorder="1" applyAlignment="1" applyProtection="1">
      <alignment horizontal="right" vertical="center"/>
      <protection hidden="1"/>
    </xf>
    <xf numFmtId="4" fontId="9" fillId="17" borderId="59" xfId="37" applyNumberFormat="1" applyFont="1" applyFill="1" applyBorder="1" applyAlignment="1" applyProtection="1">
      <alignment horizontal="right" vertical="center"/>
      <protection hidden="1"/>
    </xf>
    <xf numFmtId="4" fontId="4" fillId="29" borderId="57" xfId="37" applyNumberFormat="1" applyFont="1" applyFill="1" applyBorder="1" applyAlignment="1" applyProtection="1">
      <alignment horizontal="right" vertical="center"/>
      <protection hidden="1"/>
    </xf>
    <xf numFmtId="4" fontId="4" fillId="29" borderId="59" xfId="37" applyNumberFormat="1" applyFont="1" applyFill="1" applyBorder="1" applyAlignment="1" applyProtection="1">
      <alignment horizontal="right" vertical="center"/>
      <protection hidden="1"/>
    </xf>
    <xf numFmtId="4" fontId="4" fillId="18" borderId="57" xfId="37" applyNumberFormat="1" applyFont="1" applyFill="1" applyBorder="1" applyAlignment="1" applyProtection="1">
      <alignment horizontal="right" vertical="center"/>
      <protection locked="0"/>
    </xf>
    <xf numFmtId="4" fontId="4" fillId="18" borderId="59" xfId="37" applyNumberFormat="1" applyFont="1" applyFill="1" applyBorder="1" applyAlignment="1" applyProtection="1">
      <alignment horizontal="right" vertical="center"/>
      <protection locked="0"/>
    </xf>
    <xf numFmtId="0" fontId="3" fillId="19" borderId="19" xfId="52" applyFont="1" applyFill="1" applyBorder="1" applyAlignment="1" applyProtection="1">
      <alignment vertical="center"/>
      <protection locked="0"/>
    </xf>
    <xf numFmtId="14" fontId="3" fillId="19" borderId="19" xfId="52" applyNumberFormat="1" applyFont="1" applyFill="1" applyBorder="1" applyAlignment="1" applyProtection="1">
      <alignment vertical="center"/>
      <protection locked="0" hidden="1"/>
    </xf>
    <xf numFmtId="164" fontId="3" fillId="18" borderId="19" xfId="52" applyNumberFormat="1" applyFont="1" applyFill="1" applyBorder="1" applyAlignment="1" applyProtection="1">
      <alignment vertical="center"/>
      <protection locked="0"/>
    </xf>
    <xf numFmtId="0" fontId="3" fillId="19" borderId="0" xfId="52" applyFont="1" applyFill="1" applyBorder="1" applyAlignment="1" applyProtection="1">
      <alignment vertical="center"/>
      <protection locked="0"/>
    </xf>
    <xf numFmtId="164" fontId="3" fillId="18" borderId="0" xfId="52" applyNumberFormat="1" applyFont="1" applyFill="1" applyBorder="1" applyAlignment="1" applyProtection="1">
      <alignment vertical="center"/>
      <protection locked="0"/>
    </xf>
    <xf numFmtId="4" fontId="4" fillId="18" borderId="36" xfId="0" applyNumberFormat="1" applyFont="1" applyFill="1" applyBorder="1" applyAlignment="1" applyProtection="1">
      <alignment horizontal="right" vertical="center"/>
      <protection locked="0"/>
    </xf>
    <xf numFmtId="4" fontId="4" fillId="18" borderId="50" xfId="0" applyNumberFormat="1" applyFont="1" applyFill="1" applyBorder="1" applyAlignment="1" applyProtection="1">
      <alignment horizontal="right" vertical="center"/>
      <protection locked="0"/>
    </xf>
    <xf numFmtId="4" fontId="46" fillId="0" borderId="0" xfId="0" applyNumberFormat="1" applyFont="1" applyFill="1" applyAlignment="1" applyProtection="1">
      <alignment vertical="center"/>
      <protection hidden="1"/>
    </xf>
    <xf numFmtId="0" fontId="3" fillId="23" borderId="0" xfId="52" applyFont="1" applyFill="1" applyBorder="1" applyAlignment="1" applyProtection="1">
      <alignment vertical="center"/>
      <protection locked="0"/>
    </xf>
    <xf numFmtId="164" fontId="3" fillId="21" borderId="0" xfId="52" applyNumberFormat="1" applyFont="1" applyFill="1" applyBorder="1" applyAlignment="1" applyProtection="1">
      <alignment vertical="center"/>
      <protection locked="0"/>
    </xf>
    <xf numFmtId="0" fontId="3" fillId="23" borderId="19" xfId="52" applyFont="1" applyFill="1" applyBorder="1" applyAlignment="1" applyProtection="1">
      <alignment vertical="center"/>
      <protection locked="0"/>
    </xf>
    <xf numFmtId="14" fontId="3" fillId="23" borderId="19" xfId="52" applyNumberFormat="1" applyFont="1" applyFill="1" applyBorder="1" applyAlignment="1" applyProtection="1">
      <alignment vertical="center"/>
      <protection locked="0" hidden="1"/>
    </xf>
    <xf numFmtId="164" fontId="3" fillId="21" borderId="19" xfId="52" applyNumberFormat="1" applyFont="1" applyFill="1" applyBorder="1" applyAlignment="1" applyProtection="1">
      <alignment vertical="center"/>
      <protection locked="0"/>
    </xf>
    <xf numFmtId="4" fontId="3" fillId="18" borderId="44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46" xfId="47" applyNumberFormat="1" applyFont="1" applyFill="1" applyBorder="1" applyAlignment="1" applyProtection="1">
      <alignment horizontal="right" vertical="center" indent="1"/>
      <protection locked="0"/>
    </xf>
    <xf numFmtId="10" fontId="3" fillId="18" borderId="54" xfId="47" applyNumberFormat="1" applyFont="1" applyFill="1" applyBorder="1" applyAlignment="1" applyProtection="1">
      <alignment vertical="center"/>
      <protection locked="0"/>
    </xf>
    <xf numFmtId="10" fontId="3" fillId="18" borderId="45" xfId="47" applyNumberFormat="1" applyFont="1" applyFill="1" applyBorder="1" applyAlignment="1" applyProtection="1">
      <alignment vertical="center"/>
      <protection locked="0"/>
    </xf>
    <xf numFmtId="4" fontId="3" fillId="18" borderId="73" xfId="47" applyNumberFormat="1" applyFont="1" applyFill="1" applyBorder="1" applyAlignment="1" applyProtection="1">
      <alignment horizontal="right" vertical="center" indent="1"/>
      <protection locked="0"/>
    </xf>
    <xf numFmtId="49" fontId="3" fillId="18" borderId="21" xfId="47" applyNumberFormat="1" applyFont="1" applyFill="1" applyBorder="1" applyAlignment="1" applyProtection="1">
      <alignment horizontal="left" vertical="center" indent="1"/>
      <protection locked="0"/>
    </xf>
    <xf numFmtId="49" fontId="3" fillId="18" borderId="23" xfId="47" applyNumberFormat="1" applyFont="1" applyFill="1" applyBorder="1" applyAlignment="1" applyProtection="1">
      <alignment horizontal="left" vertical="center" indent="1"/>
      <protection locked="0"/>
    </xf>
    <xf numFmtId="49" fontId="3" fillId="18" borderId="22" xfId="47" applyNumberFormat="1" applyFont="1" applyFill="1" applyBorder="1" applyAlignment="1" applyProtection="1">
      <alignment horizontal="left" vertical="center" indent="1"/>
      <protection locked="0"/>
    </xf>
    <xf numFmtId="49" fontId="4" fillId="23" borderId="21" xfId="0" applyNumberFormat="1" applyFont="1" applyFill="1" applyBorder="1" applyAlignment="1" applyProtection="1">
      <alignment horizontal="left" vertical="center" indent="1"/>
      <protection locked="0"/>
    </xf>
    <xf numFmtId="49" fontId="4" fillId="23" borderId="23" xfId="0" applyNumberFormat="1" applyFont="1" applyFill="1" applyBorder="1" applyAlignment="1" applyProtection="1">
      <alignment horizontal="left" vertical="center" indent="1"/>
      <protection locked="0"/>
    </xf>
    <xf numFmtId="49" fontId="4" fillId="23" borderId="22" xfId="0" applyNumberFormat="1" applyFont="1" applyFill="1" applyBorder="1" applyAlignment="1" applyProtection="1">
      <alignment horizontal="left" vertical="center" indent="1"/>
      <protection locked="0"/>
    </xf>
    <xf numFmtId="4" fontId="3" fillId="18" borderId="21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23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22" xfId="47" applyNumberFormat="1" applyFont="1" applyFill="1" applyBorder="1" applyAlignment="1" applyProtection="1">
      <alignment horizontal="right" vertical="center" indent="1"/>
      <protection locked="0"/>
    </xf>
    <xf numFmtId="171" fontId="3" fillId="18" borderId="74" xfId="47" applyNumberFormat="1" applyFont="1" applyFill="1" applyBorder="1" applyAlignment="1" applyProtection="1">
      <alignment horizontal="right" vertical="center" indent="1"/>
      <protection locked="0"/>
    </xf>
    <xf numFmtId="171" fontId="3" fillId="18" borderId="75" xfId="47" applyNumberFormat="1" applyFont="1" applyFill="1" applyBorder="1" applyAlignment="1" applyProtection="1">
      <alignment horizontal="right" vertical="center" indent="1"/>
      <protection locked="0"/>
    </xf>
    <xf numFmtId="0" fontId="4" fillId="17" borderId="76" xfId="47" applyFont="1" applyFill="1" applyBorder="1" applyAlignment="1" applyProtection="1">
      <alignment horizontal="center" vertical="center" wrapText="1"/>
      <protection hidden="1"/>
    </xf>
    <xf numFmtId="0" fontId="4" fillId="17" borderId="30" xfId="47" applyFont="1" applyFill="1" applyBorder="1" applyAlignment="1" applyProtection="1">
      <alignment horizontal="center" vertical="center" wrapText="1"/>
      <protection hidden="1"/>
    </xf>
    <xf numFmtId="0" fontId="4" fillId="17" borderId="77" xfId="47" applyFont="1" applyFill="1" applyBorder="1" applyAlignment="1" applyProtection="1">
      <alignment horizontal="center" vertical="center" wrapText="1"/>
      <protection hidden="1"/>
    </xf>
    <xf numFmtId="0" fontId="4" fillId="17" borderId="16" xfId="47" applyFont="1" applyFill="1" applyBorder="1" applyAlignment="1" applyProtection="1">
      <alignment horizontal="left" vertical="center" wrapText="1" indent="1"/>
      <protection hidden="1"/>
    </xf>
    <xf numFmtId="0" fontId="4" fillId="17" borderId="13" xfId="47" applyFont="1" applyFill="1" applyBorder="1" applyAlignment="1" applyProtection="1">
      <alignment horizontal="left" vertical="center" wrapText="1" indent="1"/>
      <protection hidden="1"/>
    </xf>
    <xf numFmtId="0" fontId="4" fillId="17" borderId="17" xfId="47" applyFont="1" applyFill="1" applyBorder="1" applyAlignment="1" applyProtection="1">
      <alignment horizontal="left" vertical="center" wrapText="1" indent="1"/>
      <protection hidden="1"/>
    </xf>
    <xf numFmtId="0" fontId="4" fillId="17" borderId="15" xfId="47" applyFont="1" applyFill="1" applyBorder="1" applyAlignment="1" applyProtection="1">
      <alignment horizontal="left" vertical="center" wrapText="1" indent="1"/>
      <protection hidden="1"/>
    </xf>
    <xf numFmtId="0" fontId="4" fillId="17" borderId="0" xfId="47" applyFont="1" applyFill="1" applyBorder="1" applyAlignment="1" applyProtection="1">
      <alignment horizontal="left" vertical="center" wrapText="1" indent="1"/>
      <protection hidden="1"/>
    </xf>
    <xf numFmtId="0" fontId="4" fillId="17" borderId="14" xfId="47" applyFont="1" applyFill="1" applyBorder="1" applyAlignment="1" applyProtection="1">
      <alignment horizontal="left" vertical="center" wrapText="1" indent="1"/>
      <protection hidden="1"/>
    </xf>
    <xf numFmtId="0" fontId="4" fillId="17" borderId="18" xfId="47" applyFont="1" applyFill="1" applyBorder="1" applyAlignment="1" applyProtection="1">
      <alignment horizontal="left" vertical="center" wrapText="1" indent="1"/>
      <protection hidden="1"/>
    </xf>
    <xf numFmtId="0" fontId="4" fillId="17" borderId="19" xfId="47" applyFont="1" applyFill="1" applyBorder="1" applyAlignment="1" applyProtection="1">
      <alignment horizontal="left" vertical="center" wrapText="1" indent="1"/>
      <protection hidden="1"/>
    </xf>
    <xf numFmtId="0" fontId="4" fillId="17" borderId="20" xfId="47" applyFont="1" applyFill="1" applyBorder="1" applyAlignment="1" applyProtection="1">
      <alignment horizontal="left" vertical="center" wrapText="1" indent="1"/>
      <protection hidden="1"/>
    </xf>
    <xf numFmtId="49" fontId="3" fillId="18" borderId="29" xfId="47" applyNumberFormat="1" applyFont="1" applyFill="1" applyBorder="1" applyAlignment="1" applyProtection="1">
      <alignment horizontal="left" vertical="center" indent="1"/>
      <protection locked="0"/>
    </xf>
    <xf numFmtId="49" fontId="3" fillId="18" borderId="38" xfId="47" applyNumberFormat="1" applyFont="1" applyFill="1" applyBorder="1" applyAlignment="1" applyProtection="1">
      <alignment horizontal="left" vertical="center" indent="1"/>
      <protection locked="0"/>
    </xf>
    <xf numFmtId="49" fontId="3" fillId="18" borderId="39" xfId="47" applyNumberFormat="1" applyFont="1" applyFill="1" applyBorder="1" applyAlignment="1" applyProtection="1">
      <alignment horizontal="left" vertical="center" indent="1"/>
      <protection locked="0"/>
    </xf>
    <xf numFmtId="0" fontId="4" fillId="17" borderId="49" xfId="47" applyFont="1" applyFill="1" applyBorder="1" applyAlignment="1" applyProtection="1">
      <alignment horizontal="center" vertical="top" wrapText="1"/>
      <protection hidden="1"/>
    </xf>
    <xf numFmtId="0" fontId="4" fillId="17" borderId="55" xfId="47" applyFont="1" applyFill="1" applyBorder="1" applyAlignment="1" applyProtection="1">
      <alignment horizontal="center" vertical="top" wrapText="1"/>
      <protection hidden="1"/>
    </xf>
    <xf numFmtId="0" fontId="4" fillId="17" borderId="83" xfId="47" applyFont="1" applyFill="1" applyBorder="1" applyAlignment="1" applyProtection="1">
      <alignment horizontal="center" vertical="top" wrapText="1"/>
      <protection hidden="1"/>
    </xf>
    <xf numFmtId="0" fontId="4" fillId="17" borderId="85" xfId="47" applyFont="1" applyFill="1" applyBorder="1" applyAlignment="1" applyProtection="1">
      <alignment horizontal="center" vertical="top" wrapText="1"/>
      <protection hidden="1"/>
    </xf>
    <xf numFmtId="0" fontId="4" fillId="17" borderId="70" xfId="47" applyFont="1" applyFill="1" applyBorder="1" applyAlignment="1" applyProtection="1">
      <alignment horizontal="center" vertical="top" wrapText="1"/>
      <protection hidden="1"/>
    </xf>
    <xf numFmtId="0" fontId="4" fillId="17" borderId="14" xfId="47" applyFont="1" applyFill="1" applyBorder="1" applyAlignment="1" applyProtection="1">
      <alignment horizontal="center" vertical="top" wrapText="1"/>
      <protection hidden="1"/>
    </xf>
    <xf numFmtId="0" fontId="4" fillId="17" borderId="15" xfId="47" applyFont="1" applyFill="1" applyBorder="1" applyAlignment="1" applyProtection="1">
      <alignment horizontal="center" vertical="top" wrapText="1"/>
      <protection hidden="1"/>
    </xf>
    <xf numFmtId="0" fontId="4" fillId="17" borderId="0" xfId="47" applyFont="1" applyFill="1" applyBorder="1" applyAlignment="1" applyProtection="1">
      <alignment horizontal="center" vertical="top" wrapText="1"/>
      <protection hidden="1"/>
    </xf>
    <xf numFmtId="49" fontId="4" fillId="23" borderId="29" xfId="0" applyNumberFormat="1" applyFont="1" applyFill="1" applyBorder="1" applyAlignment="1" applyProtection="1">
      <alignment horizontal="left" vertical="center" indent="1"/>
      <protection locked="0"/>
    </xf>
    <xf numFmtId="49" fontId="4" fillId="23" borderId="38" xfId="0" applyNumberFormat="1" applyFont="1" applyFill="1" applyBorder="1" applyAlignment="1" applyProtection="1">
      <alignment horizontal="left" vertical="center" indent="1"/>
      <protection locked="0"/>
    </xf>
    <xf numFmtId="49" fontId="4" fillId="23" borderId="39" xfId="0" applyNumberFormat="1" applyFont="1" applyFill="1" applyBorder="1" applyAlignment="1" applyProtection="1">
      <alignment horizontal="left" vertical="center" indent="1"/>
      <protection locked="0"/>
    </xf>
    <xf numFmtId="1" fontId="3" fillId="0" borderId="12" xfId="46" applyNumberFormat="1" applyFont="1" applyFill="1" applyBorder="1" applyAlignment="1" applyProtection="1">
      <alignment horizontal="center" vertical="center"/>
      <protection hidden="1"/>
    </xf>
    <xf numFmtId="1" fontId="3" fillId="0" borderId="10" xfId="46" applyNumberFormat="1" applyFont="1" applyFill="1" applyBorder="1" applyAlignment="1" applyProtection="1">
      <alignment horizontal="center" vertical="center"/>
      <protection hidden="1"/>
    </xf>
    <xf numFmtId="1" fontId="3" fillId="0" borderId="11" xfId="46" applyNumberFormat="1" applyFont="1" applyFill="1" applyBorder="1" applyAlignment="1" applyProtection="1">
      <alignment horizontal="center" vertical="center"/>
      <protection hidden="1"/>
    </xf>
    <xf numFmtId="1" fontId="3" fillId="23" borderId="12" xfId="47" applyNumberFormat="1" applyFont="1" applyFill="1" applyBorder="1" applyAlignment="1" applyProtection="1">
      <alignment horizontal="center" vertical="center"/>
      <protection locked="0"/>
    </xf>
    <xf numFmtId="1" fontId="3" fillId="23" borderId="10" xfId="47" applyNumberFormat="1" applyFont="1" applyFill="1" applyBorder="1" applyAlignment="1" applyProtection="1">
      <alignment horizontal="center" vertical="center"/>
      <protection locked="0"/>
    </xf>
    <xf numFmtId="1" fontId="3" fillId="23" borderId="11" xfId="47" applyNumberFormat="1" applyFont="1" applyFill="1" applyBorder="1" applyAlignment="1" applyProtection="1">
      <alignment horizontal="center" vertical="center"/>
      <protection locked="0"/>
    </xf>
    <xf numFmtId="0" fontId="4" fillId="0" borderId="16" xfId="47" applyFont="1" applyBorder="1" applyAlignment="1" applyProtection="1">
      <alignment horizontal="center" vertical="center" wrapText="1"/>
      <protection hidden="1"/>
    </xf>
    <xf numFmtId="0" fontId="4" fillId="0" borderId="13" xfId="47" applyFont="1" applyBorder="1" applyAlignment="1" applyProtection="1">
      <alignment horizontal="center" vertical="center" wrapText="1"/>
      <protection hidden="1"/>
    </xf>
    <xf numFmtId="0" fontId="4" fillId="0" borderId="17" xfId="47" applyFont="1" applyBorder="1" applyAlignment="1" applyProtection="1">
      <alignment horizontal="center" vertical="center" wrapText="1"/>
      <protection hidden="1"/>
    </xf>
    <xf numFmtId="0" fontId="4" fillId="0" borderId="15" xfId="47" applyFont="1" applyBorder="1" applyAlignment="1" applyProtection="1">
      <alignment horizontal="center" vertical="center" wrapText="1"/>
      <protection hidden="1"/>
    </xf>
    <xf numFmtId="0" fontId="4" fillId="0" borderId="0" xfId="47" applyFont="1" applyBorder="1" applyAlignment="1" applyProtection="1">
      <alignment horizontal="center" vertical="center" wrapText="1"/>
      <protection hidden="1"/>
    </xf>
    <xf numFmtId="0" fontId="4" fillId="0" borderId="14" xfId="47" applyFont="1" applyBorder="1" applyAlignment="1" applyProtection="1">
      <alignment horizontal="center" vertical="center" wrapText="1"/>
      <protection hidden="1"/>
    </xf>
    <xf numFmtId="4" fontId="3" fillId="0" borderId="23" xfId="47" applyNumberFormat="1" applyFont="1" applyFill="1" applyBorder="1" applyAlignment="1" applyProtection="1">
      <alignment horizontal="right" vertical="center" indent="1"/>
      <protection hidden="1"/>
    </xf>
    <xf numFmtId="4" fontId="3" fillId="0" borderId="22" xfId="47" applyNumberFormat="1" applyFont="1" applyFill="1" applyBorder="1" applyAlignment="1" applyProtection="1">
      <alignment horizontal="right" vertical="center" indent="1"/>
      <protection hidden="1"/>
    </xf>
    <xf numFmtId="4" fontId="3" fillId="0" borderId="21" xfId="47" applyNumberFormat="1" applyFont="1" applyFill="1" applyBorder="1" applyAlignment="1" applyProtection="1">
      <alignment horizontal="right" vertical="center" indent="1"/>
      <protection hidden="1"/>
    </xf>
    <xf numFmtId="0" fontId="6" fillId="0" borderId="16" xfId="47" applyFont="1" applyBorder="1" applyAlignment="1" applyProtection="1">
      <alignment horizontal="center" vertical="center" wrapText="1"/>
      <protection hidden="1"/>
    </xf>
    <xf numFmtId="0" fontId="6" fillId="0" borderId="17" xfId="47" applyFont="1" applyBorder="1" applyAlignment="1" applyProtection="1">
      <alignment horizontal="center" vertical="center" wrapText="1"/>
      <protection hidden="1"/>
    </xf>
    <xf numFmtId="0" fontId="6" fillId="0" borderId="15" xfId="47" applyFont="1" applyBorder="1" applyAlignment="1" applyProtection="1">
      <alignment horizontal="center" vertical="center" wrapText="1"/>
      <protection hidden="1"/>
    </xf>
    <xf numFmtId="0" fontId="6" fillId="0" borderId="14" xfId="47" applyFont="1" applyBorder="1" applyAlignment="1" applyProtection="1">
      <alignment horizontal="center" vertical="center" wrapText="1"/>
      <protection hidden="1"/>
    </xf>
    <xf numFmtId="0" fontId="4" fillId="0" borderId="80" xfId="47" applyFont="1" applyBorder="1" applyAlignment="1" applyProtection="1">
      <alignment horizontal="center" vertical="center" wrapText="1"/>
      <protection hidden="1"/>
    </xf>
    <xf numFmtId="0" fontId="4" fillId="0" borderId="81" xfId="47" applyFont="1" applyBorder="1" applyAlignment="1" applyProtection="1">
      <alignment horizontal="center" vertical="center" wrapText="1"/>
      <protection hidden="1"/>
    </xf>
    <xf numFmtId="0" fontId="4" fillId="0" borderId="49" xfId="47" applyFont="1" applyBorder="1" applyAlignment="1" applyProtection="1">
      <alignment horizontal="center" vertical="center" wrapText="1"/>
      <protection hidden="1"/>
    </xf>
    <xf numFmtId="0" fontId="4" fillId="0" borderId="82" xfId="47" applyFont="1" applyBorder="1" applyAlignment="1" applyProtection="1">
      <alignment horizontal="center" vertical="center" wrapText="1"/>
      <protection hidden="1"/>
    </xf>
    <xf numFmtId="0" fontId="4" fillId="0" borderId="83" xfId="47" applyFont="1" applyBorder="1" applyAlignment="1" applyProtection="1">
      <alignment horizontal="center" vertical="center" wrapText="1"/>
      <protection hidden="1"/>
    </xf>
    <xf numFmtId="0" fontId="4" fillId="0" borderId="84" xfId="47" applyFont="1" applyBorder="1" applyAlignment="1" applyProtection="1">
      <alignment horizontal="center" vertical="center" wrapText="1"/>
      <protection hidden="1"/>
    </xf>
    <xf numFmtId="0" fontId="4" fillId="0" borderId="19" xfId="47" applyFont="1" applyBorder="1" applyAlignment="1" applyProtection="1">
      <alignment horizontal="center" vertical="center" wrapText="1"/>
      <protection hidden="1"/>
    </xf>
    <xf numFmtId="0" fontId="4" fillId="0" borderId="20" xfId="47" applyFont="1" applyBorder="1" applyAlignment="1" applyProtection="1">
      <alignment horizontal="center" vertical="center" wrapText="1"/>
      <protection hidden="1"/>
    </xf>
    <xf numFmtId="0" fontId="6" fillId="17" borderId="89" xfId="47" applyFont="1" applyFill="1" applyBorder="1" applyAlignment="1" applyProtection="1">
      <alignment horizontal="center" textRotation="90" wrapText="1"/>
    </xf>
    <xf numFmtId="0" fontId="6" fillId="17" borderId="90" xfId="47" applyFont="1" applyFill="1" applyBorder="1" applyAlignment="1" applyProtection="1">
      <alignment horizontal="center" textRotation="90" wrapText="1"/>
    </xf>
    <xf numFmtId="0" fontId="6" fillId="17" borderId="91" xfId="47" applyFont="1" applyFill="1" applyBorder="1" applyAlignment="1" applyProtection="1">
      <alignment horizontal="center" textRotation="90" wrapText="1"/>
    </xf>
    <xf numFmtId="4" fontId="3" fillId="0" borderId="29" xfId="47" applyNumberFormat="1" applyFont="1" applyFill="1" applyBorder="1" applyAlignment="1" applyProtection="1">
      <alignment horizontal="right" vertical="center" indent="1"/>
      <protection hidden="1"/>
    </xf>
    <xf numFmtId="4" fontId="3" fillId="0" borderId="38" xfId="47" applyNumberFormat="1" applyFont="1" applyFill="1" applyBorder="1" applyAlignment="1" applyProtection="1">
      <alignment horizontal="right" vertical="center" indent="1"/>
      <protection hidden="1"/>
    </xf>
    <xf numFmtId="4" fontId="3" fillId="0" borderId="39" xfId="47" applyNumberFormat="1" applyFont="1" applyFill="1" applyBorder="1" applyAlignment="1" applyProtection="1">
      <alignment horizontal="right" vertical="center" indent="1"/>
      <protection hidden="1"/>
    </xf>
    <xf numFmtId="171" fontId="3" fillId="18" borderId="78" xfId="47" applyNumberFormat="1" applyFont="1" applyFill="1" applyBorder="1" applyAlignment="1" applyProtection="1">
      <alignment horizontal="right" vertical="center" indent="1"/>
      <protection locked="0"/>
    </xf>
    <xf numFmtId="171" fontId="3" fillId="18" borderId="79" xfId="47" applyNumberFormat="1" applyFont="1" applyFill="1" applyBorder="1" applyAlignment="1" applyProtection="1">
      <alignment horizontal="right" vertical="center" indent="1"/>
      <protection locked="0"/>
    </xf>
    <xf numFmtId="171" fontId="3" fillId="18" borderId="86" xfId="47" applyNumberFormat="1" applyFont="1" applyFill="1" applyBorder="1" applyAlignment="1" applyProtection="1">
      <alignment horizontal="right" vertical="center" indent="1"/>
      <protection locked="0"/>
    </xf>
    <xf numFmtId="171" fontId="3" fillId="18" borderId="87" xfId="47" applyNumberFormat="1" applyFont="1" applyFill="1" applyBorder="1" applyAlignment="1" applyProtection="1">
      <alignment horizontal="right" vertical="center" indent="1"/>
      <protection locked="0"/>
    </xf>
    <xf numFmtId="4" fontId="5" fillId="0" borderId="37" xfId="47" applyNumberFormat="1" applyFont="1" applyFill="1" applyBorder="1" applyAlignment="1" applyProtection="1">
      <alignment horizontal="right" vertical="center" indent="1"/>
      <protection hidden="1"/>
    </xf>
    <xf numFmtId="4" fontId="5" fillId="0" borderId="50" xfId="47" applyNumberFormat="1" applyFont="1" applyFill="1" applyBorder="1" applyAlignment="1" applyProtection="1">
      <alignment horizontal="right" vertical="center" indent="1"/>
      <protection hidden="1"/>
    </xf>
    <xf numFmtId="4" fontId="5" fillId="0" borderId="36" xfId="47" applyNumberFormat="1" applyFont="1" applyFill="1" applyBorder="1" applyAlignment="1" applyProtection="1">
      <alignment horizontal="right" vertical="center" indent="1"/>
      <protection hidden="1"/>
    </xf>
    <xf numFmtId="171" fontId="5" fillId="0" borderId="92" xfId="47" applyNumberFormat="1" applyFont="1" applyFill="1" applyBorder="1" applyAlignment="1" applyProtection="1">
      <alignment horizontal="right" vertical="center" indent="1"/>
      <protection hidden="1"/>
    </xf>
    <xf numFmtId="171" fontId="5" fillId="0" borderId="93" xfId="47" applyNumberFormat="1" applyFont="1" applyFill="1" applyBorder="1" applyAlignment="1" applyProtection="1">
      <alignment horizontal="right" vertical="center" indent="1"/>
      <protection hidden="1"/>
    </xf>
    <xf numFmtId="167" fontId="3" fillId="0" borderId="37" xfId="47" applyNumberFormat="1" applyFont="1" applyBorder="1" applyAlignment="1" applyProtection="1">
      <alignment horizontal="right" vertical="center" wrapText="1" indent="1"/>
      <protection hidden="1"/>
    </xf>
    <xf numFmtId="167" fontId="3" fillId="0" borderId="50" xfId="47" applyNumberFormat="1" applyFont="1" applyBorder="1" applyAlignment="1" applyProtection="1">
      <alignment horizontal="right" vertical="center" wrapText="1" indent="1"/>
      <protection hidden="1"/>
    </xf>
    <xf numFmtId="4" fontId="5" fillId="17" borderId="36" xfId="47" applyNumberFormat="1" applyFont="1" applyFill="1" applyBorder="1" applyAlignment="1" applyProtection="1">
      <alignment horizontal="right" vertical="center" indent="1"/>
      <protection hidden="1"/>
    </xf>
    <xf numFmtId="4" fontId="5" fillId="17" borderId="37" xfId="47" applyNumberFormat="1" applyFont="1" applyFill="1" applyBorder="1" applyAlignment="1" applyProtection="1">
      <alignment horizontal="right" vertical="center" indent="1"/>
      <protection hidden="1"/>
    </xf>
    <xf numFmtId="4" fontId="5" fillId="17" borderId="50" xfId="47" applyNumberFormat="1" applyFont="1" applyFill="1" applyBorder="1" applyAlignment="1" applyProtection="1">
      <alignment horizontal="right" vertical="center" indent="1"/>
      <protection hidden="1"/>
    </xf>
    <xf numFmtId="0" fontId="4" fillId="17" borderId="16" xfId="47" applyFont="1" applyFill="1" applyBorder="1" applyAlignment="1" applyProtection="1">
      <alignment horizontal="center" vertical="center" wrapText="1"/>
    </xf>
    <xf numFmtId="0" fontId="4" fillId="17" borderId="13" xfId="47" applyFont="1" applyFill="1" applyBorder="1" applyAlignment="1" applyProtection="1">
      <alignment horizontal="center" vertical="center" wrapText="1"/>
    </xf>
    <xf numFmtId="0" fontId="4" fillId="17" borderId="17" xfId="47" applyFont="1" applyFill="1" applyBorder="1" applyAlignment="1" applyProtection="1">
      <alignment horizontal="center" vertical="center" wrapText="1"/>
    </xf>
    <xf numFmtId="0" fontId="4" fillId="17" borderId="15" xfId="47" applyFont="1" applyFill="1" applyBorder="1" applyAlignment="1" applyProtection="1">
      <alignment horizontal="center" vertical="center" wrapText="1"/>
    </xf>
    <xf numFmtId="0" fontId="4" fillId="17" borderId="0" xfId="47" applyFont="1" applyFill="1" applyBorder="1" applyAlignment="1" applyProtection="1">
      <alignment horizontal="center" vertical="center" wrapText="1"/>
    </xf>
    <xf numFmtId="0" fontId="4" fillId="17" borderId="14" xfId="47" applyFont="1" applyFill="1" applyBorder="1" applyAlignment="1" applyProtection="1">
      <alignment horizontal="center" vertical="center" wrapText="1"/>
    </xf>
    <xf numFmtId="0" fontId="55" fillId="0" borderId="0" xfId="47" applyFont="1" applyBorder="1" applyAlignment="1" applyProtection="1">
      <alignment horizontal="center" vertical="center" wrapText="1"/>
      <protection hidden="1"/>
    </xf>
    <xf numFmtId="0" fontId="6" fillId="17" borderId="88" xfId="47" applyFont="1" applyFill="1" applyBorder="1" applyAlignment="1" applyProtection="1">
      <alignment horizontal="center" textRotation="90" wrapText="1"/>
    </xf>
    <xf numFmtId="0" fontId="6" fillId="17" borderId="68" xfId="47" applyFont="1" applyFill="1" applyBorder="1" applyAlignment="1" applyProtection="1">
      <alignment horizontal="center" textRotation="90" wrapText="1"/>
    </xf>
    <xf numFmtId="0" fontId="6" fillId="17" borderId="69" xfId="47" applyFont="1" applyFill="1" applyBorder="1" applyAlignment="1" applyProtection="1">
      <alignment horizontal="center" textRotation="90" wrapText="1"/>
    </xf>
    <xf numFmtId="0" fontId="4" fillId="0" borderId="18" xfId="47" applyFont="1" applyBorder="1" applyAlignment="1" applyProtection="1">
      <alignment horizontal="center" vertical="center" wrapText="1"/>
      <protection hidden="1"/>
    </xf>
    <xf numFmtId="0" fontId="4" fillId="17" borderId="18" xfId="47" applyFont="1" applyFill="1" applyBorder="1" applyAlignment="1" applyProtection="1">
      <alignment horizontal="center" vertical="center" wrapText="1"/>
    </xf>
    <xf numFmtId="0" fontId="4" fillId="17" borderId="19" xfId="47" applyFont="1" applyFill="1" applyBorder="1" applyAlignment="1" applyProtection="1">
      <alignment horizontal="center" vertical="center" wrapText="1"/>
    </xf>
    <xf numFmtId="0" fontId="4" fillId="17" borderId="20" xfId="47" applyFont="1" applyFill="1" applyBorder="1" applyAlignment="1" applyProtection="1">
      <alignment horizontal="center" vertical="center" wrapText="1"/>
    </xf>
    <xf numFmtId="0" fontId="4" fillId="17" borderId="71" xfId="47" applyFont="1" applyFill="1" applyBorder="1" applyAlignment="1" applyProtection="1">
      <alignment horizontal="center" vertical="top" wrapText="1"/>
      <protection hidden="1"/>
    </xf>
    <xf numFmtId="0" fontId="4" fillId="17" borderId="20" xfId="47" applyFont="1" applyFill="1" applyBorder="1" applyAlignment="1" applyProtection="1">
      <alignment horizontal="center" vertical="top" wrapText="1"/>
      <protection hidden="1"/>
    </xf>
    <xf numFmtId="0" fontId="4" fillId="17" borderId="18" xfId="47" applyFont="1" applyFill="1" applyBorder="1" applyAlignment="1" applyProtection="1">
      <alignment horizontal="center" vertical="top" wrapText="1"/>
      <protection hidden="1"/>
    </xf>
    <xf numFmtId="0" fontId="4" fillId="17" borderId="19" xfId="47" applyFont="1" applyFill="1" applyBorder="1" applyAlignment="1" applyProtection="1">
      <alignment horizontal="center" vertical="top" wrapText="1"/>
      <protection hidden="1"/>
    </xf>
    <xf numFmtId="4" fontId="3" fillId="18" borderId="29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38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39" xfId="47" applyNumberFormat="1" applyFont="1" applyFill="1" applyBorder="1" applyAlignment="1" applyProtection="1">
      <alignment horizontal="right" vertical="center" indent="1"/>
      <protection locked="0"/>
    </xf>
    <xf numFmtId="0" fontId="3" fillId="0" borderId="11" xfId="46" applyFont="1" applyFill="1" applyBorder="1" applyAlignment="1" applyProtection="1">
      <alignment horizontal="center" vertical="center"/>
      <protection hidden="1"/>
    </xf>
    <xf numFmtId="0" fontId="4" fillId="17" borderId="76" xfId="46" applyFont="1" applyFill="1" applyBorder="1" applyAlignment="1" applyProtection="1">
      <alignment horizontal="center" vertical="center" wrapText="1"/>
    </xf>
    <xf numFmtId="0" fontId="4" fillId="17" borderId="30" xfId="46" applyFont="1" applyFill="1" applyBorder="1" applyAlignment="1" applyProtection="1">
      <alignment horizontal="center" vertical="center" wrapText="1"/>
    </xf>
    <xf numFmtId="0" fontId="4" fillId="17" borderId="77" xfId="46" applyFont="1" applyFill="1" applyBorder="1" applyAlignment="1" applyProtection="1">
      <alignment horizontal="center" vertical="center" wrapText="1"/>
    </xf>
    <xf numFmtId="0" fontId="4" fillId="17" borderId="16" xfId="0" applyFont="1" applyFill="1" applyBorder="1" applyAlignment="1" applyProtection="1">
      <alignment horizontal="left" vertical="center" indent="1"/>
    </xf>
    <xf numFmtId="0" fontId="4" fillId="17" borderId="13" xfId="0" applyFont="1" applyFill="1" applyBorder="1" applyAlignment="1" applyProtection="1">
      <alignment horizontal="left" vertical="center" indent="1"/>
    </xf>
    <xf numFmtId="0" fontId="4" fillId="17" borderId="17" xfId="0" applyFont="1" applyFill="1" applyBorder="1" applyAlignment="1" applyProtection="1">
      <alignment horizontal="left" vertical="center" indent="1"/>
    </xf>
    <xf numFmtId="0" fontId="4" fillId="17" borderId="15" xfId="0" applyFont="1" applyFill="1" applyBorder="1" applyAlignment="1" applyProtection="1">
      <alignment horizontal="left" vertical="center" indent="1"/>
    </xf>
    <xf numFmtId="0" fontId="4" fillId="17" borderId="0" xfId="0" applyFont="1" applyFill="1" applyBorder="1" applyAlignment="1" applyProtection="1">
      <alignment horizontal="left" vertical="center" indent="1"/>
    </xf>
    <xf numFmtId="0" fontId="4" fillId="17" borderId="14" xfId="0" applyFont="1" applyFill="1" applyBorder="1" applyAlignment="1" applyProtection="1">
      <alignment horizontal="left" vertical="center" indent="1"/>
    </xf>
    <xf numFmtId="0" fontId="4" fillId="17" borderId="18" xfId="0" applyFont="1" applyFill="1" applyBorder="1" applyAlignment="1" applyProtection="1">
      <alignment horizontal="left" vertical="center" indent="1"/>
    </xf>
    <xf numFmtId="0" fontId="4" fillId="17" borderId="19" xfId="0" applyFont="1" applyFill="1" applyBorder="1" applyAlignment="1" applyProtection="1">
      <alignment horizontal="left" vertical="center" indent="1"/>
    </xf>
    <xf numFmtId="0" fontId="4" fillId="17" borderId="20" xfId="0" applyFont="1" applyFill="1" applyBorder="1" applyAlignment="1" applyProtection="1">
      <alignment horizontal="left" vertical="center" indent="1"/>
    </xf>
    <xf numFmtId="0" fontId="4" fillId="17" borderId="16" xfId="0" applyFont="1" applyFill="1" applyBorder="1" applyAlignment="1" applyProtection="1">
      <alignment horizontal="center" vertical="center" wrapText="1"/>
    </xf>
    <xf numFmtId="0" fontId="4" fillId="17" borderId="13" xfId="0" applyFont="1" applyFill="1" applyBorder="1" applyAlignment="1" applyProtection="1">
      <alignment horizontal="center" vertical="center" wrapText="1"/>
    </xf>
    <xf numFmtId="0" fontId="4" fillId="17" borderId="17" xfId="0" applyFont="1" applyFill="1" applyBorder="1" applyAlignment="1" applyProtection="1">
      <alignment horizontal="center" vertical="center" wrapText="1"/>
    </xf>
    <xf numFmtId="0" fontId="4" fillId="17" borderId="15" xfId="0" applyFont="1" applyFill="1" applyBorder="1" applyAlignment="1" applyProtection="1">
      <alignment horizontal="center" vertical="center" wrapText="1"/>
    </xf>
    <xf numFmtId="0" fontId="4" fillId="17" borderId="0" xfId="0" applyFont="1" applyFill="1" applyBorder="1" applyAlignment="1" applyProtection="1">
      <alignment horizontal="center" vertical="center" wrapText="1"/>
    </xf>
    <xf numFmtId="0" fontId="4" fillId="17" borderId="14" xfId="0" applyFont="1" applyFill="1" applyBorder="1" applyAlignment="1" applyProtection="1">
      <alignment horizontal="center" vertical="center" wrapText="1"/>
    </xf>
    <xf numFmtId="0" fontId="4" fillId="17" borderId="18" xfId="0" applyFont="1" applyFill="1" applyBorder="1" applyAlignment="1" applyProtection="1">
      <alignment horizontal="center" vertical="center" wrapText="1"/>
    </xf>
    <xf numFmtId="0" fontId="4" fillId="17" borderId="19" xfId="0" applyFont="1" applyFill="1" applyBorder="1" applyAlignment="1" applyProtection="1">
      <alignment horizontal="center" vertical="center" wrapText="1"/>
    </xf>
    <xf numFmtId="0" fontId="4" fillId="17" borderId="20" xfId="0" applyFont="1" applyFill="1" applyBorder="1" applyAlignment="1" applyProtection="1">
      <alignment horizontal="center" vertical="center" wrapText="1"/>
    </xf>
    <xf numFmtId="0" fontId="9" fillId="17" borderId="16" xfId="0" applyFont="1" applyFill="1" applyBorder="1" applyAlignment="1" applyProtection="1">
      <alignment horizontal="center" vertical="center" wrapText="1"/>
    </xf>
    <xf numFmtId="0" fontId="9" fillId="17" borderId="13" xfId="0" applyFont="1" applyFill="1" applyBorder="1" applyAlignment="1" applyProtection="1">
      <alignment horizontal="center" vertical="center" wrapText="1"/>
    </xf>
    <xf numFmtId="0" fontId="9" fillId="17" borderId="17" xfId="0" applyFont="1" applyFill="1" applyBorder="1" applyAlignment="1" applyProtection="1">
      <alignment horizontal="center" vertical="center" wrapText="1"/>
    </xf>
    <xf numFmtId="0" fontId="9" fillId="17" borderId="15" xfId="0" applyFont="1" applyFill="1" applyBorder="1" applyAlignment="1" applyProtection="1">
      <alignment horizontal="center" vertical="center" wrapText="1"/>
    </xf>
    <xf numFmtId="0" fontId="9" fillId="17" borderId="0" xfId="0" applyFont="1" applyFill="1" applyBorder="1" applyAlignment="1" applyProtection="1">
      <alignment horizontal="center" vertical="center" wrapText="1"/>
    </xf>
    <xf numFmtId="0" fontId="9" fillId="17" borderId="14" xfId="0" applyFont="1" applyFill="1" applyBorder="1" applyAlignment="1" applyProtection="1">
      <alignment horizontal="center" vertical="center" wrapText="1"/>
    </xf>
    <xf numFmtId="0" fontId="9" fillId="17" borderId="18" xfId="0" applyFont="1" applyFill="1" applyBorder="1" applyAlignment="1" applyProtection="1">
      <alignment horizontal="center" vertical="center" wrapText="1"/>
    </xf>
    <xf numFmtId="0" fontId="9" fillId="17" borderId="19" xfId="0" applyFont="1" applyFill="1" applyBorder="1" applyAlignment="1" applyProtection="1">
      <alignment horizontal="center" vertical="center" wrapText="1"/>
    </xf>
    <xf numFmtId="0" fontId="9" fillId="17" borderId="20" xfId="0" applyFont="1" applyFill="1" applyBorder="1" applyAlignment="1" applyProtection="1">
      <alignment horizontal="center" vertical="center" wrapText="1"/>
    </xf>
    <xf numFmtId="49" fontId="3" fillId="18" borderId="16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7" xfId="0" applyNumberFormat="1" applyFont="1" applyFill="1" applyBorder="1" applyAlignment="1" applyProtection="1">
      <alignment horizontal="left" vertical="center" indent="1"/>
      <protection locked="0"/>
    </xf>
    <xf numFmtId="49" fontId="3" fillId="18" borderId="57" xfId="0" applyNumberFormat="1" applyFont="1" applyFill="1" applyBorder="1" applyAlignment="1" applyProtection="1">
      <alignment horizontal="left" vertical="center" indent="1"/>
      <protection locked="0"/>
    </xf>
    <xf numFmtId="49" fontId="3" fillId="18" borderId="58" xfId="0" applyNumberFormat="1" applyFont="1" applyFill="1" applyBorder="1" applyAlignment="1" applyProtection="1">
      <alignment horizontal="left" vertical="center" indent="1"/>
      <protection locked="0"/>
    </xf>
    <xf numFmtId="49" fontId="3" fillId="18" borderId="59" xfId="0" applyNumberFormat="1" applyFont="1" applyFill="1" applyBorder="1" applyAlignment="1" applyProtection="1">
      <alignment horizontal="left" vertical="center" indent="1"/>
      <protection locked="0"/>
    </xf>
    <xf numFmtId="1" fontId="3" fillId="18" borderId="57" xfId="0" applyNumberFormat="1" applyFont="1" applyFill="1" applyBorder="1" applyAlignment="1" applyProtection="1">
      <alignment horizontal="right" vertical="center" indent="1"/>
      <protection locked="0"/>
    </xf>
    <xf numFmtId="1" fontId="3" fillId="18" borderId="59" xfId="0" applyNumberFormat="1" applyFont="1" applyFill="1" applyBorder="1" applyAlignment="1" applyProtection="1">
      <alignment horizontal="right" vertical="center" indent="1"/>
      <protection locked="0"/>
    </xf>
    <xf numFmtId="2" fontId="3" fillId="18" borderId="57" xfId="0" applyNumberFormat="1" applyFont="1" applyFill="1" applyBorder="1" applyAlignment="1" applyProtection="1">
      <alignment horizontal="right" vertical="center" indent="1"/>
      <protection locked="0"/>
    </xf>
    <xf numFmtId="2" fontId="3" fillId="18" borderId="59" xfId="0" applyNumberFormat="1" applyFont="1" applyFill="1" applyBorder="1" applyAlignment="1" applyProtection="1">
      <alignment horizontal="right" vertical="center" indent="1"/>
      <protection locked="0"/>
    </xf>
    <xf numFmtId="4" fontId="3" fillId="17" borderId="57" xfId="0" applyNumberFormat="1" applyFont="1" applyFill="1" applyBorder="1" applyAlignment="1" applyProtection="1">
      <alignment horizontal="right" vertical="center" indent="1"/>
    </xf>
    <xf numFmtId="4" fontId="3" fillId="17" borderId="58" xfId="0" applyNumberFormat="1" applyFont="1" applyFill="1" applyBorder="1" applyAlignment="1" applyProtection="1">
      <alignment horizontal="right" vertical="center" indent="1"/>
    </xf>
    <xf numFmtId="4" fontId="3" fillId="17" borderId="59" xfId="0" applyNumberFormat="1" applyFont="1" applyFill="1" applyBorder="1" applyAlignment="1" applyProtection="1">
      <alignment horizontal="right" vertical="center" indent="1"/>
    </xf>
    <xf numFmtId="49" fontId="3" fillId="18" borderId="21" xfId="0" applyNumberFormat="1" applyFont="1" applyFill="1" applyBorder="1" applyAlignment="1" applyProtection="1">
      <alignment horizontal="left" vertical="center" indent="1"/>
      <protection locked="0"/>
    </xf>
    <xf numFmtId="49" fontId="3" fillId="18" borderId="23" xfId="0" applyNumberFormat="1" applyFont="1" applyFill="1" applyBorder="1" applyAlignment="1" applyProtection="1">
      <alignment horizontal="left" vertical="center" indent="1"/>
      <protection locked="0"/>
    </xf>
    <xf numFmtId="49" fontId="3" fillId="18" borderId="22" xfId="0" applyNumberFormat="1" applyFont="1" applyFill="1" applyBorder="1" applyAlignment="1" applyProtection="1">
      <alignment horizontal="left" vertical="center" indent="1"/>
      <protection locked="0"/>
    </xf>
    <xf numFmtId="1" fontId="3" fillId="18" borderId="21" xfId="0" applyNumberFormat="1" applyFont="1" applyFill="1" applyBorder="1" applyAlignment="1" applyProtection="1">
      <alignment horizontal="right" vertical="center" indent="1"/>
      <protection locked="0"/>
    </xf>
    <xf numFmtId="1" fontId="3" fillId="18" borderId="22" xfId="0" applyNumberFormat="1" applyFont="1" applyFill="1" applyBorder="1" applyAlignment="1" applyProtection="1">
      <alignment horizontal="right" vertical="center" indent="1"/>
      <protection locked="0"/>
    </xf>
    <xf numFmtId="2" fontId="3" fillId="18" borderId="21" xfId="0" applyNumberFormat="1" applyFont="1" applyFill="1" applyBorder="1" applyAlignment="1" applyProtection="1">
      <alignment horizontal="right" vertical="center" indent="1"/>
      <protection locked="0"/>
    </xf>
    <xf numFmtId="2" fontId="3" fillId="18" borderId="22" xfId="0" applyNumberFormat="1" applyFont="1" applyFill="1" applyBorder="1" applyAlignment="1" applyProtection="1">
      <alignment horizontal="right" vertical="center" indent="1"/>
      <protection locked="0"/>
    </xf>
    <xf numFmtId="4" fontId="3" fillId="17" borderId="21" xfId="0" applyNumberFormat="1" applyFont="1" applyFill="1" applyBorder="1" applyAlignment="1" applyProtection="1">
      <alignment horizontal="right" vertical="center" indent="1"/>
    </xf>
    <xf numFmtId="4" fontId="3" fillId="17" borderId="23" xfId="0" applyNumberFormat="1" applyFont="1" applyFill="1" applyBorder="1" applyAlignment="1" applyProtection="1">
      <alignment horizontal="right" vertical="center" indent="1"/>
    </xf>
    <xf numFmtId="4" fontId="3" fillId="17" borderId="22" xfId="0" applyNumberFormat="1" applyFont="1" applyFill="1" applyBorder="1" applyAlignment="1" applyProtection="1">
      <alignment horizontal="right" vertical="center" indent="1"/>
    </xf>
    <xf numFmtId="4" fontId="5" fillId="17" borderId="36" xfId="0" applyNumberFormat="1" applyFont="1" applyFill="1" applyBorder="1" applyAlignment="1" applyProtection="1">
      <alignment horizontal="right" vertical="center" indent="1"/>
    </xf>
    <xf numFmtId="4" fontId="5" fillId="17" borderId="37" xfId="0" applyNumberFormat="1" applyFont="1" applyFill="1" applyBorder="1" applyAlignment="1" applyProtection="1">
      <alignment horizontal="right" vertical="center" indent="1"/>
    </xf>
    <xf numFmtId="4" fontId="5" fillId="17" borderId="50" xfId="0" applyNumberFormat="1" applyFont="1" applyFill="1" applyBorder="1" applyAlignment="1" applyProtection="1">
      <alignment horizontal="right" vertical="center" indent="1"/>
    </xf>
    <xf numFmtId="49" fontId="3" fillId="18" borderId="94" xfId="0" applyNumberFormat="1" applyFont="1" applyFill="1" applyBorder="1" applyAlignment="1" applyProtection="1">
      <alignment horizontal="left" vertical="center" indent="1"/>
      <protection locked="0"/>
    </xf>
    <xf numFmtId="49" fontId="3" fillId="18" borderId="52" xfId="0" applyNumberFormat="1" applyFont="1" applyFill="1" applyBorder="1" applyAlignment="1" applyProtection="1">
      <alignment horizontal="left" vertical="center" indent="1"/>
      <protection locked="0"/>
    </xf>
    <xf numFmtId="49" fontId="3" fillId="18" borderId="95" xfId="0" applyNumberFormat="1" applyFont="1" applyFill="1" applyBorder="1" applyAlignment="1" applyProtection="1">
      <alignment horizontal="left" vertical="center" indent="1"/>
      <protection locked="0"/>
    </xf>
    <xf numFmtId="1" fontId="3" fillId="18" borderId="94" xfId="0" applyNumberFormat="1" applyFont="1" applyFill="1" applyBorder="1" applyAlignment="1" applyProtection="1">
      <alignment horizontal="right" vertical="center" indent="1"/>
      <protection locked="0"/>
    </xf>
    <xf numFmtId="1" fontId="3" fillId="18" borderId="95" xfId="0" applyNumberFormat="1" applyFont="1" applyFill="1" applyBorder="1" applyAlignment="1" applyProtection="1">
      <alignment horizontal="right" vertical="center" indent="1"/>
      <protection locked="0"/>
    </xf>
    <xf numFmtId="2" fontId="3" fillId="18" borderId="94" xfId="0" applyNumberFormat="1" applyFont="1" applyFill="1" applyBorder="1" applyAlignment="1" applyProtection="1">
      <alignment horizontal="right" vertical="center" indent="1"/>
      <protection locked="0"/>
    </xf>
    <xf numFmtId="2" fontId="3" fillId="18" borderId="95" xfId="0" applyNumberFormat="1" applyFont="1" applyFill="1" applyBorder="1" applyAlignment="1" applyProtection="1">
      <alignment horizontal="right" vertical="center" indent="1"/>
      <protection locked="0"/>
    </xf>
    <xf numFmtId="4" fontId="3" fillId="17" borderId="25" xfId="0" applyNumberFormat="1" applyFont="1" applyFill="1" applyBorder="1" applyAlignment="1" applyProtection="1">
      <alignment horizontal="right" vertical="center" indent="1"/>
    </xf>
    <xf numFmtId="4" fontId="3" fillId="17" borderId="26" xfId="0" applyNumberFormat="1" applyFont="1" applyFill="1" applyBorder="1" applyAlignment="1" applyProtection="1">
      <alignment horizontal="right" vertical="center" indent="1"/>
    </xf>
    <xf numFmtId="4" fontId="3" fillId="17" borderId="27" xfId="0" applyNumberFormat="1" applyFont="1" applyFill="1" applyBorder="1" applyAlignment="1" applyProtection="1">
      <alignment horizontal="right" vertical="center" indent="1"/>
    </xf>
    <xf numFmtId="49" fontId="3" fillId="26" borderId="16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3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7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8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9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20" xfId="0" applyNumberFormat="1" applyFont="1" applyFill="1" applyBorder="1" applyAlignment="1" applyProtection="1">
      <alignment horizontal="left" vertical="top" wrapText="1" indent="1"/>
      <protection locked="0"/>
    </xf>
    <xf numFmtId="4" fontId="3" fillId="23" borderId="57" xfId="0" applyNumberFormat="1" applyFont="1" applyFill="1" applyBorder="1" applyAlignment="1" applyProtection="1">
      <alignment horizontal="right" vertical="center" indent="1"/>
      <protection locked="0"/>
    </xf>
    <xf numFmtId="4" fontId="3" fillId="23" borderId="58" xfId="0" applyNumberFormat="1" applyFont="1" applyFill="1" applyBorder="1" applyAlignment="1" applyProtection="1">
      <alignment horizontal="right" vertical="center" indent="1"/>
      <protection locked="0"/>
    </xf>
    <xf numFmtId="4" fontId="3" fillId="23" borderId="59" xfId="0" applyNumberFormat="1" applyFont="1" applyFill="1" applyBorder="1" applyAlignment="1" applyProtection="1">
      <alignment horizontal="right" vertical="center" indent="1"/>
      <protection locked="0"/>
    </xf>
    <xf numFmtId="0" fontId="53" fillId="0" borderId="15" xfId="0" applyFont="1" applyFill="1" applyBorder="1" applyAlignment="1" applyProtection="1">
      <alignment horizontal="left" vertical="top" wrapText="1" indent="1"/>
      <protection hidden="1"/>
    </xf>
    <xf numFmtId="0" fontId="53" fillId="0" borderId="0" xfId="0" applyFont="1" applyFill="1" applyBorder="1" applyAlignment="1" applyProtection="1">
      <alignment horizontal="left" vertical="top" wrapText="1" indent="1"/>
      <protection hidden="1"/>
    </xf>
    <xf numFmtId="0" fontId="53" fillId="0" borderId="14" xfId="0" applyFont="1" applyFill="1" applyBorder="1" applyAlignment="1" applyProtection="1">
      <alignment horizontal="left" vertical="top" wrapText="1" indent="1"/>
      <protection hidden="1"/>
    </xf>
    <xf numFmtId="0" fontId="53" fillId="0" borderId="18" xfId="0" applyFont="1" applyFill="1" applyBorder="1" applyAlignment="1" applyProtection="1">
      <alignment horizontal="left" vertical="top" wrapText="1" indent="1"/>
      <protection hidden="1"/>
    </xf>
    <xf numFmtId="0" fontId="53" fillId="0" borderId="19" xfId="0" applyFont="1" applyFill="1" applyBorder="1" applyAlignment="1" applyProtection="1">
      <alignment horizontal="left" vertical="top" wrapText="1" indent="1"/>
      <protection hidden="1"/>
    </xf>
    <xf numFmtId="0" fontId="53" fillId="0" borderId="20" xfId="0" applyFont="1" applyFill="1" applyBorder="1" applyAlignment="1" applyProtection="1">
      <alignment horizontal="left" vertical="top" wrapText="1" indent="1"/>
      <protection hidden="1"/>
    </xf>
    <xf numFmtId="4" fontId="3" fillId="23" borderId="21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3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2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5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6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7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2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0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1" xfId="0" applyNumberFormat="1" applyFont="1" applyFill="1" applyBorder="1" applyAlignment="1" applyProtection="1">
      <alignment horizontal="right" vertical="center" indent="1"/>
      <protection locked="0"/>
    </xf>
    <xf numFmtId="170" fontId="5" fillId="0" borderId="36" xfId="0" applyNumberFormat="1" applyFont="1" applyFill="1" applyBorder="1" applyAlignment="1" applyProtection="1">
      <alignment horizontal="right" vertical="center" indent="1"/>
      <protection hidden="1"/>
    </xf>
    <xf numFmtId="170" fontId="5" fillId="0" borderId="37" xfId="0" applyNumberFormat="1" applyFont="1" applyFill="1" applyBorder="1" applyAlignment="1" applyProtection="1">
      <alignment horizontal="right" vertical="center" indent="1"/>
      <protection hidden="1"/>
    </xf>
    <xf numFmtId="170" fontId="5" fillId="0" borderId="50" xfId="0" applyNumberFormat="1" applyFont="1" applyFill="1" applyBorder="1" applyAlignment="1" applyProtection="1">
      <alignment horizontal="right" vertical="center" indent="1"/>
      <protection hidden="1"/>
    </xf>
    <xf numFmtId="0" fontId="3" fillId="22" borderId="72" xfId="0" applyFont="1" applyFill="1" applyBorder="1" applyAlignment="1" applyProtection="1">
      <alignment horizontal="center" vertical="center"/>
      <protection hidden="1"/>
    </xf>
    <xf numFmtId="172" fontId="3" fillId="21" borderId="12" xfId="0" applyNumberFormat="1" applyFont="1" applyFill="1" applyBorder="1" applyAlignment="1" applyProtection="1">
      <alignment horizontal="left" vertical="center" indent="1"/>
      <protection locked="0"/>
    </xf>
    <xf numFmtId="172" fontId="3" fillId="21" borderId="10" xfId="0" applyNumberFormat="1" applyFont="1" applyFill="1" applyBorder="1" applyAlignment="1" applyProtection="1">
      <alignment horizontal="left" vertical="center" indent="1"/>
      <protection locked="0"/>
    </xf>
    <xf numFmtId="172" fontId="3" fillId="21" borderId="11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52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52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2" applyNumberFormat="1" applyFont="1" applyFill="1" applyBorder="1" applyAlignment="1" applyProtection="1">
      <alignment horizontal="left" vertical="center" indent="1"/>
      <protection locked="0"/>
    </xf>
    <xf numFmtId="49" fontId="3" fillId="26" borderId="15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4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2" xfId="0" applyNumberFormat="1" applyFont="1" applyFill="1" applyBorder="1" applyAlignment="1" applyProtection="1">
      <alignment horizontal="right" vertical="center" indent="1"/>
      <protection locked="0"/>
    </xf>
    <xf numFmtId="49" fontId="3" fillId="26" borderId="1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55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53" fillId="0" borderId="0" xfId="0" applyFont="1" applyFill="1" applyBorder="1" applyAlignment="1" applyProtection="1">
      <alignment horizontal="left" vertical="center" wrapText="1" indent="1"/>
      <protection hidden="1"/>
    </xf>
    <xf numFmtId="14" fontId="3" fillId="26" borderId="12" xfId="0" applyNumberFormat="1" applyFont="1" applyFill="1" applyBorder="1" applyAlignment="1" applyProtection="1">
      <alignment horizontal="left" vertical="center" indent="1"/>
      <protection locked="0"/>
    </xf>
    <xf numFmtId="14" fontId="3" fillId="26" borderId="10" xfId="0" applyNumberFormat="1" applyFont="1" applyFill="1" applyBorder="1" applyAlignment="1" applyProtection="1">
      <alignment horizontal="left" vertical="center" indent="1"/>
      <protection locked="0"/>
    </xf>
    <xf numFmtId="14" fontId="3" fillId="26" borderId="11" xfId="0" applyNumberFormat="1" applyFont="1" applyFill="1" applyBorder="1" applyAlignment="1" applyProtection="1">
      <alignment horizontal="left" vertical="center" indent="1"/>
      <protection locked="0"/>
    </xf>
    <xf numFmtId="0" fontId="5" fillId="0" borderId="38" xfId="0" applyFont="1" applyFill="1" applyBorder="1" applyAlignment="1" applyProtection="1">
      <alignment horizontal="left" vertical="center" wrapText="1" indent="1"/>
      <protection hidden="1"/>
    </xf>
    <xf numFmtId="0" fontId="5" fillId="0" borderId="54" xfId="0" applyFont="1" applyFill="1" applyBorder="1" applyAlignment="1" applyProtection="1">
      <alignment horizontal="left" vertical="center" wrapText="1" indent="1"/>
      <protection hidden="1"/>
    </xf>
    <xf numFmtId="1" fontId="3" fillId="21" borderId="12" xfId="0" applyNumberFormat="1" applyFont="1" applyFill="1" applyBorder="1" applyAlignment="1" applyProtection="1">
      <alignment horizontal="left" vertical="center" indent="1"/>
      <protection locked="0"/>
    </xf>
    <xf numFmtId="1" fontId="3" fillId="21" borderId="10" xfId="0" applyNumberFormat="1" applyFont="1" applyFill="1" applyBorder="1" applyAlignment="1" applyProtection="1">
      <alignment horizontal="left" vertical="center" indent="1"/>
      <protection locked="0"/>
    </xf>
    <xf numFmtId="1" fontId="3" fillId="21" borderId="11" xfId="0" applyNumberFormat="1" applyFont="1" applyFill="1" applyBorder="1" applyAlignment="1" applyProtection="1">
      <alignment horizontal="left" vertical="center" indent="1"/>
      <protection locked="0"/>
    </xf>
    <xf numFmtId="14" fontId="3" fillId="0" borderId="38" xfId="0" applyNumberFormat="1" applyFont="1" applyFill="1" applyBorder="1" applyAlignment="1" applyProtection="1">
      <alignment horizontal="left" vertical="center" indent="1"/>
      <protection locked="0"/>
    </xf>
    <xf numFmtId="0" fontId="3" fillId="26" borderId="12" xfId="0" applyFont="1" applyFill="1" applyBorder="1" applyAlignment="1" applyProtection="1">
      <alignment horizontal="left" vertical="center" indent="1"/>
      <protection locked="0"/>
    </xf>
    <xf numFmtId="0" fontId="3" fillId="26" borderId="10" xfId="0" applyFont="1" applyFill="1" applyBorder="1" applyAlignment="1" applyProtection="1">
      <alignment horizontal="left" vertical="center" indent="1"/>
      <protection locked="0"/>
    </xf>
    <xf numFmtId="0" fontId="3" fillId="26" borderId="11" xfId="0" applyFont="1" applyFill="1" applyBorder="1" applyAlignment="1" applyProtection="1">
      <alignment horizontal="left" vertical="center" indent="1"/>
      <protection locked="0"/>
    </xf>
    <xf numFmtId="0" fontId="3" fillId="23" borderId="13" xfId="37" applyFont="1" applyFill="1" applyBorder="1" applyAlignment="1" applyProtection="1">
      <alignment vertical="center" wrapText="1"/>
      <protection hidden="1"/>
    </xf>
    <xf numFmtId="0" fontId="3" fillId="23" borderId="17" xfId="37" applyFont="1" applyFill="1" applyBorder="1" applyAlignment="1" applyProtection="1">
      <alignment vertical="center" wrapText="1"/>
      <protection hidden="1"/>
    </xf>
    <xf numFmtId="0" fontId="3" fillId="23" borderId="19" xfId="37" applyFont="1" applyFill="1" applyBorder="1" applyAlignment="1" applyProtection="1">
      <alignment vertical="center" wrapText="1"/>
      <protection hidden="1"/>
    </xf>
    <xf numFmtId="0" fontId="3" fillId="23" borderId="20" xfId="37" applyFont="1" applyFill="1" applyBorder="1" applyAlignment="1" applyProtection="1">
      <alignment vertical="center" wrapText="1"/>
      <protection hidden="1"/>
    </xf>
    <xf numFmtId="0" fontId="5" fillId="22" borderId="13" xfId="37" applyFont="1" applyFill="1" applyBorder="1" applyAlignment="1" applyProtection="1">
      <alignment vertical="center" wrapText="1"/>
      <protection hidden="1"/>
    </xf>
    <xf numFmtId="0" fontId="5" fillId="22" borderId="19" xfId="37" applyFont="1" applyFill="1" applyBorder="1" applyAlignment="1" applyProtection="1">
      <alignment vertical="center" wrapText="1"/>
      <protection hidden="1"/>
    </xf>
    <xf numFmtId="0" fontId="21" fillId="0" borderId="0" xfId="37" applyFont="1" applyFill="1" applyBorder="1" applyAlignment="1" applyProtection="1">
      <alignment horizontal="center" vertical="center"/>
      <protection hidden="1"/>
    </xf>
  </cellXfs>
  <cellStyles count="6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Standard 2" xfId="37"/>
    <cellStyle name="Standard 2 2" xfId="38"/>
    <cellStyle name="Standard 3" xfId="39"/>
    <cellStyle name="Standard 4" xfId="40"/>
    <cellStyle name="Standard 5" xfId="41"/>
    <cellStyle name="Standard_Antrag Netzwerk" xfId="42"/>
    <cellStyle name="Standard_Antrag Thüringen Jahr" xfId="43"/>
    <cellStyle name="Standard_Antrag Thüringen Jahr 2" xfId="44"/>
    <cellStyle name="Standard_Antrag Thüringen Jahr 3" xfId="45"/>
    <cellStyle name="Standard_Antrag Weiterbildung" xfId="46"/>
    <cellStyle name="Standard_Antrag Weiterbildung 2" xfId="47"/>
    <cellStyle name="Standard_KMU-Bewertung" xfId="48"/>
    <cellStyle name="Standard_KMU-Bewertung 2" xfId="49"/>
    <cellStyle name="Standard_Überarbeitete Abschnitte 03_09 2" xfId="50"/>
    <cellStyle name="Standard_Überarbeitete Abschnitte 11_10" xfId="51"/>
    <cellStyle name="Standard_Überarbeitete Abschnitte 11_10 2" xfId="52"/>
    <cellStyle name="Überschrift" xfId="53" builtinId="15" customBuiltin="1"/>
    <cellStyle name="Überschrift 1" xfId="54" builtinId="16" customBuiltin="1"/>
    <cellStyle name="Überschrift 2" xfId="55" builtinId="17" customBuiltin="1"/>
    <cellStyle name="Überschrift 3" xfId="56" builtinId="18" customBuiltin="1"/>
    <cellStyle name="Überschrift 4" xfId="57" builtinId="19" customBuiltin="1"/>
    <cellStyle name="Verknüpfte Zelle" xfId="58" builtinId="24" customBuiltin="1"/>
    <cellStyle name="Warnender Text" xfId="59" builtinId="11" customBuiltin="1"/>
    <cellStyle name="Zelle überprüfen" xfId="60" builtinId="23" customBuiltin="1"/>
  </cellStyles>
  <dxfs count="22"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auto="1"/>
      </font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0"/>
        <name val="Cambria"/>
        <scheme val="none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T$1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T$1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T$19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03438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0</xdr:rowOff>
    </xdr:from>
    <xdr:to>
      <xdr:col>19</xdr:col>
      <xdr:colOff>0</xdr:colOff>
      <xdr:row>4</xdr:row>
      <xdr:rowOff>19050</xdr:rowOff>
    </xdr:to>
    <xdr:pic>
      <xdr:nvPicPr>
        <xdr:cNvPr id="162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3371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314325</xdr:colOff>
          <xdr:row>17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314325</xdr:colOff>
          <xdr:row>18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314325</xdr:colOff>
          <xdr:row>19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257175</xdr:colOff>
      <xdr:row>59</xdr:row>
      <xdr:rowOff>28575</xdr:rowOff>
    </xdr:from>
    <xdr:to>
      <xdr:col>19</xdr:col>
      <xdr:colOff>0</xdr:colOff>
      <xdr:row>64</xdr:row>
      <xdr:rowOff>0</xdr:rowOff>
    </xdr:to>
    <xdr:pic>
      <xdr:nvPicPr>
        <xdr:cNvPr id="1625" name="Grafik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90900" y="963930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62</xdr:row>
          <xdr:rowOff>9525</xdr:rowOff>
        </xdr:from>
        <xdr:to>
          <xdr:col>4</xdr:col>
          <xdr:colOff>323850</xdr:colOff>
          <xdr:row>63</xdr:row>
          <xdr:rowOff>0</xdr:rowOff>
        </xdr:to>
        <xdr:sp macro="" textlink="">
          <xdr:nvSpPr>
            <xdr:cNvPr id="54475" name="Check Box 203" hidden="1">
              <a:extLst>
                <a:ext uri="{63B3BB69-23CF-44E3-9099-C40C66FF867C}">
                  <a14:compatExt spid="_x0000_s54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64</xdr:row>
          <xdr:rowOff>9525</xdr:rowOff>
        </xdr:from>
        <xdr:to>
          <xdr:col>4</xdr:col>
          <xdr:colOff>323850</xdr:colOff>
          <xdr:row>65</xdr:row>
          <xdr:rowOff>0</xdr:rowOff>
        </xdr:to>
        <xdr:sp macro="" textlink="">
          <xdr:nvSpPr>
            <xdr:cNvPr id="54476" name="Check Box 204" hidden="1">
              <a:extLst>
                <a:ext uri="{63B3BB69-23CF-44E3-9099-C40C66FF867C}">
                  <a14:compatExt spid="_x0000_s54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189</xdr:row>
          <xdr:rowOff>38100</xdr:rowOff>
        </xdr:from>
        <xdr:to>
          <xdr:col>16</xdr:col>
          <xdr:colOff>85725</xdr:colOff>
          <xdr:row>190</xdr:row>
          <xdr:rowOff>66675</xdr:rowOff>
        </xdr:to>
        <xdr:sp macro="" textlink="">
          <xdr:nvSpPr>
            <xdr:cNvPr id="54480" name="Check Box 208" hidden="1">
              <a:extLst>
                <a:ext uri="{63B3BB69-23CF-44E3-9099-C40C66FF867C}">
                  <a14:compatExt spid="_x0000_s54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189</xdr:row>
          <xdr:rowOff>38100</xdr:rowOff>
        </xdr:from>
        <xdr:to>
          <xdr:col>17</xdr:col>
          <xdr:colOff>323850</xdr:colOff>
          <xdr:row>190</xdr:row>
          <xdr:rowOff>66675</xdr:rowOff>
        </xdr:to>
        <xdr:sp macro="" textlink="">
          <xdr:nvSpPr>
            <xdr:cNvPr id="54481" name="Check Box 209" hidden="1">
              <a:extLst>
                <a:ext uri="{63B3BB69-23CF-44E3-9099-C40C66FF867C}">
                  <a14:compatExt spid="_x0000_s54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9525</xdr:rowOff>
        </xdr:from>
        <xdr:to>
          <xdr:col>4</xdr:col>
          <xdr:colOff>323850</xdr:colOff>
          <xdr:row>5</xdr:row>
          <xdr:rowOff>0</xdr:rowOff>
        </xdr:to>
        <xdr:sp macro="" textlink="">
          <xdr:nvSpPr>
            <xdr:cNvPr id="99329" name="Check Box 1" hidden="1">
              <a:extLst>
                <a:ext uri="{63B3BB69-23CF-44E3-9099-C40C66FF867C}">
                  <a14:compatExt spid="_x0000_s99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49</xdr:row>
          <xdr:rowOff>9525</xdr:rowOff>
        </xdr:from>
        <xdr:to>
          <xdr:col>4</xdr:col>
          <xdr:colOff>323850</xdr:colOff>
          <xdr:row>50</xdr:row>
          <xdr:rowOff>0</xdr:rowOff>
        </xdr:to>
        <xdr:sp macro="" textlink="">
          <xdr:nvSpPr>
            <xdr:cNvPr id="99330" name="Check Box 2" hidden="1">
              <a:extLst>
                <a:ext uri="{63B3BB69-23CF-44E3-9099-C40C66FF867C}">
                  <a14:compatExt spid="_x0000_s99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51</xdr:row>
          <xdr:rowOff>9525</xdr:rowOff>
        </xdr:from>
        <xdr:to>
          <xdr:col>4</xdr:col>
          <xdr:colOff>323850</xdr:colOff>
          <xdr:row>52</xdr:row>
          <xdr:rowOff>0</xdr:rowOff>
        </xdr:to>
        <xdr:sp macro="" textlink="">
          <xdr:nvSpPr>
            <xdr:cNvPr id="99331" name="Check Box 3" hidden="1">
              <a:extLst>
                <a:ext uri="{63B3BB69-23CF-44E3-9099-C40C66FF867C}">
                  <a14:compatExt spid="_x0000_s99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7</xdr:row>
      <xdr:rowOff>0</xdr:rowOff>
    </xdr:from>
    <xdr:to>
      <xdr:col>17</xdr:col>
      <xdr:colOff>333375</xdr:colOff>
      <xdr:row>48</xdr:row>
      <xdr:rowOff>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1419225" y="1028700"/>
          <a:ext cx="4791075" cy="624840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9525</xdr:rowOff>
        </xdr:from>
        <xdr:to>
          <xdr:col>1</xdr:col>
          <xdr:colOff>323850</xdr:colOff>
          <xdr:row>44</xdr:row>
          <xdr:rowOff>0</xdr:rowOff>
        </xdr:to>
        <xdr:sp macro="" textlink="">
          <xdr:nvSpPr>
            <xdr:cNvPr id="100353" name="Check Box 1" hidden="1">
              <a:extLst>
                <a:ext uri="{63B3BB69-23CF-44E3-9099-C40C66FF867C}">
                  <a14:compatExt spid="_x0000_s100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9525</xdr:rowOff>
        </xdr:from>
        <xdr:to>
          <xdr:col>7</xdr:col>
          <xdr:colOff>323850</xdr:colOff>
          <xdr:row>44</xdr:row>
          <xdr:rowOff>0</xdr:rowOff>
        </xdr:to>
        <xdr:sp macro="" textlink="">
          <xdr:nvSpPr>
            <xdr:cNvPr id="100354" name="Check Box 2" hidden="1">
              <a:extLst>
                <a:ext uri="{63B3BB69-23CF-44E3-9099-C40C66FF867C}">
                  <a14:compatExt spid="_x0000_s100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9525</xdr:rowOff>
        </xdr:from>
        <xdr:to>
          <xdr:col>1</xdr:col>
          <xdr:colOff>323850</xdr:colOff>
          <xdr:row>9</xdr:row>
          <xdr:rowOff>0</xdr:rowOff>
        </xdr:to>
        <xdr:sp macro="" textlink="">
          <xdr:nvSpPr>
            <xdr:cNvPr id="102401" name="Check Box 1" hidden="1">
              <a:extLst>
                <a:ext uri="{63B3BB69-23CF-44E3-9099-C40C66FF867C}">
                  <a14:compatExt spid="_x0000_s10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9525</xdr:rowOff>
        </xdr:from>
        <xdr:to>
          <xdr:col>1</xdr:col>
          <xdr:colOff>323850</xdr:colOff>
          <xdr:row>14</xdr:row>
          <xdr:rowOff>0</xdr:rowOff>
        </xdr:to>
        <xdr:sp macro="" textlink="">
          <xdr:nvSpPr>
            <xdr:cNvPr id="102402" name="Check Box 2" hidden="1">
              <a:extLst>
                <a:ext uri="{63B3BB69-23CF-44E3-9099-C40C66FF867C}">
                  <a14:compatExt spid="_x0000_s10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1</xdr:col>
          <xdr:colOff>323850</xdr:colOff>
          <xdr:row>11</xdr:row>
          <xdr:rowOff>0</xdr:rowOff>
        </xdr:to>
        <xdr:sp macro="" textlink="">
          <xdr:nvSpPr>
            <xdr:cNvPr id="102403" name="Check Box 3" hidden="1">
              <a:extLst>
                <a:ext uri="{63B3BB69-23CF-44E3-9099-C40C66FF867C}">
                  <a14:compatExt spid="_x0000_s10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1</xdr:col>
          <xdr:colOff>323850</xdr:colOff>
          <xdr:row>27</xdr:row>
          <xdr:rowOff>0</xdr:rowOff>
        </xdr:to>
        <xdr:sp macro="" textlink="">
          <xdr:nvSpPr>
            <xdr:cNvPr id="102404" name="Check Box 4" hidden="1">
              <a:extLst>
                <a:ext uri="{63B3BB69-23CF-44E3-9099-C40C66FF867C}">
                  <a14:compatExt spid="_x0000_s10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</xdr:rowOff>
        </xdr:from>
        <xdr:to>
          <xdr:col>1</xdr:col>
          <xdr:colOff>323850</xdr:colOff>
          <xdr:row>29</xdr:row>
          <xdr:rowOff>0</xdr:rowOff>
        </xdr:to>
        <xdr:sp macro="" textlink="">
          <xdr:nvSpPr>
            <xdr:cNvPr id="102405" name="Check Box 5" hidden="1">
              <a:extLst>
                <a:ext uri="{63B3BB69-23CF-44E3-9099-C40C66FF867C}">
                  <a14:compatExt spid="_x0000_s10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9525</xdr:rowOff>
        </xdr:from>
        <xdr:to>
          <xdr:col>1</xdr:col>
          <xdr:colOff>323850</xdr:colOff>
          <xdr:row>37</xdr:row>
          <xdr:rowOff>0</xdr:rowOff>
        </xdr:to>
        <xdr:sp macro="" textlink="">
          <xdr:nvSpPr>
            <xdr:cNvPr id="102406" name="Check Box 6" hidden="1">
              <a:extLst>
                <a:ext uri="{63B3BB69-23CF-44E3-9099-C40C66FF867C}">
                  <a14:compatExt spid="_x0000_s10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9525</xdr:rowOff>
        </xdr:from>
        <xdr:to>
          <xdr:col>1</xdr:col>
          <xdr:colOff>323850</xdr:colOff>
          <xdr:row>39</xdr:row>
          <xdr:rowOff>0</xdr:rowOff>
        </xdr:to>
        <xdr:sp macro="" textlink="">
          <xdr:nvSpPr>
            <xdr:cNvPr id="102407" name="Check Box 7" hidden="1">
              <a:extLst>
                <a:ext uri="{63B3BB69-23CF-44E3-9099-C40C66FF867C}">
                  <a14:compatExt spid="_x0000_s10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1</xdr:col>
          <xdr:colOff>323850</xdr:colOff>
          <xdr:row>41</xdr:row>
          <xdr:rowOff>0</xdr:rowOff>
        </xdr:to>
        <xdr:sp macro="" textlink="">
          <xdr:nvSpPr>
            <xdr:cNvPr id="102408" name="Check Box 8" hidden="1">
              <a:extLst>
                <a:ext uri="{63B3BB69-23CF-44E3-9099-C40C66FF867C}">
                  <a14:compatExt spid="_x0000_s10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9525</xdr:rowOff>
        </xdr:from>
        <xdr:to>
          <xdr:col>1</xdr:col>
          <xdr:colOff>323850</xdr:colOff>
          <xdr:row>43</xdr:row>
          <xdr:rowOff>0</xdr:rowOff>
        </xdr:to>
        <xdr:sp macro="" textlink="">
          <xdr:nvSpPr>
            <xdr:cNvPr id="102409" name="Check Box 9" hidden="1">
              <a:extLst>
                <a:ext uri="{63B3BB69-23CF-44E3-9099-C40C66FF867C}">
                  <a14:compatExt spid="_x0000_s10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9525</xdr:rowOff>
        </xdr:from>
        <xdr:to>
          <xdr:col>1</xdr:col>
          <xdr:colOff>323850</xdr:colOff>
          <xdr:row>24</xdr:row>
          <xdr:rowOff>0</xdr:rowOff>
        </xdr:to>
        <xdr:sp macro="" textlink="">
          <xdr:nvSpPr>
            <xdr:cNvPr id="102410" name="Check Box 10" hidden="1">
              <a:extLst>
                <a:ext uri="{63B3BB69-23CF-44E3-9099-C40C66FF867C}">
                  <a14:compatExt spid="_x0000_s10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9525</xdr:rowOff>
        </xdr:from>
        <xdr:to>
          <xdr:col>1</xdr:col>
          <xdr:colOff>323850</xdr:colOff>
          <xdr:row>31</xdr:row>
          <xdr:rowOff>0</xdr:rowOff>
        </xdr:to>
        <xdr:sp macro="" textlink="">
          <xdr:nvSpPr>
            <xdr:cNvPr id="102411" name="Check Box 11" hidden="1">
              <a:extLst>
                <a:ext uri="{63B3BB69-23CF-44E3-9099-C40C66FF867C}">
                  <a14:compatExt spid="_x0000_s10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323850</xdr:colOff>
          <xdr:row>34</xdr:row>
          <xdr:rowOff>0</xdr:rowOff>
        </xdr:to>
        <xdr:sp macro="" textlink="">
          <xdr:nvSpPr>
            <xdr:cNvPr id="102412" name="Check Box 12" hidden="1">
              <a:extLst>
                <a:ext uri="{63B3BB69-23CF-44E3-9099-C40C66FF867C}">
                  <a14:compatExt spid="_x0000_s10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zoomScaleNormal="100" workbookViewId="0">
      <selection activeCell="A17" sqref="A17"/>
    </sheetView>
  </sheetViews>
  <sheetFormatPr baseColWidth="10" defaultRowHeight="12" x14ac:dyDescent="0.2"/>
  <cols>
    <col min="1" max="1" width="10.7109375" style="416" customWidth="1"/>
    <col min="2" max="2" width="15.7109375" style="417" customWidth="1"/>
    <col min="3" max="3" width="78.7109375" style="416" customWidth="1"/>
    <col min="4" max="16384" width="11.42578125" style="416"/>
  </cols>
  <sheetData>
    <row r="1" spans="1:3" ht="15" customHeight="1" x14ac:dyDescent="0.2">
      <c r="B1" s="416"/>
    </row>
    <row r="2" spans="1:3" ht="15" customHeight="1" x14ac:dyDescent="0.2">
      <c r="A2" s="504" t="s">
        <v>514</v>
      </c>
      <c r="B2" s="504"/>
      <c r="C2" s="504"/>
    </row>
    <row r="3" spans="1:3" ht="15" customHeight="1" x14ac:dyDescent="0.2">
      <c r="A3" s="504"/>
      <c r="B3" s="504"/>
      <c r="C3" s="504"/>
    </row>
    <row r="4" spans="1:3" ht="15" customHeight="1" thickBot="1" x14ac:dyDescent="0.25">
      <c r="A4" s="505"/>
      <c r="B4" s="505"/>
      <c r="C4" s="505"/>
    </row>
    <row r="5" spans="1:3" ht="15" customHeight="1" thickTop="1" x14ac:dyDescent="0.2">
      <c r="A5" s="506" t="s">
        <v>403</v>
      </c>
      <c r="B5" s="506"/>
      <c r="C5" s="506"/>
    </row>
    <row r="6" spans="1:3" ht="15" customHeight="1" x14ac:dyDescent="0.2">
      <c r="A6" s="507"/>
      <c r="B6" s="507"/>
      <c r="C6" s="507"/>
    </row>
    <row r="7" spans="1:3" ht="15" customHeight="1" x14ac:dyDescent="0.2"/>
    <row r="8" spans="1:3" s="418" customFormat="1" ht="18" customHeight="1" x14ac:dyDescent="0.2">
      <c r="A8" s="419" t="s">
        <v>515</v>
      </c>
      <c r="B8" s="419" t="s">
        <v>516</v>
      </c>
      <c r="C8" s="420" t="s">
        <v>517</v>
      </c>
    </row>
    <row r="9" spans="1:3" s="418" customFormat="1" ht="24" customHeight="1" x14ac:dyDescent="0.2">
      <c r="A9" s="421" t="s">
        <v>522</v>
      </c>
      <c r="B9" s="422">
        <v>41962</v>
      </c>
      <c r="C9" s="423" t="s">
        <v>518</v>
      </c>
    </row>
    <row r="10" spans="1:3" ht="108" customHeight="1" x14ac:dyDescent="0.2">
      <c r="A10" s="424" t="s">
        <v>519</v>
      </c>
      <c r="B10" s="422">
        <v>42185</v>
      </c>
      <c r="C10" s="423" t="s">
        <v>524</v>
      </c>
    </row>
    <row r="11" spans="1:3" ht="24" customHeight="1" x14ac:dyDescent="0.2">
      <c r="A11" s="424" t="s">
        <v>523</v>
      </c>
      <c r="B11" s="422">
        <v>42247</v>
      </c>
      <c r="C11" s="423" t="s">
        <v>520</v>
      </c>
    </row>
    <row r="12" spans="1:3" ht="48" customHeight="1" x14ac:dyDescent="0.2">
      <c r="A12" s="424" t="s">
        <v>525</v>
      </c>
      <c r="B12" s="422">
        <v>42415</v>
      </c>
      <c r="C12" s="423" t="s">
        <v>528</v>
      </c>
    </row>
    <row r="13" spans="1:3" ht="48" customHeight="1" x14ac:dyDescent="0.2">
      <c r="A13" s="424" t="s">
        <v>559</v>
      </c>
      <c r="B13" s="422">
        <v>42776</v>
      </c>
      <c r="C13" s="423" t="s">
        <v>560</v>
      </c>
    </row>
    <row r="14" spans="1:3" ht="48" customHeight="1" x14ac:dyDescent="0.2">
      <c r="A14" s="424" t="s">
        <v>563</v>
      </c>
      <c r="B14" s="422">
        <v>43132</v>
      </c>
      <c r="C14" s="423" t="s">
        <v>564</v>
      </c>
    </row>
    <row r="15" spans="1:3" ht="24" customHeight="1" x14ac:dyDescent="0.2">
      <c r="A15" s="424" t="s">
        <v>568</v>
      </c>
      <c r="B15" s="500">
        <v>43244</v>
      </c>
      <c r="C15" s="501" t="s">
        <v>569</v>
      </c>
    </row>
    <row r="16" spans="1:3" ht="24" customHeight="1" x14ac:dyDescent="0.2">
      <c r="A16" s="424" t="s">
        <v>571</v>
      </c>
      <c r="B16" s="422">
        <v>43612</v>
      </c>
      <c r="C16" s="501" t="s">
        <v>569</v>
      </c>
    </row>
    <row r="17" spans="1:3" ht="24" customHeight="1" x14ac:dyDescent="0.2">
      <c r="A17" s="421"/>
      <c r="B17" s="422"/>
      <c r="C17" s="423"/>
    </row>
    <row r="18" spans="1:3" ht="24" customHeight="1" x14ac:dyDescent="0.2">
      <c r="A18" s="421"/>
      <c r="B18" s="422"/>
      <c r="C18" s="423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AC36"/>
  <sheetViews>
    <sheetView showGridLines="0" zoomScaleNormal="100" zoomScaleSheetLayoutView="100" workbookViewId="0">
      <selection activeCell="Y2" sqref="Y2:AB2"/>
    </sheetView>
  </sheetViews>
  <sheetFormatPr baseColWidth="10" defaultRowHeight="12" x14ac:dyDescent="0.2"/>
  <cols>
    <col min="1" max="28" width="5.140625" style="251" customWidth="1"/>
    <col min="29" max="29" width="10.7109375" style="429" hidden="1" customWidth="1"/>
    <col min="30" max="16384" width="11.42578125" style="251"/>
  </cols>
  <sheetData>
    <row r="1" spans="1:29" s="246" customFormat="1" ht="15" customHeight="1" x14ac:dyDescent="0.2">
      <c r="A1" s="243" t="s">
        <v>318</v>
      </c>
      <c r="B1" s="243"/>
      <c r="C1" s="357" t="s">
        <v>288</v>
      </c>
      <c r="D1" s="243"/>
      <c r="E1" s="243"/>
      <c r="F1" s="243"/>
      <c r="G1" s="243"/>
      <c r="H1" s="243"/>
      <c r="I1" s="244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W1" s="245"/>
      <c r="X1" s="245" t="str">
        <f>'Seite 1'!$K$21</f>
        <v xml:space="preserve">ID/Aktenzeichen: </v>
      </c>
      <c r="Y1" s="772">
        <f>'Seite 1'!$O$21</f>
        <v>0</v>
      </c>
      <c r="Z1" s="773"/>
      <c r="AA1" s="773"/>
      <c r="AB1" s="840"/>
      <c r="AC1" s="426" t="str">
        <f>'Seite 5'!$M$5</f>
        <v/>
      </c>
    </row>
    <row r="2" spans="1:29" s="246" customFormat="1" ht="15" customHeight="1" x14ac:dyDescent="0.2">
      <c r="A2" s="243"/>
      <c r="B2" s="243"/>
      <c r="C2" s="358" t="s">
        <v>463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T2" s="243"/>
      <c r="U2" s="243"/>
      <c r="V2" s="243"/>
      <c r="W2" s="243"/>
      <c r="X2" s="245" t="s">
        <v>310</v>
      </c>
      <c r="Y2" s="775"/>
      <c r="Z2" s="776"/>
      <c r="AA2" s="776"/>
      <c r="AB2" s="777"/>
      <c r="AC2" s="426" t="str">
        <f>'Seite 5'!$O$5</f>
        <v/>
      </c>
    </row>
    <row r="3" spans="1:29" ht="15" customHeight="1" x14ac:dyDescent="0.2">
      <c r="C3" s="243" t="s">
        <v>311</v>
      </c>
      <c r="AB3" s="241" t="str">
        <f>'Seite 1'!$A$63</f>
        <v>Antrag Integration - Individuelle Integrationsbegleitung</v>
      </c>
      <c r="AC3" s="426" t="str">
        <f>'Seite 5'!$Q$5</f>
        <v/>
      </c>
    </row>
    <row r="4" spans="1:29" ht="15" customHeight="1" x14ac:dyDescent="0.2">
      <c r="AB4" s="242" t="str">
        <f>'Seite 1'!$A$64</f>
        <v>Formularversion: V 1.7 vom 27.05.19</v>
      </c>
      <c r="AC4" s="426" t="str">
        <f>'Seite 5'!$S$5</f>
        <v/>
      </c>
    </row>
    <row r="5" spans="1:29" ht="12" customHeight="1" x14ac:dyDescent="0.2">
      <c r="A5" s="841" t="s">
        <v>313</v>
      </c>
      <c r="B5" s="844" t="s">
        <v>280</v>
      </c>
      <c r="C5" s="845"/>
      <c r="D5" s="845"/>
      <c r="E5" s="845"/>
      <c r="F5" s="845"/>
      <c r="G5" s="845"/>
      <c r="H5" s="845"/>
      <c r="I5" s="846"/>
      <c r="J5" s="844" t="s">
        <v>319</v>
      </c>
      <c r="K5" s="845"/>
      <c r="L5" s="845"/>
      <c r="M5" s="845"/>
      <c r="N5" s="845"/>
      <c r="O5" s="845"/>
      <c r="P5" s="846"/>
      <c r="Q5" s="853" t="s">
        <v>320</v>
      </c>
      <c r="R5" s="854"/>
      <c r="S5" s="854"/>
      <c r="T5" s="855"/>
      <c r="U5" s="853" t="s">
        <v>321</v>
      </c>
      <c r="V5" s="855"/>
      <c r="W5" s="853" t="s">
        <v>322</v>
      </c>
      <c r="X5" s="855"/>
      <c r="Y5" s="862" t="s">
        <v>323</v>
      </c>
      <c r="Z5" s="863"/>
      <c r="AA5" s="863"/>
      <c r="AB5" s="864"/>
      <c r="AC5" s="427"/>
    </row>
    <row r="6" spans="1:29" ht="12" customHeight="1" x14ac:dyDescent="0.2">
      <c r="A6" s="842"/>
      <c r="B6" s="847"/>
      <c r="C6" s="848"/>
      <c r="D6" s="848"/>
      <c r="E6" s="848"/>
      <c r="F6" s="848"/>
      <c r="G6" s="848"/>
      <c r="H6" s="848"/>
      <c r="I6" s="849"/>
      <c r="J6" s="847"/>
      <c r="K6" s="848"/>
      <c r="L6" s="848"/>
      <c r="M6" s="848"/>
      <c r="N6" s="848"/>
      <c r="O6" s="848"/>
      <c r="P6" s="849"/>
      <c r="Q6" s="856"/>
      <c r="R6" s="857"/>
      <c r="S6" s="857"/>
      <c r="T6" s="858"/>
      <c r="U6" s="856"/>
      <c r="V6" s="858"/>
      <c r="W6" s="856"/>
      <c r="X6" s="858"/>
      <c r="Y6" s="865"/>
      <c r="Z6" s="866"/>
      <c r="AA6" s="866"/>
      <c r="AB6" s="867"/>
      <c r="AC6" s="427"/>
    </row>
    <row r="7" spans="1:29" ht="12" customHeight="1" x14ac:dyDescent="0.2">
      <c r="A7" s="842"/>
      <c r="B7" s="847"/>
      <c r="C7" s="848"/>
      <c r="D7" s="848"/>
      <c r="E7" s="848"/>
      <c r="F7" s="848"/>
      <c r="G7" s="848"/>
      <c r="H7" s="848"/>
      <c r="I7" s="849"/>
      <c r="J7" s="847"/>
      <c r="K7" s="848"/>
      <c r="L7" s="848"/>
      <c r="M7" s="848"/>
      <c r="N7" s="848"/>
      <c r="O7" s="848"/>
      <c r="P7" s="849"/>
      <c r="Q7" s="856"/>
      <c r="R7" s="857"/>
      <c r="S7" s="857"/>
      <c r="T7" s="858"/>
      <c r="U7" s="856"/>
      <c r="V7" s="858"/>
      <c r="W7" s="856"/>
      <c r="X7" s="858"/>
      <c r="Y7" s="865"/>
      <c r="Z7" s="866"/>
      <c r="AA7" s="866"/>
      <c r="AB7" s="867"/>
      <c r="AC7" s="428"/>
    </row>
    <row r="8" spans="1:29" ht="12" customHeight="1" x14ac:dyDescent="0.2">
      <c r="A8" s="842"/>
      <c r="B8" s="847"/>
      <c r="C8" s="848"/>
      <c r="D8" s="848"/>
      <c r="E8" s="848"/>
      <c r="F8" s="848"/>
      <c r="G8" s="848"/>
      <c r="H8" s="848"/>
      <c r="I8" s="849"/>
      <c r="J8" s="847"/>
      <c r="K8" s="848"/>
      <c r="L8" s="848"/>
      <c r="M8" s="848"/>
      <c r="N8" s="848"/>
      <c r="O8" s="848"/>
      <c r="P8" s="849"/>
      <c r="Q8" s="856"/>
      <c r="R8" s="857"/>
      <c r="S8" s="857"/>
      <c r="T8" s="858"/>
      <c r="U8" s="856"/>
      <c r="V8" s="858"/>
      <c r="W8" s="856"/>
      <c r="X8" s="858"/>
      <c r="Y8" s="865"/>
      <c r="Z8" s="866"/>
      <c r="AA8" s="866"/>
      <c r="AB8" s="867"/>
      <c r="AC8" s="427"/>
    </row>
    <row r="9" spans="1:29" ht="12" customHeight="1" x14ac:dyDescent="0.2">
      <c r="A9" s="843"/>
      <c r="B9" s="850"/>
      <c r="C9" s="851"/>
      <c r="D9" s="851"/>
      <c r="E9" s="851"/>
      <c r="F9" s="851"/>
      <c r="G9" s="851"/>
      <c r="H9" s="851"/>
      <c r="I9" s="852"/>
      <c r="J9" s="850"/>
      <c r="K9" s="851"/>
      <c r="L9" s="851"/>
      <c r="M9" s="851"/>
      <c r="N9" s="851"/>
      <c r="O9" s="851"/>
      <c r="P9" s="852"/>
      <c r="Q9" s="859"/>
      <c r="R9" s="860"/>
      <c r="S9" s="860"/>
      <c r="T9" s="861"/>
      <c r="U9" s="859"/>
      <c r="V9" s="861"/>
      <c r="W9" s="859"/>
      <c r="X9" s="861"/>
      <c r="Y9" s="868"/>
      <c r="Z9" s="869"/>
      <c r="AA9" s="869"/>
      <c r="AB9" s="870"/>
      <c r="AC9" s="427"/>
    </row>
    <row r="10" spans="1:29" ht="15" customHeight="1" x14ac:dyDescent="0.2">
      <c r="A10" s="247">
        <v>1</v>
      </c>
      <c r="B10" s="871"/>
      <c r="C10" s="872"/>
      <c r="D10" s="872"/>
      <c r="E10" s="872"/>
      <c r="F10" s="872"/>
      <c r="G10" s="872"/>
      <c r="H10" s="872"/>
      <c r="I10" s="873"/>
      <c r="J10" s="874"/>
      <c r="K10" s="875"/>
      <c r="L10" s="875"/>
      <c r="M10" s="875"/>
      <c r="N10" s="875"/>
      <c r="O10" s="875"/>
      <c r="P10" s="876"/>
      <c r="Q10" s="871"/>
      <c r="R10" s="872"/>
      <c r="S10" s="872"/>
      <c r="T10" s="873"/>
      <c r="U10" s="877"/>
      <c r="V10" s="878"/>
      <c r="W10" s="879"/>
      <c r="X10" s="880"/>
      <c r="Y10" s="881">
        <f t="shared" ref="Y10:Y34" si="0">ROUND(U10*W10,2)</f>
        <v>0</v>
      </c>
      <c r="Z10" s="882"/>
      <c r="AA10" s="882"/>
      <c r="AB10" s="883"/>
      <c r="AC10" s="428"/>
    </row>
    <row r="11" spans="1:29" ht="15" customHeight="1" x14ac:dyDescent="0.2">
      <c r="A11" s="248">
        <v>2</v>
      </c>
      <c r="B11" s="884"/>
      <c r="C11" s="885"/>
      <c r="D11" s="885"/>
      <c r="E11" s="885"/>
      <c r="F11" s="885"/>
      <c r="G11" s="885"/>
      <c r="H11" s="885"/>
      <c r="I11" s="886"/>
      <c r="J11" s="884"/>
      <c r="K11" s="885"/>
      <c r="L11" s="885"/>
      <c r="M11" s="885"/>
      <c r="N11" s="885"/>
      <c r="O11" s="885"/>
      <c r="P11" s="886"/>
      <c r="Q11" s="884"/>
      <c r="R11" s="885"/>
      <c r="S11" s="885"/>
      <c r="T11" s="886"/>
      <c r="U11" s="887"/>
      <c r="V11" s="888"/>
      <c r="W11" s="889"/>
      <c r="X11" s="890"/>
      <c r="Y11" s="891">
        <f t="shared" si="0"/>
        <v>0</v>
      </c>
      <c r="Z11" s="892"/>
      <c r="AA11" s="892"/>
      <c r="AB11" s="893"/>
      <c r="AC11" s="427"/>
    </row>
    <row r="12" spans="1:29" ht="15" customHeight="1" x14ac:dyDescent="0.2">
      <c r="A12" s="249">
        <v>3</v>
      </c>
      <c r="B12" s="884"/>
      <c r="C12" s="885"/>
      <c r="D12" s="885"/>
      <c r="E12" s="885"/>
      <c r="F12" s="885"/>
      <c r="G12" s="885"/>
      <c r="H12" s="885"/>
      <c r="I12" s="886"/>
      <c r="J12" s="884"/>
      <c r="K12" s="885"/>
      <c r="L12" s="885"/>
      <c r="M12" s="885"/>
      <c r="N12" s="885"/>
      <c r="O12" s="885"/>
      <c r="P12" s="886"/>
      <c r="Q12" s="884"/>
      <c r="R12" s="885"/>
      <c r="S12" s="885"/>
      <c r="T12" s="886"/>
      <c r="U12" s="887"/>
      <c r="V12" s="888"/>
      <c r="W12" s="889"/>
      <c r="X12" s="890"/>
      <c r="Y12" s="891">
        <f t="shared" si="0"/>
        <v>0</v>
      </c>
      <c r="Z12" s="892"/>
      <c r="AA12" s="892"/>
      <c r="AB12" s="893"/>
      <c r="AC12" s="428"/>
    </row>
    <row r="13" spans="1:29" ht="15" customHeight="1" x14ac:dyDescent="0.2">
      <c r="A13" s="249">
        <v>4</v>
      </c>
      <c r="B13" s="884"/>
      <c r="C13" s="885"/>
      <c r="D13" s="885"/>
      <c r="E13" s="885"/>
      <c r="F13" s="885"/>
      <c r="G13" s="885"/>
      <c r="H13" s="885"/>
      <c r="I13" s="886"/>
      <c r="J13" s="884"/>
      <c r="K13" s="885"/>
      <c r="L13" s="885"/>
      <c r="M13" s="885"/>
      <c r="N13" s="885"/>
      <c r="O13" s="885"/>
      <c r="P13" s="886"/>
      <c r="Q13" s="884"/>
      <c r="R13" s="885"/>
      <c r="S13" s="885"/>
      <c r="T13" s="886"/>
      <c r="U13" s="887"/>
      <c r="V13" s="888"/>
      <c r="W13" s="889"/>
      <c r="X13" s="890"/>
      <c r="Y13" s="891">
        <f t="shared" si="0"/>
        <v>0</v>
      </c>
      <c r="Z13" s="892"/>
      <c r="AA13" s="892"/>
      <c r="AB13" s="893"/>
      <c r="AC13" s="427"/>
    </row>
    <row r="14" spans="1:29" ht="15" customHeight="1" x14ac:dyDescent="0.2">
      <c r="A14" s="249">
        <v>5</v>
      </c>
      <c r="B14" s="884"/>
      <c r="C14" s="885"/>
      <c r="D14" s="885"/>
      <c r="E14" s="885"/>
      <c r="F14" s="885"/>
      <c r="G14" s="885"/>
      <c r="H14" s="885"/>
      <c r="I14" s="886"/>
      <c r="J14" s="884"/>
      <c r="K14" s="885"/>
      <c r="L14" s="885"/>
      <c r="M14" s="885"/>
      <c r="N14" s="885"/>
      <c r="O14" s="885"/>
      <c r="P14" s="886"/>
      <c r="Q14" s="884"/>
      <c r="R14" s="885"/>
      <c r="S14" s="885"/>
      <c r="T14" s="886"/>
      <c r="U14" s="887"/>
      <c r="V14" s="888"/>
      <c r="W14" s="889"/>
      <c r="X14" s="890"/>
      <c r="Y14" s="891">
        <f t="shared" si="0"/>
        <v>0</v>
      </c>
      <c r="Z14" s="892"/>
      <c r="AA14" s="892"/>
      <c r="AB14" s="893"/>
      <c r="AC14" s="428"/>
    </row>
    <row r="15" spans="1:29" ht="15" customHeight="1" x14ac:dyDescent="0.2">
      <c r="A15" s="249">
        <v>6</v>
      </c>
      <c r="B15" s="884"/>
      <c r="C15" s="885"/>
      <c r="D15" s="885"/>
      <c r="E15" s="885"/>
      <c r="F15" s="885"/>
      <c r="G15" s="885"/>
      <c r="H15" s="885"/>
      <c r="I15" s="886"/>
      <c r="J15" s="884"/>
      <c r="K15" s="885"/>
      <c r="L15" s="885"/>
      <c r="M15" s="885"/>
      <c r="N15" s="885"/>
      <c r="O15" s="885"/>
      <c r="P15" s="886"/>
      <c r="Q15" s="884"/>
      <c r="R15" s="885"/>
      <c r="S15" s="885"/>
      <c r="T15" s="886"/>
      <c r="U15" s="887"/>
      <c r="V15" s="888"/>
      <c r="W15" s="889"/>
      <c r="X15" s="890"/>
      <c r="Y15" s="891">
        <f t="shared" si="0"/>
        <v>0</v>
      </c>
      <c r="Z15" s="892"/>
      <c r="AA15" s="892"/>
      <c r="AB15" s="893"/>
      <c r="AC15" s="427"/>
    </row>
    <row r="16" spans="1:29" ht="15" customHeight="1" x14ac:dyDescent="0.2">
      <c r="A16" s="249">
        <v>7</v>
      </c>
      <c r="B16" s="884"/>
      <c r="C16" s="885"/>
      <c r="D16" s="885"/>
      <c r="E16" s="885"/>
      <c r="F16" s="885"/>
      <c r="G16" s="885"/>
      <c r="H16" s="885"/>
      <c r="I16" s="886"/>
      <c r="J16" s="884"/>
      <c r="K16" s="885"/>
      <c r="L16" s="885"/>
      <c r="M16" s="885"/>
      <c r="N16" s="885"/>
      <c r="O16" s="885"/>
      <c r="P16" s="886"/>
      <c r="Q16" s="884"/>
      <c r="R16" s="885"/>
      <c r="S16" s="885"/>
      <c r="T16" s="886"/>
      <c r="U16" s="887"/>
      <c r="V16" s="888"/>
      <c r="W16" s="889"/>
      <c r="X16" s="890"/>
      <c r="Y16" s="891">
        <f t="shared" si="0"/>
        <v>0</v>
      </c>
      <c r="Z16" s="892"/>
      <c r="AA16" s="892"/>
      <c r="AB16" s="893"/>
      <c r="AC16" s="428"/>
    </row>
    <row r="17" spans="1:29" ht="15" customHeight="1" x14ac:dyDescent="0.2">
      <c r="A17" s="249">
        <v>8</v>
      </c>
      <c r="B17" s="884"/>
      <c r="C17" s="885"/>
      <c r="D17" s="885"/>
      <c r="E17" s="885"/>
      <c r="F17" s="885"/>
      <c r="G17" s="885"/>
      <c r="H17" s="885"/>
      <c r="I17" s="886"/>
      <c r="J17" s="884"/>
      <c r="K17" s="885"/>
      <c r="L17" s="885"/>
      <c r="M17" s="885"/>
      <c r="N17" s="885"/>
      <c r="O17" s="885"/>
      <c r="P17" s="886"/>
      <c r="Q17" s="884"/>
      <c r="R17" s="885"/>
      <c r="S17" s="885"/>
      <c r="T17" s="886"/>
      <c r="U17" s="887"/>
      <c r="V17" s="888"/>
      <c r="W17" s="889"/>
      <c r="X17" s="890"/>
      <c r="Y17" s="891">
        <f t="shared" si="0"/>
        <v>0</v>
      </c>
      <c r="Z17" s="892"/>
      <c r="AA17" s="892"/>
      <c r="AB17" s="893"/>
      <c r="AC17" s="427"/>
    </row>
    <row r="18" spans="1:29" ht="15" customHeight="1" x14ac:dyDescent="0.2">
      <c r="A18" s="249">
        <v>9</v>
      </c>
      <c r="B18" s="884"/>
      <c r="C18" s="885"/>
      <c r="D18" s="885"/>
      <c r="E18" s="885"/>
      <c r="F18" s="885"/>
      <c r="G18" s="885"/>
      <c r="H18" s="885"/>
      <c r="I18" s="886"/>
      <c r="J18" s="884"/>
      <c r="K18" s="885"/>
      <c r="L18" s="885"/>
      <c r="M18" s="885"/>
      <c r="N18" s="885"/>
      <c r="O18" s="885"/>
      <c r="P18" s="886"/>
      <c r="Q18" s="884"/>
      <c r="R18" s="885"/>
      <c r="S18" s="885"/>
      <c r="T18" s="886"/>
      <c r="U18" s="887"/>
      <c r="V18" s="888"/>
      <c r="W18" s="889"/>
      <c r="X18" s="890"/>
      <c r="Y18" s="891">
        <f t="shared" si="0"/>
        <v>0</v>
      </c>
      <c r="Z18" s="892"/>
      <c r="AA18" s="892"/>
      <c r="AB18" s="893"/>
      <c r="AC18" s="428"/>
    </row>
    <row r="19" spans="1:29" ht="15" customHeight="1" x14ac:dyDescent="0.2">
      <c r="A19" s="249">
        <v>10</v>
      </c>
      <c r="B19" s="884"/>
      <c r="C19" s="885"/>
      <c r="D19" s="885"/>
      <c r="E19" s="885"/>
      <c r="F19" s="885"/>
      <c r="G19" s="885"/>
      <c r="H19" s="885"/>
      <c r="I19" s="886"/>
      <c r="J19" s="884"/>
      <c r="K19" s="885"/>
      <c r="L19" s="885"/>
      <c r="M19" s="885"/>
      <c r="N19" s="885"/>
      <c r="O19" s="885"/>
      <c r="P19" s="886"/>
      <c r="Q19" s="884"/>
      <c r="R19" s="885"/>
      <c r="S19" s="885"/>
      <c r="T19" s="886"/>
      <c r="U19" s="887"/>
      <c r="V19" s="888"/>
      <c r="W19" s="889"/>
      <c r="X19" s="890"/>
      <c r="Y19" s="891">
        <f t="shared" si="0"/>
        <v>0</v>
      </c>
      <c r="Z19" s="892"/>
      <c r="AA19" s="892"/>
      <c r="AB19" s="893"/>
      <c r="AC19" s="427"/>
    </row>
    <row r="20" spans="1:29" ht="15" customHeight="1" x14ac:dyDescent="0.2">
      <c r="A20" s="249">
        <v>11</v>
      </c>
      <c r="B20" s="884"/>
      <c r="C20" s="885"/>
      <c r="D20" s="885"/>
      <c r="E20" s="885"/>
      <c r="F20" s="885"/>
      <c r="G20" s="885"/>
      <c r="H20" s="885"/>
      <c r="I20" s="886"/>
      <c r="J20" s="884"/>
      <c r="K20" s="885"/>
      <c r="L20" s="885"/>
      <c r="M20" s="885"/>
      <c r="N20" s="885"/>
      <c r="O20" s="885"/>
      <c r="P20" s="886"/>
      <c r="Q20" s="884"/>
      <c r="R20" s="885"/>
      <c r="S20" s="885"/>
      <c r="T20" s="886"/>
      <c r="U20" s="887"/>
      <c r="V20" s="888"/>
      <c r="W20" s="889"/>
      <c r="X20" s="890"/>
      <c r="Y20" s="891">
        <f t="shared" si="0"/>
        <v>0</v>
      </c>
      <c r="Z20" s="892"/>
      <c r="AA20" s="892"/>
      <c r="AB20" s="893"/>
      <c r="AC20" s="428"/>
    </row>
    <row r="21" spans="1:29" ht="15" customHeight="1" x14ac:dyDescent="0.2">
      <c r="A21" s="249">
        <v>12</v>
      </c>
      <c r="B21" s="884"/>
      <c r="C21" s="885"/>
      <c r="D21" s="885"/>
      <c r="E21" s="885"/>
      <c r="F21" s="885"/>
      <c r="G21" s="885"/>
      <c r="H21" s="885"/>
      <c r="I21" s="886"/>
      <c r="J21" s="884"/>
      <c r="K21" s="885"/>
      <c r="L21" s="885"/>
      <c r="M21" s="885"/>
      <c r="N21" s="885"/>
      <c r="O21" s="885"/>
      <c r="P21" s="886"/>
      <c r="Q21" s="884"/>
      <c r="R21" s="885"/>
      <c r="S21" s="885"/>
      <c r="T21" s="886"/>
      <c r="U21" s="887"/>
      <c r="V21" s="888"/>
      <c r="W21" s="889"/>
      <c r="X21" s="890"/>
      <c r="Y21" s="891">
        <f t="shared" si="0"/>
        <v>0</v>
      </c>
      <c r="Z21" s="892"/>
      <c r="AA21" s="892"/>
      <c r="AB21" s="893"/>
      <c r="AC21" s="427"/>
    </row>
    <row r="22" spans="1:29" ht="15" customHeight="1" x14ac:dyDescent="0.2">
      <c r="A22" s="249">
        <v>13</v>
      </c>
      <c r="B22" s="884"/>
      <c r="C22" s="885"/>
      <c r="D22" s="885"/>
      <c r="E22" s="885"/>
      <c r="F22" s="885"/>
      <c r="G22" s="885"/>
      <c r="H22" s="885"/>
      <c r="I22" s="886"/>
      <c r="J22" s="884"/>
      <c r="K22" s="885"/>
      <c r="L22" s="885"/>
      <c r="M22" s="885"/>
      <c r="N22" s="885"/>
      <c r="O22" s="885"/>
      <c r="P22" s="886"/>
      <c r="Q22" s="884"/>
      <c r="R22" s="885"/>
      <c r="S22" s="885"/>
      <c r="T22" s="886"/>
      <c r="U22" s="887"/>
      <c r="V22" s="888"/>
      <c r="W22" s="889"/>
      <c r="X22" s="890"/>
      <c r="Y22" s="891">
        <f t="shared" si="0"/>
        <v>0</v>
      </c>
      <c r="Z22" s="892"/>
      <c r="AA22" s="892"/>
      <c r="AB22" s="893"/>
      <c r="AC22" s="428"/>
    </row>
    <row r="23" spans="1:29" ht="15" customHeight="1" x14ac:dyDescent="0.2">
      <c r="A23" s="249">
        <v>14</v>
      </c>
      <c r="B23" s="884"/>
      <c r="C23" s="885"/>
      <c r="D23" s="885"/>
      <c r="E23" s="885"/>
      <c r="F23" s="885"/>
      <c r="G23" s="885"/>
      <c r="H23" s="885"/>
      <c r="I23" s="886"/>
      <c r="J23" s="884"/>
      <c r="K23" s="885"/>
      <c r="L23" s="885"/>
      <c r="M23" s="885"/>
      <c r="N23" s="885"/>
      <c r="O23" s="885"/>
      <c r="P23" s="886"/>
      <c r="Q23" s="884"/>
      <c r="R23" s="885"/>
      <c r="S23" s="885"/>
      <c r="T23" s="886"/>
      <c r="U23" s="887"/>
      <c r="V23" s="888"/>
      <c r="W23" s="889"/>
      <c r="X23" s="890"/>
      <c r="Y23" s="891">
        <f t="shared" si="0"/>
        <v>0</v>
      </c>
      <c r="Z23" s="892"/>
      <c r="AA23" s="892"/>
      <c r="AB23" s="893"/>
      <c r="AC23" s="427"/>
    </row>
    <row r="24" spans="1:29" ht="15" customHeight="1" x14ac:dyDescent="0.2">
      <c r="A24" s="250">
        <v>15</v>
      </c>
      <c r="B24" s="884"/>
      <c r="C24" s="885"/>
      <c r="D24" s="885"/>
      <c r="E24" s="885"/>
      <c r="F24" s="885"/>
      <c r="G24" s="885"/>
      <c r="H24" s="885"/>
      <c r="I24" s="886"/>
      <c r="J24" s="884"/>
      <c r="K24" s="885"/>
      <c r="L24" s="885"/>
      <c r="M24" s="885"/>
      <c r="N24" s="885"/>
      <c r="O24" s="885"/>
      <c r="P24" s="886"/>
      <c r="Q24" s="884"/>
      <c r="R24" s="885"/>
      <c r="S24" s="885"/>
      <c r="T24" s="886"/>
      <c r="U24" s="887"/>
      <c r="V24" s="888"/>
      <c r="W24" s="889"/>
      <c r="X24" s="890"/>
      <c r="Y24" s="891">
        <f t="shared" si="0"/>
        <v>0</v>
      </c>
      <c r="Z24" s="892"/>
      <c r="AA24" s="892"/>
      <c r="AB24" s="893"/>
      <c r="AC24" s="428"/>
    </row>
    <row r="25" spans="1:29" ht="15" customHeight="1" x14ac:dyDescent="0.2">
      <c r="A25" s="250">
        <v>16</v>
      </c>
      <c r="B25" s="884"/>
      <c r="C25" s="885"/>
      <c r="D25" s="885"/>
      <c r="E25" s="885"/>
      <c r="F25" s="885"/>
      <c r="G25" s="885"/>
      <c r="H25" s="885"/>
      <c r="I25" s="886"/>
      <c r="J25" s="884"/>
      <c r="K25" s="885"/>
      <c r="L25" s="885"/>
      <c r="M25" s="885"/>
      <c r="N25" s="885"/>
      <c r="O25" s="885"/>
      <c r="P25" s="886"/>
      <c r="Q25" s="884"/>
      <c r="R25" s="885"/>
      <c r="S25" s="885"/>
      <c r="T25" s="886"/>
      <c r="U25" s="887"/>
      <c r="V25" s="888"/>
      <c r="W25" s="889"/>
      <c r="X25" s="890"/>
      <c r="Y25" s="891">
        <f t="shared" si="0"/>
        <v>0</v>
      </c>
      <c r="Z25" s="892"/>
      <c r="AA25" s="892"/>
      <c r="AB25" s="893"/>
      <c r="AC25" s="428"/>
    </row>
    <row r="26" spans="1:29" ht="15" customHeight="1" x14ac:dyDescent="0.2">
      <c r="A26" s="250">
        <v>17</v>
      </c>
      <c r="B26" s="884"/>
      <c r="C26" s="885"/>
      <c r="D26" s="885"/>
      <c r="E26" s="885"/>
      <c r="F26" s="885"/>
      <c r="G26" s="885"/>
      <c r="H26" s="885"/>
      <c r="I26" s="886"/>
      <c r="J26" s="884"/>
      <c r="K26" s="885"/>
      <c r="L26" s="885"/>
      <c r="M26" s="885"/>
      <c r="N26" s="885"/>
      <c r="O26" s="885"/>
      <c r="P26" s="886"/>
      <c r="Q26" s="884"/>
      <c r="R26" s="885"/>
      <c r="S26" s="885"/>
      <c r="T26" s="886"/>
      <c r="U26" s="887"/>
      <c r="V26" s="888"/>
      <c r="W26" s="889"/>
      <c r="X26" s="890"/>
      <c r="Y26" s="891">
        <f t="shared" si="0"/>
        <v>0</v>
      </c>
      <c r="Z26" s="892"/>
      <c r="AA26" s="892"/>
      <c r="AB26" s="893"/>
      <c r="AC26" s="428"/>
    </row>
    <row r="27" spans="1:29" ht="15" customHeight="1" x14ac:dyDescent="0.2">
      <c r="A27" s="250">
        <v>18</v>
      </c>
      <c r="B27" s="884"/>
      <c r="C27" s="885"/>
      <c r="D27" s="885"/>
      <c r="E27" s="885"/>
      <c r="F27" s="885"/>
      <c r="G27" s="885"/>
      <c r="H27" s="885"/>
      <c r="I27" s="886"/>
      <c r="J27" s="884"/>
      <c r="K27" s="885"/>
      <c r="L27" s="885"/>
      <c r="M27" s="885"/>
      <c r="N27" s="885"/>
      <c r="O27" s="885"/>
      <c r="P27" s="886"/>
      <c r="Q27" s="884"/>
      <c r="R27" s="885"/>
      <c r="S27" s="885"/>
      <c r="T27" s="886"/>
      <c r="U27" s="887"/>
      <c r="V27" s="888"/>
      <c r="W27" s="889"/>
      <c r="X27" s="890"/>
      <c r="Y27" s="891">
        <f t="shared" si="0"/>
        <v>0</v>
      </c>
      <c r="Z27" s="892"/>
      <c r="AA27" s="892"/>
      <c r="AB27" s="893"/>
      <c r="AC27" s="428"/>
    </row>
    <row r="28" spans="1:29" ht="15" customHeight="1" x14ac:dyDescent="0.2">
      <c r="A28" s="250">
        <v>19</v>
      </c>
      <c r="B28" s="884"/>
      <c r="C28" s="885"/>
      <c r="D28" s="885"/>
      <c r="E28" s="885"/>
      <c r="F28" s="885"/>
      <c r="G28" s="885"/>
      <c r="H28" s="885"/>
      <c r="I28" s="886"/>
      <c r="J28" s="884"/>
      <c r="K28" s="885"/>
      <c r="L28" s="885"/>
      <c r="M28" s="885"/>
      <c r="N28" s="885"/>
      <c r="O28" s="885"/>
      <c r="P28" s="886"/>
      <c r="Q28" s="884"/>
      <c r="R28" s="885"/>
      <c r="S28" s="885"/>
      <c r="T28" s="886"/>
      <c r="U28" s="887"/>
      <c r="V28" s="888"/>
      <c r="W28" s="889"/>
      <c r="X28" s="890"/>
      <c r="Y28" s="891">
        <f t="shared" si="0"/>
        <v>0</v>
      </c>
      <c r="Z28" s="892"/>
      <c r="AA28" s="892"/>
      <c r="AB28" s="893"/>
      <c r="AC28" s="427"/>
    </row>
    <row r="29" spans="1:29" ht="15" customHeight="1" x14ac:dyDescent="0.2">
      <c r="A29" s="249">
        <v>20</v>
      </c>
      <c r="B29" s="884"/>
      <c r="C29" s="885"/>
      <c r="D29" s="885"/>
      <c r="E29" s="885"/>
      <c r="F29" s="885"/>
      <c r="G29" s="885"/>
      <c r="H29" s="885"/>
      <c r="I29" s="886"/>
      <c r="J29" s="884"/>
      <c r="K29" s="885"/>
      <c r="L29" s="885"/>
      <c r="M29" s="885"/>
      <c r="N29" s="885"/>
      <c r="O29" s="885"/>
      <c r="P29" s="886"/>
      <c r="Q29" s="884"/>
      <c r="R29" s="885"/>
      <c r="S29" s="885"/>
      <c r="T29" s="886"/>
      <c r="U29" s="887"/>
      <c r="V29" s="888"/>
      <c r="W29" s="889"/>
      <c r="X29" s="890"/>
      <c r="Y29" s="891">
        <f t="shared" si="0"/>
        <v>0</v>
      </c>
      <c r="Z29" s="892"/>
      <c r="AA29" s="892"/>
      <c r="AB29" s="893"/>
      <c r="AC29" s="428"/>
    </row>
    <row r="30" spans="1:29" ht="15" customHeight="1" x14ac:dyDescent="0.2">
      <c r="A30" s="249">
        <v>21</v>
      </c>
      <c r="B30" s="884"/>
      <c r="C30" s="885"/>
      <c r="D30" s="885"/>
      <c r="E30" s="885"/>
      <c r="F30" s="885"/>
      <c r="G30" s="885"/>
      <c r="H30" s="885"/>
      <c r="I30" s="886"/>
      <c r="J30" s="884"/>
      <c r="K30" s="885"/>
      <c r="L30" s="885"/>
      <c r="M30" s="885"/>
      <c r="N30" s="885"/>
      <c r="O30" s="885"/>
      <c r="P30" s="886"/>
      <c r="Q30" s="884"/>
      <c r="R30" s="885"/>
      <c r="S30" s="885"/>
      <c r="T30" s="886"/>
      <c r="U30" s="887"/>
      <c r="V30" s="888"/>
      <c r="W30" s="889"/>
      <c r="X30" s="890"/>
      <c r="Y30" s="891">
        <f t="shared" si="0"/>
        <v>0</v>
      </c>
      <c r="Z30" s="892"/>
      <c r="AA30" s="892"/>
      <c r="AB30" s="893"/>
      <c r="AC30" s="427"/>
    </row>
    <row r="31" spans="1:29" ht="15" customHeight="1" x14ac:dyDescent="0.2">
      <c r="A31" s="249">
        <v>22</v>
      </c>
      <c r="B31" s="884"/>
      <c r="C31" s="885"/>
      <c r="D31" s="885"/>
      <c r="E31" s="885"/>
      <c r="F31" s="885"/>
      <c r="G31" s="885"/>
      <c r="H31" s="885"/>
      <c r="I31" s="886"/>
      <c r="J31" s="884"/>
      <c r="K31" s="885"/>
      <c r="L31" s="885"/>
      <c r="M31" s="885"/>
      <c r="N31" s="885"/>
      <c r="O31" s="885"/>
      <c r="P31" s="886"/>
      <c r="Q31" s="884"/>
      <c r="R31" s="885"/>
      <c r="S31" s="885"/>
      <c r="T31" s="886"/>
      <c r="U31" s="887"/>
      <c r="V31" s="888"/>
      <c r="W31" s="889"/>
      <c r="X31" s="890"/>
      <c r="Y31" s="891">
        <f t="shared" si="0"/>
        <v>0</v>
      </c>
      <c r="Z31" s="892"/>
      <c r="AA31" s="892"/>
      <c r="AB31" s="893"/>
      <c r="AC31" s="428"/>
    </row>
    <row r="32" spans="1:29" ht="15" customHeight="1" x14ac:dyDescent="0.2">
      <c r="A32" s="249">
        <v>23</v>
      </c>
      <c r="B32" s="884"/>
      <c r="C32" s="885"/>
      <c r="D32" s="885"/>
      <c r="E32" s="885"/>
      <c r="F32" s="885"/>
      <c r="G32" s="885"/>
      <c r="H32" s="885"/>
      <c r="I32" s="886"/>
      <c r="J32" s="884"/>
      <c r="K32" s="885"/>
      <c r="L32" s="885"/>
      <c r="M32" s="885"/>
      <c r="N32" s="885"/>
      <c r="O32" s="885"/>
      <c r="P32" s="886"/>
      <c r="Q32" s="884"/>
      <c r="R32" s="885"/>
      <c r="S32" s="885"/>
      <c r="T32" s="886"/>
      <c r="U32" s="887"/>
      <c r="V32" s="888"/>
      <c r="W32" s="889"/>
      <c r="X32" s="890"/>
      <c r="Y32" s="891">
        <f t="shared" si="0"/>
        <v>0</v>
      </c>
      <c r="Z32" s="892"/>
      <c r="AA32" s="892"/>
      <c r="AB32" s="893"/>
      <c r="AC32" s="427"/>
    </row>
    <row r="33" spans="1:29" ht="15" customHeight="1" x14ac:dyDescent="0.2">
      <c r="A33" s="249">
        <v>24</v>
      </c>
      <c r="B33" s="884"/>
      <c r="C33" s="885"/>
      <c r="D33" s="885"/>
      <c r="E33" s="885"/>
      <c r="F33" s="885"/>
      <c r="G33" s="885"/>
      <c r="H33" s="885"/>
      <c r="I33" s="886"/>
      <c r="J33" s="884"/>
      <c r="K33" s="885"/>
      <c r="L33" s="885"/>
      <c r="M33" s="885"/>
      <c r="N33" s="885"/>
      <c r="O33" s="885"/>
      <c r="P33" s="886"/>
      <c r="Q33" s="884"/>
      <c r="R33" s="885"/>
      <c r="S33" s="885"/>
      <c r="T33" s="886"/>
      <c r="U33" s="887"/>
      <c r="V33" s="888"/>
      <c r="W33" s="889"/>
      <c r="X33" s="890"/>
      <c r="Y33" s="891">
        <f t="shared" si="0"/>
        <v>0</v>
      </c>
      <c r="Z33" s="892"/>
      <c r="AA33" s="892"/>
      <c r="AB33" s="893"/>
      <c r="AC33" s="428"/>
    </row>
    <row r="34" spans="1:29" ht="15" customHeight="1" x14ac:dyDescent="0.2">
      <c r="A34" s="250">
        <v>25</v>
      </c>
      <c r="B34" s="897"/>
      <c r="C34" s="898"/>
      <c r="D34" s="898"/>
      <c r="E34" s="898"/>
      <c r="F34" s="898"/>
      <c r="G34" s="898"/>
      <c r="H34" s="898"/>
      <c r="I34" s="899"/>
      <c r="J34" s="897"/>
      <c r="K34" s="898"/>
      <c r="L34" s="898"/>
      <c r="M34" s="898"/>
      <c r="N34" s="898"/>
      <c r="O34" s="898"/>
      <c r="P34" s="899"/>
      <c r="Q34" s="884"/>
      <c r="R34" s="885"/>
      <c r="S34" s="885"/>
      <c r="T34" s="886"/>
      <c r="U34" s="900"/>
      <c r="V34" s="901"/>
      <c r="W34" s="902"/>
      <c r="X34" s="903"/>
      <c r="Y34" s="904">
        <f t="shared" si="0"/>
        <v>0</v>
      </c>
      <c r="Z34" s="905"/>
      <c r="AA34" s="905"/>
      <c r="AB34" s="906"/>
      <c r="AC34" s="427"/>
    </row>
    <row r="35" spans="1:29" ht="15" customHeight="1" thickBot="1" x14ac:dyDescent="0.25">
      <c r="A35" s="252"/>
      <c r="B35" s="253" t="s">
        <v>342</v>
      </c>
      <c r="C35" s="253"/>
      <c r="D35" s="253"/>
      <c r="E35" s="253"/>
      <c r="F35" s="253"/>
      <c r="G35" s="253"/>
      <c r="H35" s="253"/>
      <c r="I35" s="253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894">
        <f>SUM(Y10:Y34)</f>
        <v>0</v>
      </c>
      <c r="Z35" s="895"/>
      <c r="AA35" s="895"/>
      <c r="AB35" s="896"/>
      <c r="AC35" s="428"/>
    </row>
    <row r="36" spans="1:29" ht="12.75" thickTop="1" x14ac:dyDescent="0.2"/>
  </sheetData>
  <sheetProtection password="8067" sheet="1" objects="1" scenarios="1" selectLockedCells="1" autoFilter="0"/>
  <mergeCells count="160">
    <mergeCell ref="Y35:AB35"/>
    <mergeCell ref="B34:I34"/>
    <mergeCell ref="J34:P34"/>
    <mergeCell ref="Q34:T34"/>
    <mergeCell ref="U34:V34"/>
    <mergeCell ref="W34:X34"/>
    <mergeCell ref="Y34:AB34"/>
    <mergeCell ref="B32:I32"/>
    <mergeCell ref="J32:P32"/>
    <mergeCell ref="Q32:T32"/>
    <mergeCell ref="U32:V32"/>
    <mergeCell ref="W32:X32"/>
    <mergeCell ref="Y32:AB32"/>
    <mergeCell ref="B33:I33"/>
    <mergeCell ref="J33:P33"/>
    <mergeCell ref="Q33:T33"/>
    <mergeCell ref="U33:V33"/>
    <mergeCell ref="W33:X33"/>
    <mergeCell ref="Y33:AB33"/>
    <mergeCell ref="B30:I30"/>
    <mergeCell ref="J30:P30"/>
    <mergeCell ref="Q30:T30"/>
    <mergeCell ref="U30:V30"/>
    <mergeCell ref="W30:X30"/>
    <mergeCell ref="Y30:AB30"/>
    <mergeCell ref="B31:I31"/>
    <mergeCell ref="J31:P31"/>
    <mergeCell ref="Q31:T31"/>
    <mergeCell ref="U31:V31"/>
    <mergeCell ref="W31:X31"/>
    <mergeCell ref="Y31:AB31"/>
    <mergeCell ref="B28:I28"/>
    <mergeCell ref="J28:P28"/>
    <mergeCell ref="Q28:T28"/>
    <mergeCell ref="U28:V28"/>
    <mergeCell ref="W28:X28"/>
    <mergeCell ref="Y28:AB28"/>
    <mergeCell ref="B29:I29"/>
    <mergeCell ref="J29:P29"/>
    <mergeCell ref="Q29:T29"/>
    <mergeCell ref="U29:V29"/>
    <mergeCell ref="W29:X29"/>
    <mergeCell ref="Y29:AB29"/>
    <mergeCell ref="B26:I26"/>
    <mergeCell ref="J26:P26"/>
    <mergeCell ref="Q26:T26"/>
    <mergeCell ref="U26:V26"/>
    <mergeCell ref="W26:X26"/>
    <mergeCell ref="Y26:AB26"/>
    <mergeCell ref="B27:I27"/>
    <mergeCell ref="J27:P27"/>
    <mergeCell ref="Q27:T27"/>
    <mergeCell ref="U27:V27"/>
    <mergeCell ref="W27:X27"/>
    <mergeCell ref="Y27:AB27"/>
    <mergeCell ref="B24:I24"/>
    <mergeCell ref="J24:P24"/>
    <mergeCell ref="Q24:T24"/>
    <mergeCell ref="U24:V24"/>
    <mergeCell ref="W24:X24"/>
    <mergeCell ref="Y24:AB24"/>
    <mergeCell ref="B25:I25"/>
    <mergeCell ref="J25:P25"/>
    <mergeCell ref="Q25:T25"/>
    <mergeCell ref="U25:V25"/>
    <mergeCell ref="W25:X25"/>
    <mergeCell ref="Y25:AB25"/>
    <mergeCell ref="B22:I22"/>
    <mergeCell ref="J22:P22"/>
    <mergeCell ref="Q22:T22"/>
    <mergeCell ref="U22:V22"/>
    <mergeCell ref="W22:X22"/>
    <mergeCell ref="Y22:AB22"/>
    <mergeCell ref="B23:I23"/>
    <mergeCell ref="J23:P23"/>
    <mergeCell ref="Q23:T23"/>
    <mergeCell ref="U23:V23"/>
    <mergeCell ref="W23:X23"/>
    <mergeCell ref="Y23:AB23"/>
    <mergeCell ref="B20:I20"/>
    <mergeCell ref="J20:P20"/>
    <mergeCell ref="Q20:T20"/>
    <mergeCell ref="U20:V20"/>
    <mergeCell ref="W20:X20"/>
    <mergeCell ref="Y20:AB20"/>
    <mergeCell ref="B21:I21"/>
    <mergeCell ref="J21:P21"/>
    <mergeCell ref="Q21:T21"/>
    <mergeCell ref="U21:V21"/>
    <mergeCell ref="W21:X21"/>
    <mergeCell ref="Y21:AB21"/>
    <mergeCell ref="B18:I18"/>
    <mergeCell ref="J18:P18"/>
    <mergeCell ref="Q18:T18"/>
    <mergeCell ref="U18:V18"/>
    <mergeCell ref="W18:X18"/>
    <mergeCell ref="Y18:AB18"/>
    <mergeCell ref="B19:I19"/>
    <mergeCell ref="J19:P19"/>
    <mergeCell ref="Q19:T19"/>
    <mergeCell ref="U19:V19"/>
    <mergeCell ref="W19:X19"/>
    <mergeCell ref="Y19:AB19"/>
    <mergeCell ref="B16:I16"/>
    <mergeCell ref="J16:P16"/>
    <mergeCell ref="Q16:T16"/>
    <mergeCell ref="U16:V16"/>
    <mergeCell ref="W16:X16"/>
    <mergeCell ref="Y16:AB16"/>
    <mergeCell ref="B17:I17"/>
    <mergeCell ref="J17:P17"/>
    <mergeCell ref="Q17:T17"/>
    <mergeCell ref="U17:V17"/>
    <mergeCell ref="W17:X17"/>
    <mergeCell ref="Y17:AB17"/>
    <mergeCell ref="B14:I14"/>
    <mergeCell ref="J14:P14"/>
    <mergeCell ref="Q14:T14"/>
    <mergeCell ref="U14:V14"/>
    <mergeCell ref="W14:X14"/>
    <mergeCell ref="Y14:AB14"/>
    <mergeCell ref="B15:I15"/>
    <mergeCell ref="J15:P15"/>
    <mergeCell ref="Q15:T15"/>
    <mergeCell ref="U15:V15"/>
    <mergeCell ref="W15:X15"/>
    <mergeCell ref="Y15:AB15"/>
    <mergeCell ref="B12:I12"/>
    <mergeCell ref="J12:P12"/>
    <mergeCell ref="Q12:T12"/>
    <mergeCell ref="U12:V12"/>
    <mergeCell ref="W12:X12"/>
    <mergeCell ref="Y12:AB12"/>
    <mergeCell ref="B13:I13"/>
    <mergeCell ref="J13:P13"/>
    <mergeCell ref="Q13:T13"/>
    <mergeCell ref="U13:V13"/>
    <mergeCell ref="W13:X13"/>
    <mergeCell ref="Y13:AB13"/>
    <mergeCell ref="B10:I10"/>
    <mergeCell ref="J10:P10"/>
    <mergeCell ref="Q10:T10"/>
    <mergeCell ref="U10:V10"/>
    <mergeCell ref="W10:X10"/>
    <mergeCell ref="Y10:AB10"/>
    <mergeCell ref="B11:I11"/>
    <mergeCell ref="J11:P11"/>
    <mergeCell ref="Q11:T11"/>
    <mergeCell ref="U11:V11"/>
    <mergeCell ref="W11:X11"/>
    <mergeCell ref="Y11:AB11"/>
    <mergeCell ref="Y1:AB1"/>
    <mergeCell ref="Y2:AB2"/>
    <mergeCell ref="A5:A9"/>
    <mergeCell ref="B5:I9"/>
    <mergeCell ref="J5:P9"/>
    <mergeCell ref="Q5:T9"/>
    <mergeCell ref="U5:V9"/>
    <mergeCell ref="W5:X9"/>
    <mergeCell ref="Y5:AB9"/>
  </mergeCells>
  <conditionalFormatting sqref="Y1 Y10:AB35">
    <cfRule type="cellIs" dxfId="6" priority="2" stopIfTrue="1" operator="equal">
      <formula>0</formula>
    </cfRule>
  </conditionalFormatting>
  <dataValidations count="2">
    <dataValidation type="list" allowBlank="1" showErrorMessage="1" errorTitle="Neben- oder freiberuflich?" error="Bitte auswählen!" sqref="Q10:T34">
      <formula1>"nebenberuflich,freiberuflich"</formula1>
    </dataValidation>
    <dataValidation type="list" allowBlank="1" showErrorMessage="1" errorTitle="Haushaltsjahr" error="Bitte auswählen!" sqref="Y2:AB2">
      <formula1>$AC$1:$AC$4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U83"/>
  <sheetViews>
    <sheetView showGridLines="0" zoomScaleNormal="100" zoomScaleSheetLayoutView="100" workbookViewId="0">
      <selection activeCell="P2" sqref="P2:T2"/>
    </sheetView>
  </sheetViews>
  <sheetFormatPr baseColWidth="10" defaultRowHeight="12" x14ac:dyDescent="0.2"/>
  <cols>
    <col min="1" max="1" width="0.85546875" style="5" customWidth="1"/>
    <col min="2" max="7" width="5.140625" style="5" customWidth="1"/>
    <col min="8" max="19" width="5.140625" style="18" customWidth="1"/>
    <col min="20" max="20" width="0.85546875" style="18" customWidth="1"/>
    <col min="21" max="21" width="10.7109375" style="429" hidden="1" customWidth="1"/>
    <col min="22" max="16384" width="11.42578125" style="18"/>
  </cols>
  <sheetData>
    <row r="1" spans="1:21" s="5" customFormat="1" ht="15" customHeight="1" x14ac:dyDescent="0.2">
      <c r="A1" s="5" t="s">
        <v>469</v>
      </c>
      <c r="D1" s="143" t="s">
        <v>324</v>
      </c>
      <c r="O1" s="255" t="str">
        <f>'Seite 1'!$K$21</f>
        <v xml:space="preserve">ID/Aktenzeichen: </v>
      </c>
      <c r="P1" s="772">
        <f>'Seite 1'!$O$21</f>
        <v>0</v>
      </c>
      <c r="Q1" s="773"/>
      <c r="R1" s="773"/>
      <c r="S1" s="773"/>
      <c r="T1" s="840"/>
      <c r="U1" s="426" t="str">
        <f>'Seite 5'!$M$5</f>
        <v/>
      </c>
    </row>
    <row r="2" spans="1:21" s="5" customFormat="1" ht="15" customHeight="1" x14ac:dyDescent="0.2">
      <c r="D2" s="5" t="s">
        <v>311</v>
      </c>
      <c r="O2" s="425" t="s">
        <v>310</v>
      </c>
      <c r="P2" s="775"/>
      <c r="Q2" s="776"/>
      <c r="R2" s="776"/>
      <c r="S2" s="776"/>
      <c r="T2" s="777"/>
      <c r="U2" s="426" t="str">
        <f>'Seite 5'!$O$5</f>
        <v/>
      </c>
    </row>
    <row r="3" spans="1:21" s="5" customFormat="1" ht="15" customHeight="1" x14ac:dyDescent="0.2">
      <c r="H3" s="154"/>
      <c r="I3" s="154"/>
      <c r="J3" s="218"/>
      <c r="T3" s="241" t="str">
        <f>'Seite 1'!$A$63</f>
        <v>Antrag Integration - Individuelle Integrationsbegleitung</v>
      </c>
      <c r="U3" s="426" t="str">
        <f>'Seite 5'!$Q$5</f>
        <v/>
      </c>
    </row>
    <row r="4" spans="1:21" s="5" customFormat="1" ht="15" customHeight="1" x14ac:dyDescent="0.2">
      <c r="B4" s="486" t="s">
        <v>325</v>
      </c>
      <c r="H4" s="154"/>
      <c r="I4" s="154"/>
      <c r="J4" s="218"/>
      <c r="T4" s="242" t="str">
        <f>'Seite 1'!$A$64</f>
        <v>Formularversion: V 1.7 vom 27.05.19</v>
      </c>
      <c r="U4" s="426" t="str">
        <f>'Seite 5'!$S$5</f>
        <v/>
      </c>
    </row>
    <row r="5" spans="1:21" s="33" customFormat="1" ht="15" customHeight="1" x14ac:dyDescent="0.2">
      <c r="A5" s="15" t="s">
        <v>533</v>
      </c>
      <c r="B5" s="16"/>
      <c r="C5" s="440"/>
      <c r="D5" s="440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2"/>
      <c r="U5" s="428"/>
    </row>
    <row r="6" spans="1:21" s="5" customFormat="1" ht="3.95" customHeight="1" x14ac:dyDescent="0.2">
      <c r="A6" s="10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82"/>
      <c r="U6" s="427"/>
    </row>
    <row r="7" spans="1:21" ht="18" customHeight="1" x14ac:dyDescent="0.2">
      <c r="A7" s="48"/>
      <c r="B7" s="256" t="s">
        <v>534</v>
      </c>
      <c r="C7" s="257"/>
      <c r="D7" s="257"/>
      <c r="E7" s="257"/>
      <c r="F7" s="257"/>
      <c r="G7" s="258"/>
      <c r="H7" s="959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1"/>
      <c r="T7" s="443"/>
      <c r="U7" s="427"/>
    </row>
    <row r="8" spans="1:21" s="33" customFormat="1" ht="3.95" customHeight="1" x14ac:dyDescent="0.2">
      <c r="A8" s="102"/>
      <c r="B8" s="84"/>
      <c r="H8" s="259"/>
      <c r="I8" s="259"/>
      <c r="J8" s="259"/>
      <c r="T8" s="82"/>
      <c r="U8" s="428"/>
    </row>
    <row r="9" spans="1:21" ht="18" customHeight="1" x14ac:dyDescent="0.2">
      <c r="A9" s="48"/>
      <c r="B9" s="256" t="s">
        <v>280</v>
      </c>
      <c r="C9" s="257"/>
      <c r="D9" s="257"/>
      <c r="E9" s="257"/>
      <c r="F9" s="257"/>
      <c r="G9" s="258"/>
      <c r="H9" s="959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1"/>
      <c r="T9" s="443"/>
      <c r="U9" s="427"/>
    </row>
    <row r="10" spans="1:21" s="33" customFormat="1" ht="3.95" customHeight="1" x14ac:dyDescent="0.2">
      <c r="A10" s="102"/>
      <c r="B10" s="84"/>
      <c r="H10" s="259"/>
      <c r="I10" s="259"/>
      <c r="J10" s="259"/>
      <c r="T10" s="82"/>
      <c r="U10" s="428"/>
    </row>
    <row r="11" spans="1:21" ht="18" customHeight="1" x14ac:dyDescent="0.2">
      <c r="A11" s="48"/>
      <c r="B11" s="256" t="s">
        <v>535</v>
      </c>
      <c r="C11" s="257"/>
      <c r="D11" s="257"/>
      <c r="E11" s="257"/>
      <c r="F11" s="257"/>
      <c r="G11" s="258"/>
      <c r="H11" s="959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1"/>
      <c r="T11" s="443"/>
      <c r="U11" s="427"/>
    </row>
    <row r="12" spans="1:21" s="33" customFormat="1" ht="3.95" customHeight="1" x14ac:dyDescent="0.2">
      <c r="A12" s="102"/>
      <c r="B12" s="84"/>
      <c r="H12" s="260"/>
      <c r="I12" s="260"/>
      <c r="J12" s="260"/>
      <c r="T12" s="82"/>
      <c r="U12" s="428"/>
    </row>
    <row r="13" spans="1:21" ht="18" customHeight="1" x14ac:dyDescent="0.2">
      <c r="A13" s="48"/>
      <c r="B13" s="256" t="s">
        <v>536</v>
      </c>
      <c r="C13" s="257"/>
      <c r="D13" s="257"/>
      <c r="E13" s="257"/>
      <c r="F13" s="257"/>
      <c r="G13" s="257"/>
      <c r="H13" s="261"/>
      <c r="I13" s="261"/>
      <c r="J13" s="261"/>
      <c r="K13" s="261"/>
      <c r="L13" s="261"/>
      <c r="M13" s="261"/>
      <c r="N13" s="261"/>
      <c r="O13" s="261"/>
      <c r="P13" s="950"/>
      <c r="Q13" s="951"/>
      <c r="R13" s="951"/>
      <c r="S13" s="952"/>
      <c r="T13" s="444"/>
      <c r="U13" s="427"/>
    </row>
    <row r="14" spans="1:21" s="33" customFormat="1" ht="3.95" customHeight="1" x14ac:dyDescent="0.2">
      <c r="A14" s="102"/>
      <c r="B14" s="84"/>
      <c r="P14" s="260"/>
      <c r="Q14" s="260"/>
      <c r="R14" s="260"/>
      <c r="S14" s="259"/>
      <c r="T14" s="445"/>
      <c r="U14" s="428"/>
    </row>
    <row r="15" spans="1:21" ht="18" customHeight="1" x14ac:dyDescent="0.2">
      <c r="A15" s="48"/>
      <c r="B15" s="256" t="s">
        <v>537</v>
      </c>
      <c r="C15" s="257"/>
      <c r="D15" s="257"/>
      <c r="E15" s="257"/>
      <c r="F15" s="257"/>
      <c r="G15" s="257"/>
      <c r="H15" s="261"/>
      <c r="I15" s="261"/>
      <c r="J15" s="261"/>
      <c r="K15" s="261"/>
      <c r="L15" s="261"/>
      <c r="M15" s="261"/>
      <c r="N15" s="257"/>
      <c r="O15" s="261"/>
      <c r="P15" s="950"/>
      <c r="Q15" s="951"/>
      <c r="R15" s="951"/>
      <c r="S15" s="952"/>
      <c r="T15" s="444"/>
      <c r="U15" s="427"/>
    </row>
    <row r="16" spans="1:21" s="33" customFormat="1" ht="3.95" customHeight="1" x14ac:dyDescent="0.2">
      <c r="A16" s="102"/>
      <c r="B16" s="84"/>
      <c r="L16" s="260"/>
      <c r="M16" s="260"/>
      <c r="N16" s="260"/>
      <c r="T16" s="82"/>
      <c r="U16" s="428"/>
    </row>
    <row r="17" spans="1:21" s="33" customFormat="1" ht="18" customHeight="1" x14ac:dyDescent="0.2">
      <c r="A17" s="102"/>
      <c r="B17" s="256" t="s">
        <v>538</v>
      </c>
      <c r="C17" s="257"/>
      <c r="D17" s="257"/>
      <c r="E17" s="257"/>
      <c r="F17" s="257"/>
      <c r="G17" s="257"/>
      <c r="H17" s="258"/>
      <c r="I17" s="938" t="s">
        <v>3</v>
      </c>
      <c r="J17" s="939"/>
      <c r="K17" s="939"/>
      <c r="L17" s="940"/>
      <c r="M17" s="446"/>
      <c r="N17" s="257"/>
      <c r="O17" s="447" t="str">
        <f>IF(I17="ja","Befristung bis","")</f>
        <v/>
      </c>
      <c r="P17" s="958"/>
      <c r="Q17" s="958"/>
      <c r="R17" s="958"/>
      <c r="S17" s="958"/>
      <c r="T17" s="444"/>
      <c r="U17" s="428"/>
    </row>
    <row r="18" spans="1:21" s="33" customFormat="1" ht="3.95" customHeight="1" x14ac:dyDescent="0.2">
      <c r="A18" s="102"/>
      <c r="B18" s="84"/>
      <c r="L18" s="260"/>
      <c r="N18" s="260"/>
      <c r="O18" s="448"/>
      <c r="T18" s="82"/>
      <c r="U18" s="428"/>
    </row>
    <row r="19" spans="1:21" ht="18" customHeight="1" x14ac:dyDescent="0.2">
      <c r="A19" s="48"/>
      <c r="B19" s="256" t="s">
        <v>539</v>
      </c>
      <c r="C19" s="257"/>
      <c r="D19" s="257"/>
      <c r="E19" s="257"/>
      <c r="F19" s="263"/>
      <c r="G19" s="257"/>
      <c r="H19" s="261"/>
      <c r="I19" s="950"/>
      <c r="J19" s="951"/>
      <c r="K19" s="951"/>
      <c r="L19" s="952"/>
      <c r="M19" s="266"/>
      <c r="N19" s="261"/>
      <c r="O19" s="263" t="s">
        <v>326</v>
      </c>
      <c r="P19" s="950"/>
      <c r="Q19" s="951"/>
      <c r="R19" s="951"/>
      <c r="S19" s="952"/>
      <c r="T19" s="444"/>
      <c r="U19" s="427"/>
    </row>
    <row r="20" spans="1:21" s="33" customFormat="1" ht="3.95" customHeight="1" x14ac:dyDescent="0.2">
      <c r="A20" s="102"/>
      <c r="B20" s="84"/>
      <c r="H20" s="260"/>
      <c r="I20" s="260"/>
      <c r="J20" s="260"/>
      <c r="T20" s="82"/>
      <c r="U20" s="428"/>
    </row>
    <row r="21" spans="1:21" ht="18" customHeight="1" x14ac:dyDescent="0.2">
      <c r="A21" s="48"/>
      <c r="B21" s="256" t="s">
        <v>540</v>
      </c>
      <c r="C21" s="257"/>
      <c r="D21" s="257"/>
      <c r="E21" s="263"/>
      <c r="F21" s="263"/>
      <c r="G21" s="263"/>
      <c r="H21" s="257"/>
      <c r="I21" s="256"/>
      <c r="J21" s="257"/>
      <c r="K21" s="261"/>
      <c r="L21" s="261"/>
      <c r="M21" s="261"/>
      <c r="N21" s="261"/>
      <c r="O21" s="449" t="s">
        <v>541</v>
      </c>
      <c r="P21" s="935"/>
      <c r="Q21" s="936"/>
      <c r="R21" s="936"/>
      <c r="S21" s="937"/>
      <c r="T21" s="450"/>
      <c r="U21" s="427"/>
    </row>
    <row r="22" spans="1:21" s="33" customFormat="1" ht="3.95" customHeight="1" x14ac:dyDescent="0.2">
      <c r="A22" s="102"/>
      <c r="B22" s="84"/>
      <c r="H22" s="260"/>
      <c r="I22" s="260"/>
      <c r="J22" s="260"/>
      <c r="T22" s="82"/>
      <c r="U22" s="428"/>
    </row>
    <row r="23" spans="1:21" ht="18" customHeight="1" x14ac:dyDescent="0.2">
      <c r="A23" s="48"/>
      <c r="B23" s="256" t="s">
        <v>542</v>
      </c>
      <c r="C23" s="257"/>
      <c r="D23" s="257"/>
      <c r="E23" s="263"/>
      <c r="F23" s="263"/>
      <c r="G23" s="263"/>
      <c r="H23" s="257"/>
      <c r="I23" s="256"/>
      <c r="J23" s="257"/>
      <c r="K23" s="261"/>
      <c r="L23" s="261"/>
      <c r="M23" s="261"/>
      <c r="N23" s="261"/>
      <c r="O23" s="449" t="s">
        <v>541</v>
      </c>
      <c r="P23" s="935"/>
      <c r="Q23" s="936"/>
      <c r="R23" s="936"/>
      <c r="S23" s="937"/>
      <c r="T23" s="450"/>
      <c r="U23" s="427"/>
    </row>
    <row r="24" spans="1:21" s="33" customFormat="1" ht="3.95" customHeight="1" x14ac:dyDescent="0.2">
      <c r="A24" s="102"/>
      <c r="B24" s="451"/>
      <c r="C24" s="452"/>
      <c r="D24" s="452"/>
      <c r="E24" s="453"/>
      <c r="H24" s="260"/>
      <c r="I24" s="260"/>
      <c r="J24" s="260"/>
      <c r="T24" s="82"/>
      <c r="U24" s="428"/>
    </row>
    <row r="25" spans="1:21" ht="18" customHeight="1" x14ac:dyDescent="0.2">
      <c r="A25" s="48"/>
      <c r="B25" s="946" t="s">
        <v>543</v>
      </c>
      <c r="C25" s="946"/>
      <c r="D25" s="946"/>
      <c r="E25" s="947"/>
      <c r="F25" s="256" t="s">
        <v>544</v>
      </c>
      <c r="G25" s="261"/>
      <c r="H25" s="261"/>
      <c r="I25" s="261"/>
      <c r="J25" s="261"/>
      <c r="K25" s="261"/>
      <c r="L25" s="261"/>
      <c r="M25" s="261"/>
      <c r="N25" s="261"/>
      <c r="O25" s="261"/>
      <c r="P25" s="938" t="s">
        <v>3</v>
      </c>
      <c r="Q25" s="939"/>
      <c r="R25" s="939"/>
      <c r="S25" s="940"/>
      <c r="T25" s="454"/>
      <c r="U25" s="427"/>
    </row>
    <row r="26" spans="1:21" s="33" customFormat="1" ht="3.95" customHeight="1" x14ac:dyDescent="0.2">
      <c r="A26" s="102"/>
      <c r="B26" s="946"/>
      <c r="C26" s="946"/>
      <c r="D26" s="946"/>
      <c r="E26" s="947"/>
      <c r="F26" s="84"/>
      <c r="I26" s="260"/>
      <c r="J26" s="260"/>
      <c r="T26" s="82"/>
      <c r="U26" s="428"/>
    </row>
    <row r="27" spans="1:21" ht="18" customHeight="1" x14ac:dyDescent="0.2">
      <c r="A27" s="48"/>
      <c r="B27" s="946"/>
      <c r="C27" s="946"/>
      <c r="D27" s="946"/>
      <c r="E27" s="947"/>
      <c r="F27" s="256" t="s">
        <v>545</v>
      </c>
      <c r="G27" s="261"/>
      <c r="H27" s="261"/>
      <c r="I27" s="257"/>
      <c r="J27" s="257"/>
      <c r="K27" s="257"/>
      <c r="L27" s="261"/>
      <c r="M27" s="261"/>
      <c r="N27" s="261"/>
      <c r="O27" s="262"/>
      <c r="P27" s="955"/>
      <c r="Q27" s="956"/>
      <c r="R27" s="956"/>
      <c r="S27" s="957"/>
      <c r="T27" s="450"/>
      <c r="U27" s="427"/>
    </row>
    <row r="28" spans="1:21" s="33" customFormat="1" ht="3.95" customHeight="1" x14ac:dyDescent="0.2">
      <c r="A28" s="102"/>
      <c r="B28" s="946"/>
      <c r="C28" s="946"/>
      <c r="D28" s="946"/>
      <c r="E28" s="947"/>
      <c r="F28" s="84"/>
      <c r="M28" s="260"/>
      <c r="N28" s="260"/>
      <c r="O28" s="260"/>
      <c r="P28" s="260"/>
      <c r="Q28" s="260"/>
      <c r="R28" s="260"/>
      <c r="S28" s="259"/>
      <c r="T28" s="445"/>
      <c r="U28" s="428"/>
    </row>
    <row r="29" spans="1:21" ht="18" customHeight="1" x14ac:dyDescent="0.2">
      <c r="A29" s="48"/>
      <c r="B29" s="946"/>
      <c r="C29" s="946"/>
      <c r="D29" s="946"/>
      <c r="E29" s="947"/>
      <c r="F29" s="256" t="s">
        <v>546</v>
      </c>
      <c r="G29" s="261"/>
      <c r="H29" s="261"/>
      <c r="I29" s="257"/>
      <c r="J29" s="257"/>
      <c r="K29" s="257"/>
      <c r="L29" s="261"/>
      <c r="M29" s="261"/>
      <c r="N29" s="261"/>
      <c r="O29" s="262"/>
      <c r="P29" s="950"/>
      <c r="Q29" s="951"/>
      <c r="R29" s="951"/>
      <c r="S29" s="952"/>
      <c r="T29" s="444"/>
      <c r="U29" s="427"/>
    </row>
    <row r="30" spans="1:21" s="33" customFormat="1" ht="3.95" customHeight="1" x14ac:dyDescent="0.2">
      <c r="A30" s="102"/>
      <c r="B30" s="946"/>
      <c r="C30" s="946"/>
      <c r="D30" s="946"/>
      <c r="E30" s="947"/>
      <c r="F30" s="84"/>
      <c r="M30" s="260"/>
      <c r="N30" s="260"/>
      <c r="O30" s="260"/>
      <c r="P30" s="260"/>
      <c r="Q30" s="260"/>
      <c r="R30" s="260"/>
      <c r="S30" s="259"/>
      <c r="T30" s="445"/>
      <c r="U30" s="428"/>
    </row>
    <row r="31" spans="1:21" ht="18" customHeight="1" x14ac:dyDescent="0.2">
      <c r="A31" s="48"/>
      <c r="B31" s="946"/>
      <c r="C31" s="946"/>
      <c r="D31" s="946"/>
      <c r="E31" s="947"/>
      <c r="F31" s="256" t="s">
        <v>547</v>
      </c>
      <c r="G31" s="261"/>
      <c r="H31" s="261"/>
      <c r="I31" s="257"/>
      <c r="J31" s="257"/>
      <c r="K31" s="257"/>
      <c r="L31" s="261"/>
      <c r="M31" s="261"/>
      <c r="N31" s="261"/>
      <c r="O31" s="262"/>
      <c r="P31" s="938" t="s">
        <v>3</v>
      </c>
      <c r="Q31" s="939"/>
      <c r="R31" s="939"/>
      <c r="S31" s="940"/>
      <c r="T31" s="454"/>
      <c r="U31" s="427"/>
    </row>
    <row r="32" spans="1:21" s="33" customFormat="1" ht="3.95" customHeight="1" x14ac:dyDescent="0.2">
      <c r="A32" s="102"/>
      <c r="B32" s="946"/>
      <c r="C32" s="946"/>
      <c r="D32" s="946"/>
      <c r="E32" s="947"/>
      <c r="F32" s="84"/>
      <c r="I32" s="260"/>
      <c r="J32" s="260"/>
      <c r="T32" s="82"/>
      <c r="U32" s="428"/>
    </row>
    <row r="33" spans="1:21" ht="18" customHeight="1" x14ac:dyDescent="0.2">
      <c r="A33" s="48"/>
      <c r="B33" s="953"/>
      <c r="C33" s="953"/>
      <c r="D33" s="953"/>
      <c r="E33" s="954"/>
      <c r="F33" s="256" t="s">
        <v>327</v>
      </c>
      <c r="G33" s="261"/>
      <c r="H33" s="261"/>
      <c r="I33" s="264"/>
      <c r="J33" s="257"/>
      <c r="K33" s="257"/>
      <c r="L33" s="261"/>
      <c r="M33" s="261"/>
      <c r="N33" s="261"/>
      <c r="O33" s="262"/>
      <c r="P33" s="938" t="s">
        <v>3</v>
      </c>
      <c r="Q33" s="939"/>
      <c r="R33" s="939"/>
      <c r="S33" s="940"/>
      <c r="T33" s="454"/>
      <c r="U33" s="427"/>
    </row>
    <row r="34" spans="1:21" s="78" customFormat="1" ht="3.95" customHeight="1" x14ac:dyDescent="0.2">
      <c r="A34" s="48"/>
      <c r="B34" s="33"/>
      <c r="C34" s="33"/>
      <c r="D34" s="33"/>
      <c r="E34" s="457"/>
      <c r="F34" s="33"/>
      <c r="G34" s="33"/>
      <c r="H34" s="260"/>
      <c r="I34" s="83"/>
      <c r="J34" s="33"/>
      <c r="T34" s="82"/>
      <c r="U34" s="428"/>
    </row>
    <row r="35" spans="1:21" s="33" customFormat="1" ht="18" customHeight="1" x14ac:dyDescent="0.2">
      <c r="A35" s="102"/>
      <c r="B35" s="946" t="s">
        <v>548</v>
      </c>
      <c r="C35" s="946"/>
      <c r="D35" s="946"/>
      <c r="E35" s="947"/>
      <c r="F35" s="948" t="s">
        <v>549</v>
      </c>
      <c r="G35" s="948"/>
      <c r="H35" s="948"/>
      <c r="I35" s="948"/>
      <c r="J35" s="948"/>
      <c r="K35" s="948"/>
      <c r="L35" s="948"/>
      <c r="M35" s="948"/>
      <c r="N35" s="948"/>
      <c r="O35" s="948"/>
      <c r="P35" s="938" t="s">
        <v>3</v>
      </c>
      <c r="Q35" s="939"/>
      <c r="R35" s="939"/>
      <c r="S35" s="940"/>
      <c r="T35" s="82"/>
      <c r="U35" s="428"/>
    </row>
    <row r="36" spans="1:21" s="33" customFormat="1" ht="12" customHeight="1" x14ac:dyDescent="0.2">
      <c r="A36" s="102"/>
      <c r="B36" s="946"/>
      <c r="C36" s="946"/>
      <c r="D36" s="946"/>
      <c r="E36" s="947"/>
      <c r="F36" s="948"/>
      <c r="G36" s="948"/>
      <c r="H36" s="948"/>
      <c r="I36" s="948"/>
      <c r="J36" s="948"/>
      <c r="K36" s="948"/>
      <c r="L36" s="948"/>
      <c r="M36" s="948"/>
      <c r="N36" s="948"/>
      <c r="O36" s="948"/>
      <c r="P36" s="281"/>
      <c r="Q36" s="281"/>
      <c r="S36" s="260"/>
      <c r="T36" s="445"/>
      <c r="U36" s="428"/>
    </row>
    <row r="37" spans="1:21" s="33" customFormat="1" ht="12" customHeight="1" x14ac:dyDescent="0.2">
      <c r="A37" s="102"/>
      <c r="B37" s="946"/>
      <c r="C37" s="946"/>
      <c r="D37" s="946"/>
      <c r="E37" s="947"/>
      <c r="F37" s="949" t="str">
        <f>IF(P35="Bitte auswählen!","wenn ja: Bitte geben Sie den Arbeitgeber, die Art und die Zeiten der Beschäftigung 
im Bemerkungsfeld (wenn nötig auf  einem gesonderten Blatt) an!",IF(P35="ja","Bitte geben Sie den Arbeitgeber, die Art und die Zeiten der Beschäftigung 
im Bemerkungsfeld (wenn nötig auf  einem gesonderten Blatt) an!",""))</f>
        <v>wenn ja: Bitte geben Sie den Arbeitgeber, die Art und die Zeiten der Beschäftigung 
im Bemerkungsfeld (wenn nötig auf  einem gesonderten Blatt) an!</v>
      </c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445"/>
      <c r="U37" s="428"/>
    </row>
    <row r="38" spans="1:21" s="33" customFormat="1" ht="12" customHeight="1" x14ac:dyDescent="0.2">
      <c r="A38" s="102"/>
      <c r="B38" s="946"/>
      <c r="C38" s="946"/>
      <c r="D38" s="946"/>
      <c r="E38" s="947"/>
      <c r="F38" s="949"/>
      <c r="G38" s="949"/>
      <c r="H38" s="949"/>
      <c r="I38" s="949"/>
      <c r="J38" s="949"/>
      <c r="K38" s="949"/>
      <c r="L38" s="949"/>
      <c r="M38" s="949"/>
      <c r="N38" s="949"/>
      <c r="O38" s="949"/>
      <c r="P38" s="949"/>
      <c r="Q38" s="949"/>
      <c r="R38" s="949"/>
      <c r="S38" s="949"/>
      <c r="T38" s="458"/>
      <c r="U38" s="428"/>
    </row>
    <row r="39" spans="1:21" s="33" customFormat="1" ht="3.95" customHeight="1" x14ac:dyDescent="0.2">
      <c r="A39" s="102"/>
      <c r="B39" s="455"/>
      <c r="C39" s="455"/>
      <c r="D39" s="455"/>
      <c r="E39" s="456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8"/>
      <c r="U39" s="428"/>
    </row>
    <row r="40" spans="1:21" s="33" customFormat="1" ht="3.95" customHeight="1" x14ac:dyDescent="0.2">
      <c r="A40" s="102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65"/>
      <c r="S40" s="265"/>
      <c r="T40" s="458"/>
      <c r="U40" s="428"/>
    </row>
    <row r="41" spans="1:21" ht="15" customHeight="1" x14ac:dyDescent="0.2">
      <c r="A41" s="48"/>
      <c r="B41" s="33" t="s">
        <v>550</v>
      </c>
      <c r="C41" s="33"/>
      <c r="D41" s="33"/>
      <c r="E41" s="33"/>
      <c r="F41" s="33"/>
      <c r="G41" s="33"/>
      <c r="H41" s="33"/>
      <c r="I41" s="33"/>
      <c r="J41" s="33"/>
      <c r="K41" s="78"/>
      <c r="L41" s="78"/>
      <c r="M41" s="78"/>
      <c r="N41" s="78"/>
      <c r="O41" s="78"/>
      <c r="P41" s="78"/>
      <c r="Q41" s="78"/>
      <c r="R41" s="78"/>
      <c r="S41" s="78"/>
      <c r="T41" s="82"/>
      <c r="U41" s="427"/>
    </row>
    <row r="42" spans="1:21" ht="3.95" customHeight="1" x14ac:dyDescent="0.2">
      <c r="A42" s="48"/>
      <c r="B42" s="33"/>
      <c r="C42" s="33"/>
      <c r="D42" s="33"/>
      <c r="E42" s="33"/>
      <c r="F42" s="33"/>
      <c r="G42" s="33"/>
      <c r="H42" s="33"/>
      <c r="I42" s="33"/>
      <c r="J42" s="33"/>
      <c r="K42" s="78"/>
      <c r="L42" s="78"/>
      <c r="M42" s="78"/>
      <c r="N42" s="78"/>
      <c r="O42" s="78"/>
      <c r="P42" s="78"/>
      <c r="Q42" s="78"/>
      <c r="R42" s="78"/>
      <c r="S42" s="78"/>
      <c r="T42" s="82"/>
      <c r="U42" s="427"/>
    </row>
    <row r="43" spans="1:21" ht="12" customHeight="1" x14ac:dyDescent="0.2">
      <c r="A43" s="48"/>
      <c r="B43" s="907"/>
      <c r="C43" s="908"/>
      <c r="D43" s="908"/>
      <c r="E43" s="908"/>
      <c r="F43" s="908"/>
      <c r="G43" s="908"/>
      <c r="H43" s="908"/>
      <c r="I43" s="908"/>
      <c r="J43" s="908"/>
      <c r="K43" s="908"/>
      <c r="L43" s="908"/>
      <c r="M43" s="908"/>
      <c r="N43" s="908"/>
      <c r="O43" s="908"/>
      <c r="P43" s="908"/>
      <c r="Q43" s="908"/>
      <c r="R43" s="908"/>
      <c r="S43" s="909"/>
      <c r="T43" s="82"/>
      <c r="U43" s="427"/>
    </row>
    <row r="44" spans="1:21" ht="12" customHeight="1" x14ac:dyDescent="0.2">
      <c r="A44" s="48"/>
      <c r="B44" s="941"/>
      <c r="C44" s="942"/>
      <c r="D44" s="942"/>
      <c r="E44" s="942"/>
      <c r="F44" s="942"/>
      <c r="G44" s="942"/>
      <c r="H44" s="942"/>
      <c r="I44" s="942"/>
      <c r="J44" s="942"/>
      <c r="K44" s="942"/>
      <c r="L44" s="942"/>
      <c r="M44" s="942"/>
      <c r="N44" s="942"/>
      <c r="O44" s="942"/>
      <c r="P44" s="942"/>
      <c r="Q44" s="942"/>
      <c r="R44" s="942"/>
      <c r="S44" s="943"/>
      <c r="T44" s="82"/>
      <c r="U44" s="427"/>
    </row>
    <row r="45" spans="1:21" ht="12" customHeight="1" x14ac:dyDescent="0.2">
      <c r="A45" s="48"/>
      <c r="B45" s="910"/>
      <c r="C45" s="911"/>
      <c r="D45" s="911"/>
      <c r="E45" s="911"/>
      <c r="F45" s="911"/>
      <c r="G45" s="911"/>
      <c r="H45" s="911"/>
      <c r="I45" s="911"/>
      <c r="J45" s="911"/>
      <c r="K45" s="911"/>
      <c r="L45" s="911"/>
      <c r="M45" s="911"/>
      <c r="N45" s="911"/>
      <c r="O45" s="911"/>
      <c r="P45" s="911"/>
      <c r="Q45" s="911"/>
      <c r="R45" s="911"/>
      <c r="S45" s="912"/>
      <c r="T45" s="82"/>
      <c r="U45" s="427"/>
    </row>
    <row r="46" spans="1:21" ht="3.95" customHeight="1" x14ac:dyDescent="0.2">
      <c r="A46" s="460"/>
      <c r="B46" s="60"/>
      <c r="C46" s="60"/>
      <c r="D46" s="60"/>
      <c r="E46" s="60"/>
      <c r="F46" s="60"/>
      <c r="G46" s="60"/>
      <c r="H46" s="461"/>
      <c r="I46" s="462"/>
      <c r="J46" s="60"/>
      <c r="K46" s="198"/>
      <c r="L46" s="198"/>
      <c r="M46" s="198"/>
      <c r="N46" s="198"/>
      <c r="O46" s="198"/>
      <c r="P46" s="198"/>
      <c r="Q46" s="198"/>
      <c r="R46" s="198"/>
      <c r="S46" s="198"/>
      <c r="T46" s="61"/>
      <c r="U46" s="427"/>
    </row>
    <row r="47" spans="1:21" ht="8.1" customHeight="1" x14ac:dyDescent="0.2">
      <c r="A47" s="18"/>
      <c r="E47" s="33"/>
      <c r="F47" s="33"/>
      <c r="G47" s="33"/>
      <c r="H47" s="260"/>
      <c r="I47" s="83"/>
      <c r="J47" s="5"/>
      <c r="T47" s="5"/>
      <c r="U47" s="427"/>
    </row>
    <row r="48" spans="1:21" ht="15" customHeight="1" x14ac:dyDescent="0.2">
      <c r="A48" s="15" t="s">
        <v>328</v>
      </c>
      <c r="B48" s="440"/>
      <c r="C48" s="440"/>
      <c r="D48" s="440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2"/>
      <c r="U48" s="427"/>
    </row>
    <row r="49" spans="1:21" ht="3.95" customHeight="1" x14ac:dyDescent="0.2">
      <c r="A49" s="463"/>
      <c r="B49" s="50"/>
      <c r="C49" s="50"/>
      <c r="D49" s="50"/>
      <c r="E49" s="50"/>
      <c r="F49" s="50"/>
      <c r="G49" s="50"/>
      <c r="H49" s="50"/>
      <c r="I49" s="50"/>
      <c r="J49" s="50"/>
      <c r="K49" s="299"/>
      <c r="L49" s="299"/>
      <c r="M49" s="299"/>
      <c r="N49" s="299"/>
      <c r="O49" s="299"/>
      <c r="P49" s="299"/>
      <c r="Q49" s="299"/>
      <c r="R49" s="299"/>
      <c r="S49" s="299"/>
      <c r="T49" s="57"/>
      <c r="U49" s="427"/>
    </row>
    <row r="50" spans="1:21" ht="18" customHeight="1" x14ac:dyDescent="0.2">
      <c r="A50" s="48"/>
      <c r="B50" s="938" t="s">
        <v>3</v>
      </c>
      <c r="C50" s="939"/>
      <c r="D50" s="939"/>
      <c r="E50" s="939"/>
      <c r="F50" s="940"/>
      <c r="H50" s="464">
        <f>VLOOKUP(B50,$B$51:$J$57,4,FALSE)</f>
        <v>0</v>
      </c>
      <c r="I50" s="33"/>
      <c r="J50" s="33"/>
      <c r="L50" s="944"/>
      <c r="M50" s="945"/>
      <c r="N50" s="464">
        <f>VLOOKUP(B50,$B$51:$J$57,7,FALSE)</f>
        <v>0</v>
      </c>
      <c r="O50" s="78"/>
      <c r="P50" s="78"/>
      <c r="Q50" s="78"/>
      <c r="R50" s="944"/>
      <c r="S50" s="945"/>
      <c r="T50" s="82"/>
      <c r="U50" s="427"/>
    </row>
    <row r="51" spans="1:21" ht="12" hidden="1" customHeight="1" x14ac:dyDescent="0.2">
      <c r="A51" s="48"/>
      <c r="B51" s="465" t="s">
        <v>3</v>
      </c>
      <c r="C51" s="192"/>
      <c r="D51" s="192"/>
      <c r="E51" s="192"/>
      <c r="F51" s="192"/>
      <c r="G51" s="192"/>
      <c r="H51" s="192"/>
      <c r="I51" s="192"/>
      <c r="J51" s="192"/>
      <c r="K51" s="78"/>
      <c r="L51" s="78"/>
      <c r="M51" s="78"/>
      <c r="N51" s="78"/>
      <c r="O51" s="78"/>
      <c r="P51" s="78"/>
      <c r="Q51" s="78"/>
      <c r="R51" s="78"/>
      <c r="S51" s="78"/>
      <c r="T51" s="82"/>
      <c r="U51" s="427"/>
    </row>
    <row r="52" spans="1:21" ht="12" hidden="1" customHeight="1" x14ac:dyDescent="0.2">
      <c r="A52" s="48"/>
      <c r="B52" s="465" t="s">
        <v>335</v>
      </c>
      <c r="C52" s="192"/>
      <c r="D52" s="192"/>
      <c r="E52" s="192"/>
      <c r="F52" s="192"/>
      <c r="G52" s="192"/>
      <c r="H52" s="192"/>
      <c r="I52" s="192"/>
      <c r="J52" s="192"/>
      <c r="K52" s="78"/>
      <c r="L52" s="78"/>
      <c r="M52" s="78"/>
      <c r="N52" s="78"/>
      <c r="O52" s="78"/>
      <c r="P52" s="78"/>
      <c r="Q52" s="78"/>
      <c r="R52" s="78"/>
      <c r="S52" s="78"/>
      <c r="T52" s="82"/>
      <c r="U52" s="427"/>
    </row>
    <row r="53" spans="1:21" ht="12" hidden="1" customHeight="1" x14ac:dyDescent="0.2">
      <c r="A53" s="48"/>
      <c r="B53" s="465" t="s">
        <v>336</v>
      </c>
      <c r="C53" s="192"/>
      <c r="D53" s="192"/>
      <c r="E53" s="465" t="s">
        <v>329</v>
      </c>
      <c r="F53" s="192"/>
      <c r="G53" s="192"/>
      <c r="H53" s="192"/>
      <c r="I53" s="192"/>
      <c r="J53" s="192"/>
      <c r="K53" s="78"/>
      <c r="L53" s="78"/>
      <c r="M53" s="78"/>
      <c r="N53" s="78"/>
      <c r="O53" s="78"/>
      <c r="P53" s="78"/>
      <c r="Q53" s="78"/>
      <c r="R53" s="78"/>
      <c r="S53" s="78"/>
      <c r="T53" s="82"/>
      <c r="U53" s="427"/>
    </row>
    <row r="54" spans="1:21" ht="12" hidden="1" customHeight="1" x14ac:dyDescent="0.2">
      <c r="A54" s="48"/>
      <c r="B54" s="465" t="s">
        <v>337</v>
      </c>
      <c r="C54" s="192"/>
      <c r="D54" s="192"/>
      <c r="E54" s="465" t="s">
        <v>330</v>
      </c>
      <c r="F54" s="192"/>
      <c r="G54" s="192"/>
      <c r="H54" s="465" t="s">
        <v>331</v>
      </c>
      <c r="I54" s="192"/>
      <c r="J54" s="192"/>
      <c r="K54" s="78"/>
      <c r="L54" s="78"/>
      <c r="M54" s="78"/>
      <c r="N54" s="78"/>
      <c r="O54" s="78"/>
      <c r="P54" s="78"/>
      <c r="Q54" s="78"/>
      <c r="R54" s="78"/>
      <c r="S54" s="78"/>
      <c r="T54" s="82"/>
      <c r="U54" s="427"/>
    </row>
    <row r="55" spans="1:21" ht="12" hidden="1" customHeight="1" x14ac:dyDescent="0.2">
      <c r="A55" s="48"/>
      <c r="B55" s="465" t="s">
        <v>526</v>
      </c>
      <c r="C55" s="192"/>
      <c r="D55" s="192"/>
      <c r="E55" s="465" t="s">
        <v>330</v>
      </c>
      <c r="F55" s="192"/>
      <c r="G55" s="192"/>
      <c r="H55" s="465" t="s">
        <v>331</v>
      </c>
      <c r="I55" s="192"/>
      <c r="J55" s="192"/>
      <c r="K55" s="78"/>
      <c r="L55" s="78"/>
      <c r="O55" s="78"/>
      <c r="P55" s="78"/>
      <c r="Q55" s="78"/>
      <c r="R55" s="78"/>
      <c r="S55" s="78"/>
      <c r="T55" s="82"/>
      <c r="U55" s="427"/>
    </row>
    <row r="56" spans="1:21" ht="12" hidden="1" customHeight="1" x14ac:dyDescent="0.2">
      <c r="A56" s="48"/>
      <c r="B56" s="465" t="s">
        <v>465</v>
      </c>
      <c r="C56" s="192"/>
      <c r="D56" s="192"/>
      <c r="E56" s="465" t="s">
        <v>330</v>
      </c>
      <c r="F56" s="192"/>
      <c r="G56" s="192"/>
      <c r="H56" s="465" t="s">
        <v>331</v>
      </c>
      <c r="I56" s="192"/>
      <c r="J56" s="192"/>
      <c r="K56" s="78"/>
      <c r="L56" s="78"/>
      <c r="M56" s="78"/>
      <c r="N56" s="78"/>
      <c r="O56" s="78"/>
      <c r="P56" s="78"/>
      <c r="Q56" s="78"/>
      <c r="R56" s="78"/>
      <c r="S56" s="78"/>
      <c r="T56" s="82"/>
      <c r="U56" s="427"/>
    </row>
    <row r="57" spans="1:21" ht="12" hidden="1" customHeight="1" x14ac:dyDescent="0.2">
      <c r="A57" s="48"/>
      <c r="B57" s="465" t="s">
        <v>527</v>
      </c>
      <c r="C57" s="192"/>
      <c r="D57" s="192"/>
      <c r="E57" s="465" t="s">
        <v>551</v>
      </c>
      <c r="F57" s="192"/>
      <c r="G57" s="192"/>
      <c r="H57" s="192"/>
      <c r="I57" s="192"/>
      <c r="J57" s="192"/>
      <c r="K57" s="78"/>
      <c r="L57" s="78"/>
      <c r="M57" s="78"/>
      <c r="N57" s="78"/>
      <c r="O57" s="78"/>
      <c r="P57" s="78"/>
      <c r="Q57" s="78"/>
      <c r="R57" s="78"/>
      <c r="S57" s="78"/>
      <c r="T57" s="82"/>
      <c r="U57" s="427"/>
    </row>
    <row r="58" spans="1:21" ht="3.95" customHeight="1" x14ac:dyDescent="0.2">
      <c r="A58" s="48"/>
      <c r="B58" s="33"/>
      <c r="C58" s="33"/>
      <c r="D58" s="33"/>
      <c r="E58" s="33"/>
      <c r="F58" s="33"/>
      <c r="G58" s="33"/>
      <c r="H58" s="33"/>
      <c r="I58" s="33"/>
      <c r="J58" s="33"/>
      <c r="K58" s="78"/>
      <c r="L58" s="78"/>
      <c r="M58" s="78"/>
      <c r="N58" s="78"/>
      <c r="O58" s="78"/>
      <c r="P58" s="78"/>
      <c r="Q58" s="78"/>
      <c r="R58" s="78"/>
      <c r="S58" s="78"/>
      <c r="T58" s="82"/>
      <c r="U58" s="427"/>
    </row>
    <row r="59" spans="1:21" ht="15" customHeight="1" x14ac:dyDescent="0.2">
      <c r="A59" s="48"/>
      <c r="B59" s="33" t="s">
        <v>550</v>
      </c>
      <c r="C59" s="33"/>
      <c r="D59" s="33"/>
      <c r="E59" s="33"/>
      <c r="F59" s="33"/>
      <c r="G59" s="33"/>
      <c r="H59" s="33"/>
      <c r="I59" s="33"/>
      <c r="J59" s="33"/>
      <c r="K59" s="78"/>
      <c r="L59" s="78"/>
      <c r="M59" s="78"/>
      <c r="N59" s="78"/>
      <c r="O59" s="78"/>
      <c r="P59" s="78"/>
      <c r="Q59" s="78"/>
      <c r="R59" s="78"/>
      <c r="S59" s="78"/>
      <c r="T59" s="82"/>
      <c r="U59" s="427"/>
    </row>
    <row r="60" spans="1:21" ht="3.95" customHeight="1" x14ac:dyDescent="0.2">
      <c r="A60" s="48"/>
      <c r="B60" s="33"/>
      <c r="C60" s="33"/>
      <c r="D60" s="33"/>
      <c r="E60" s="33"/>
      <c r="F60" s="33"/>
      <c r="G60" s="33"/>
      <c r="H60" s="33"/>
      <c r="I60" s="33"/>
      <c r="J60" s="33"/>
      <c r="K60" s="78"/>
      <c r="L60" s="78"/>
      <c r="M60" s="78"/>
      <c r="N60" s="78"/>
      <c r="O60" s="78"/>
      <c r="P60" s="78"/>
      <c r="Q60" s="78"/>
      <c r="R60" s="78"/>
      <c r="S60" s="78"/>
      <c r="T60" s="82"/>
      <c r="U60" s="427"/>
    </row>
    <row r="61" spans="1:21" ht="12" customHeight="1" x14ac:dyDescent="0.2">
      <c r="A61" s="48"/>
      <c r="B61" s="907"/>
      <c r="C61" s="908"/>
      <c r="D61" s="908"/>
      <c r="E61" s="908"/>
      <c r="F61" s="908"/>
      <c r="G61" s="908"/>
      <c r="H61" s="908"/>
      <c r="I61" s="908"/>
      <c r="J61" s="908"/>
      <c r="K61" s="908"/>
      <c r="L61" s="908"/>
      <c r="M61" s="908"/>
      <c r="N61" s="908"/>
      <c r="O61" s="908"/>
      <c r="P61" s="908"/>
      <c r="Q61" s="908"/>
      <c r="R61" s="908"/>
      <c r="S61" s="909"/>
      <c r="T61" s="82"/>
      <c r="U61" s="427"/>
    </row>
    <row r="62" spans="1:21" ht="12" customHeight="1" x14ac:dyDescent="0.2">
      <c r="A62" s="48"/>
      <c r="B62" s="941"/>
      <c r="C62" s="942"/>
      <c r="D62" s="942"/>
      <c r="E62" s="942"/>
      <c r="F62" s="942"/>
      <c r="G62" s="942"/>
      <c r="H62" s="942"/>
      <c r="I62" s="942"/>
      <c r="J62" s="942"/>
      <c r="K62" s="942"/>
      <c r="L62" s="942"/>
      <c r="M62" s="942"/>
      <c r="N62" s="942"/>
      <c r="O62" s="942"/>
      <c r="P62" s="942"/>
      <c r="Q62" s="942"/>
      <c r="R62" s="942"/>
      <c r="S62" s="943"/>
      <c r="T62" s="82"/>
      <c r="U62" s="427"/>
    </row>
    <row r="63" spans="1:21" ht="12" customHeight="1" x14ac:dyDescent="0.2">
      <c r="A63" s="48"/>
      <c r="B63" s="910"/>
      <c r="C63" s="911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2"/>
      <c r="T63" s="82"/>
      <c r="U63" s="427"/>
    </row>
    <row r="64" spans="1:21" ht="3.95" customHeight="1" x14ac:dyDescent="0.2">
      <c r="A64" s="460"/>
      <c r="B64" s="60"/>
      <c r="C64" s="60"/>
      <c r="D64" s="60"/>
      <c r="E64" s="60"/>
      <c r="F64" s="60"/>
      <c r="G64" s="60"/>
      <c r="H64" s="60"/>
      <c r="I64" s="60"/>
      <c r="J64" s="60"/>
      <c r="K64" s="198"/>
      <c r="L64" s="198"/>
      <c r="M64" s="198"/>
      <c r="N64" s="198"/>
      <c r="O64" s="198"/>
      <c r="P64" s="198"/>
      <c r="Q64" s="198"/>
      <c r="R64" s="198"/>
      <c r="S64" s="198"/>
      <c r="T64" s="61"/>
      <c r="U64" s="427"/>
    </row>
    <row r="65" spans="1:21" ht="8.1" customHeight="1" x14ac:dyDescent="0.2">
      <c r="A65" s="18"/>
      <c r="H65" s="5"/>
      <c r="I65" s="5"/>
      <c r="J65" s="5"/>
      <c r="T65" s="5"/>
      <c r="U65" s="427"/>
    </row>
    <row r="66" spans="1:21" ht="15" customHeight="1" x14ac:dyDescent="0.2">
      <c r="A66" s="15"/>
      <c r="B66" s="440" t="s">
        <v>552</v>
      </c>
      <c r="C66" s="440"/>
      <c r="D66" s="440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2"/>
      <c r="U66" s="427"/>
    </row>
    <row r="67" spans="1:21" ht="3.95" customHeight="1" x14ac:dyDescent="0.2">
      <c r="A67" s="48"/>
      <c r="B67" s="33"/>
      <c r="C67" s="33"/>
      <c r="D67" s="33"/>
      <c r="E67" s="33"/>
      <c r="F67" s="33"/>
      <c r="G67" s="33"/>
      <c r="H67" s="33"/>
      <c r="I67" s="33"/>
      <c r="J67" s="33"/>
      <c r="K67" s="78"/>
      <c r="L67" s="78"/>
      <c r="M67" s="78"/>
      <c r="N67" s="78"/>
      <c r="O67" s="78"/>
      <c r="P67" s="78"/>
      <c r="Q67" s="78"/>
      <c r="R67" s="78"/>
      <c r="S67" s="78"/>
      <c r="T67" s="82"/>
      <c r="U67" s="427"/>
    </row>
    <row r="68" spans="1:21" ht="15" customHeight="1" x14ac:dyDescent="0.2">
      <c r="A68" s="48"/>
      <c r="B68" s="466"/>
      <c r="C68" s="441"/>
      <c r="D68" s="441"/>
      <c r="E68" s="441"/>
      <c r="F68" s="441"/>
      <c r="G68" s="441"/>
      <c r="H68" s="441"/>
      <c r="I68" s="441"/>
      <c r="J68" s="441"/>
      <c r="K68" s="441"/>
      <c r="L68" s="442"/>
      <c r="M68" s="934" t="s">
        <v>553</v>
      </c>
      <c r="N68" s="934"/>
      <c r="O68" s="934"/>
      <c r="P68" s="934" t="s">
        <v>554</v>
      </c>
      <c r="Q68" s="934"/>
      <c r="R68" s="934"/>
      <c r="S68" s="934"/>
      <c r="T68" s="82"/>
      <c r="U68" s="427"/>
    </row>
    <row r="69" spans="1:21" ht="18" customHeight="1" x14ac:dyDescent="0.2">
      <c r="A69" s="48"/>
      <c r="B69" s="467" t="s">
        <v>332</v>
      </c>
      <c r="C69" s="468"/>
      <c r="D69" s="468"/>
      <c r="E69" s="139"/>
      <c r="F69" s="139"/>
      <c r="G69" s="139"/>
      <c r="H69" s="139"/>
      <c r="I69" s="139"/>
      <c r="J69" s="469"/>
      <c r="K69" s="470"/>
      <c r="L69" s="471"/>
      <c r="M69" s="913"/>
      <c r="N69" s="914"/>
      <c r="O69" s="915"/>
      <c r="P69" s="913"/>
      <c r="Q69" s="914"/>
      <c r="R69" s="914"/>
      <c r="S69" s="915"/>
      <c r="T69" s="472"/>
      <c r="U69" s="427"/>
    </row>
    <row r="70" spans="1:21" ht="18" customHeight="1" x14ac:dyDescent="0.2">
      <c r="A70" s="48"/>
      <c r="B70" s="916" t="s">
        <v>555</v>
      </c>
      <c r="C70" s="917"/>
      <c r="D70" s="917"/>
      <c r="E70" s="917"/>
      <c r="F70" s="917"/>
      <c r="G70" s="917"/>
      <c r="H70" s="917"/>
      <c r="I70" s="917"/>
      <c r="J70" s="917"/>
      <c r="K70" s="917"/>
      <c r="L70" s="918"/>
      <c r="M70" s="922"/>
      <c r="N70" s="923"/>
      <c r="O70" s="924"/>
      <c r="P70" s="922"/>
      <c r="Q70" s="923"/>
      <c r="R70" s="923"/>
      <c r="S70" s="924"/>
      <c r="T70" s="472"/>
      <c r="U70" s="427"/>
    </row>
    <row r="71" spans="1:21" ht="18" customHeight="1" x14ac:dyDescent="0.2">
      <c r="A71" s="48"/>
      <c r="B71" s="919"/>
      <c r="C71" s="920"/>
      <c r="D71" s="920"/>
      <c r="E71" s="920"/>
      <c r="F71" s="920"/>
      <c r="G71" s="920"/>
      <c r="H71" s="920"/>
      <c r="I71" s="920"/>
      <c r="J71" s="920"/>
      <c r="K71" s="920"/>
      <c r="L71" s="921"/>
      <c r="M71" s="925"/>
      <c r="N71" s="926"/>
      <c r="O71" s="927"/>
      <c r="P71" s="925"/>
      <c r="Q71" s="926"/>
      <c r="R71" s="926"/>
      <c r="S71" s="927"/>
      <c r="T71" s="472"/>
      <c r="U71" s="427"/>
    </row>
    <row r="72" spans="1:21" s="33" customFormat="1" ht="3.95" customHeight="1" x14ac:dyDescent="0.2">
      <c r="A72" s="102"/>
      <c r="B72" s="32"/>
      <c r="C72" s="32"/>
      <c r="D72" s="32"/>
      <c r="P72" s="267"/>
      <c r="Q72" s="268"/>
      <c r="T72" s="82"/>
      <c r="U72" s="427"/>
    </row>
    <row r="73" spans="1:21" ht="18" customHeight="1" x14ac:dyDescent="0.2">
      <c r="A73" s="48"/>
      <c r="B73" s="473" t="s">
        <v>556</v>
      </c>
      <c r="C73" s="474"/>
      <c r="D73" s="474"/>
      <c r="E73" s="475"/>
      <c r="F73" s="475"/>
      <c r="G73" s="475"/>
      <c r="H73" s="475"/>
      <c r="I73" s="475"/>
      <c r="J73" s="476"/>
      <c r="K73" s="477"/>
      <c r="L73" s="478"/>
      <c r="M73" s="928"/>
      <c r="N73" s="929"/>
      <c r="O73" s="930"/>
      <c r="P73" s="928"/>
      <c r="Q73" s="929"/>
      <c r="R73" s="929"/>
      <c r="S73" s="930"/>
      <c r="T73" s="472"/>
      <c r="U73" s="427"/>
    </row>
    <row r="74" spans="1:21" ht="3.95" customHeight="1" x14ac:dyDescent="0.2">
      <c r="A74" s="48"/>
      <c r="B74" s="33"/>
      <c r="C74" s="33"/>
      <c r="D74" s="33"/>
      <c r="E74" s="33"/>
      <c r="F74" s="33"/>
      <c r="G74" s="33"/>
      <c r="H74" s="33"/>
      <c r="I74" s="33"/>
      <c r="J74" s="78"/>
      <c r="K74" s="78"/>
      <c r="L74" s="78"/>
      <c r="M74" s="78"/>
      <c r="N74" s="78"/>
      <c r="O74" s="78"/>
      <c r="P74" s="479"/>
      <c r="Q74" s="479"/>
      <c r="R74" s="78"/>
      <c r="S74" s="78"/>
      <c r="T74" s="82"/>
      <c r="U74" s="427"/>
    </row>
    <row r="75" spans="1:21" ht="18" customHeight="1" x14ac:dyDescent="0.2">
      <c r="A75" s="48"/>
      <c r="B75" s="473" t="s">
        <v>315</v>
      </c>
      <c r="C75" s="474"/>
      <c r="D75" s="474"/>
      <c r="E75" s="475"/>
      <c r="F75" s="475"/>
      <c r="G75" s="475"/>
      <c r="H75" s="475"/>
      <c r="I75" s="475"/>
      <c r="J75" s="477"/>
      <c r="K75" s="477"/>
      <c r="L75" s="477"/>
      <c r="M75" s="477"/>
      <c r="N75" s="477"/>
      <c r="O75" s="478"/>
      <c r="P75" s="928"/>
      <c r="Q75" s="929"/>
      <c r="R75" s="929"/>
      <c r="S75" s="930"/>
      <c r="T75" s="472"/>
      <c r="U75" s="427"/>
    </row>
    <row r="76" spans="1:21" ht="3.95" customHeight="1" x14ac:dyDescent="0.2">
      <c r="A76" s="48"/>
      <c r="B76" s="33"/>
      <c r="C76" s="33"/>
      <c r="D76" s="33"/>
      <c r="E76" s="33"/>
      <c r="F76" s="33"/>
      <c r="G76" s="33"/>
      <c r="H76" s="33"/>
      <c r="I76" s="33"/>
      <c r="J76" s="78"/>
      <c r="K76" s="78"/>
      <c r="L76" s="78"/>
      <c r="M76" s="78"/>
      <c r="N76" s="78"/>
      <c r="O76" s="78"/>
      <c r="P76" s="479"/>
      <c r="Q76" s="479"/>
      <c r="R76" s="78"/>
      <c r="S76" s="78"/>
      <c r="T76" s="82"/>
      <c r="U76" s="427"/>
    </row>
    <row r="77" spans="1:21" ht="18" customHeight="1" thickBot="1" x14ac:dyDescent="0.25">
      <c r="A77" s="48"/>
      <c r="B77" s="480" t="s">
        <v>557</v>
      </c>
      <c r="C77" s="481"/>
      <c r="D77" s="481"/>
      <c r="E77" s="482"/>
      <c r="F77" s="482"/>
      <c r="G77" s="482"/>
      <c r="H77" s="482"/>
      <c r="I77" s="482"/>
      <c r="J77" s="483"/>
      <c r="K77" s="483"/>
      <c r="L77" s="483"/>
      <c r="M77" s="483"/>
      <c r="N77" s="483"/>
      <c r="O77" s="484"/>
      <c r="P77" s="931">
        <f>ROUND(M69*P69,2)+ROUND(M70*P70,2)+ROUND(M71*P71,2)+ROUND(P73*M73,2)+ROUND(P75,2)</f>
        <v>0</v>
      </c>
      <c r="Q77" s="932"/>
      <c r="R77" s="932"/>
      <c r="S77" s="933"/>
      <c r="T77" s="485"/>
      <c r="U77" s="427"/>
    </row>
    <row r="78" spans="1:21" ht="3.95" customHeight="1" thickTop="1" x14ac:dyDescent="0.2">
      <c r="A78" s="48"/>
      <c r="B78" s="33"/>
      <c r="C78" s="33"/>
      <c r="D78" s="33"/>
      <c r="E78" s="33"/>
      <c r="F78" s="33"/>
      <c r="G78" s="33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82"/>
      <c r="U78" s="427"/>
    </row>
    <row r="79" spans="1:21" ht="18" customHeight="1" x14ac:dyDescent="0.2">
      <c r="A79" s="48"/>
      <c r="B79" s="473" t="s">
        <v>558</v>
      </c>
      <c r="C79" s="475"/>
      <c r="D79" s="475"/>
      <c r="E79" s="475"/>
      <c r="F79" s="475"/>
      <c r="G79" s="475"/>
      <c r="H79" s="477"/>
      <c r="I79" s="477"/>
      <c r="J79" s="477"/>
      <c r="K79" s="477"/>
      <c r="L79" s="477"/>
      <c r="M79" s="477"/>
      <c r="N79" s="477"/>
      <c r="O79" s="477"/>
      <c r="P79" s="928"/>
      <c r="Q79" s="929"/>
      <c r="R79" s="929"/>
      <c r="S79" s="930"/>
      <c r="T79" s="82"/>
      <c r="U79" s="427"/>
    </row>
    <row r="80" spans="1:21" ht="3.95" customHeight="1" x14ac:dyDescent="0.2">
      <c r="A80" s="48"/>
      <c r="B80" s="33"/>
      <c r="C80" s="33"/>
      <c r="D80" s="33"/>
      <c r="E80" s="33"/>
      <c r="F80" s="33"/>
      <c r="G80" s="33"/>
      <c r="H80" s="33"/>
      <c r="I80" s="33"/>
      <c r="J80" s="33"/>
      <c r="K80" s="78"/>
      <c r="L80" s="78"/>
      <c r="M80" s="78"/>
      <c r="N80" s="78"/>
      <c r="O80" s="78"/>
      <c r="P80" s="78"/>
      <c r="Q80" s="78"/>
      <c r="R80" s="78"/>
      <c r="S80" s="78"/>
      <c r="T80" s="82"/>
      <c r="U80" s="427"/>
    </row>
    <row r="81" spans="1:21" ht="12" customHeight="1" x14ac:dyDescent="0.2">
      <c r="A81" s="48"/>
      <c r="B81" s="907"/>
      <c r="C81" s="908"/>
      <c r="D81" s="908"/>
      <c r="E81" s="908"/>
      <c r="F81" s="908"/>
      <c r="G81" s="908"/>
      <c r="H81" s="908"/>
      <c r="I81" s="908"/>
      <c r="J81" s="908"/>
      <c r="K81" s="908"/>
      <c r="L81" s="908"/>
      <c r="M81" s="908"/>
      <c r="N81" s="908"/>
      <c r="O81" s="908"/>
      <c r="P81" s="908"/>
      <c r="Q81" s="908"/>
      <c r="R81" s="908"/>
      <c r="S81" s="909"/>
      <c r="T81" s="82"/>
      <c r="U81" s="427"/>
    </row>
    <row r="82" spans="1:21" ht="12" customHeight="1" x14ac:dyDescent="0.2">
      <c r="A82" s="48"/>
      <c r="B82" s="910"/>
      <c r="C82" s="911"/>
      <c r="D82" s="911"/>
      <c r="E82" s="911"/>
      <c r="F82" s="911"/>
      <c r="G82" s="911"/>
      <c r="H82" s="911"/>
      <c r="I82" s="911"/>
      <c r="J82" s="911"/>
      <c r="K82" s="911"/>
      <c r="L82" s="911"/>
      <c r="M82" s="911"/>
      <c r="N82" s="911"/>
      <c r="O82" s="911"/>
      <c r="P82" s="911"/>
      <c r="Q82" s="911"/>
      <c r="R82" s="911"/>
      <c r="S82" s="912"/>
      <c r="T82" s="82"/>
      <c r="U82" s="427"/>
    </row>
    <row r="83" spans="1:21" ht="3.95" customHeight="1" x14ac:dyDescent="0.2">
      <c r="A83" s="460"/>
      <c r="B83" s="60"/>
      <c r="C83" s="60"/>
      <c r="D83" s="60"/>
      <c r="E83" s="60"/>
      <c r="F83" s="60"/>
      <c r="G83" s="60"/>
      <c r="H83" s="60"/>
      <c r="I83" s="60"/>
      <c r="J83" s="60"/>
      <c r="K83" s="198"/>
      <c r="L83" s="198"/>
      <c r="M83" s="198"/>
      <c r="N83" s="198"/>
      <c r="O83" s="198"/>
      <c r="P83" s="198"/>
      <c r="Q83" s="198"/>
      <c r="R83" s="198"/>
      <c r="S83" s="198"/>
      <c r="T83" s="61"/>
      <c r="U83" s="427"/>
    </row>
  </sheetData>
  <sheetProtection password="8067" sheet="1" objects="1" scenarios="1" selectLockedCells="1" autoFilter="0"/>
  <mergeCells count="43">
    <mergeCell ref="P1:T1"/>
    <mergeCell ref="H7:S7"/>
    <mergeCell ref="H9:S9"/>
    <mergeCell ref="H11:S11"/>
    <mergeCell ref="P2:T2"/>
    <mergeCell ref="P13:S13"/>
    <mergeCell ref="P15:S15"/>
    <mergeCell ref="P25:S25"/>
    <mergeCell ref="B25:E33"/>
    <mergeCell ref="P27:S27"/>
    <mergeCell ref="P29:S29"/>
    <mergeCell ref="P31:S31"/>
    <mergeCell ref="I17:L17"/>
    <mergeCell ref="P17:S17"/>
    <mergeCell ref="I19:L19"/>
    <mergeCell ref="P19:S19"/>
    <mergeCell ref="M68:O68"/>
    <mergeCell ref="P68:S68"/>
    <mergeCell ref="P21:S21"/>
    <mergeCell ref="P23:S23"/>
    <mergeCell ref="P33:S33"/>
    <mergeCell ref="B43:S45"/>
    <mergeCell ref="B50:F50"/>
    <mergeCell ref="L50:M50"/>
    <mergeCell ref="R50:S50"/>
    <mergeCell ref="B61:S63"/>
    <mergeCell ref="B35:E38"/>
    <mergeCell ref="F35:O36"/>
    <mergeCell ref="P35:S35"/>
    <mergeCell ref="F37:S38"/>
    <mergeCell ref="B81:S82"/>
    <mergeCell ref="M69:O69"/>
    <mergeCell ref="P69:S69"/>
    <mergeCell ref="B70:L71"/>
    <mergeCell ref="M70:O70"/>
    <mergeCell ref="P70:S70"/>
    <mergeCell ref="M71:O71"/>
    <mergeCell ref="P71:S71"/>
    <mergeCell ref="M73:O73"/>
    <mergeCell ref="P73:S73"/>
    <mergeCell ref="P75:S75"/>
    <mergeCell ref="P77:S77"/>
    <mergeCell ref="P79:S79"/>
  </mergeCells>
  <conditionalFormatting sqref="P1">
    <cfRule type="cellIs" dxfId="5" priority="5" stopIfTrue="1" operator="equal">
      <formula>0</formula>
    </cfRule>
  </conditionalFormatting>
  <conditionalFormatting sqref="P17:S17">
    <cfRule type="expression" dxfId="4" priority="4" stopIfTrue="1">
      <formula>$I$17="ja"</formula>
    </cfRule>
  </conditionalFormatting>
  <conditionalFormatting sqref="L50:M50">
    <cfRule type="expression" dxfId="3" priority="1" stopIfTrue="1">
      <formula>$H$50="Bitte erläutern!"</formula>
    </cfRule>
    <cfRule type="expression" dxfId="2" priority="3" stopIfTrue="1">
      <formula>$H$50=0</formula>
    </cfRule>
  </conditionalFormatting>
  <conditionalFormatting sqref="R50:S50">
    <cfRule type="expression" dxfId="1" priority="2" stopIfTrue="1">
      <formula>$N$50=0</formula>
    </cfRule>
  </conditionalFormatting>
  <dataValidations count="5">
    <dataValidation type="list" allowBlank="1" showErrorMessage="1" errorTitle="Haushaltsjahr" error="Bitte auswählen!" sqref="P2:T2">
      <formula1>$U$1:$U$4</formula1>
    </dataValidation>
    <dataValidation type="list" allowBlank="1" showErrorMessage="1" errorTitle="Ergebnis" error="Bitte auswählen!" sqref="B50:F50">
      <formula1>$B$51:$B$57</formula1>
    </dataValidation>
    <dataValidation type="list" allowBlank="1" showErrorMessage="1" errorTitle="Ergebnis" error="Bitte auswählen!" sqref="P25:S25">
      <formula1>"Bitte auswählen!,ledig,geschieden,verheiratet,verwitwet"</formula1>
    </dataValidation>
    <dataValidation type="list" allowBlank="1" showErrorMessage="1" errorTitle="Ergebnis" error="Bitte auswählen!" sqref="I17:L17 P35:S35 P31:S31 P33:S33">
      <formula1>"Bitte auswählen!,ja,nein"</formula1>
    </dataValidation>
    <dataValidation type="custom" allowBlank="1" showErrorMessage="1" errorTitle="Betrag" error="Bitte geben Sie max. 2 Nachkommastellen an!" sqref="P75:S75 M69:S71 M73:S73 P79:S79">
      <formula1>MOD(ROUND(M69*10^2,10),1)=0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zoomScaleNormal="100" zoomScaleSheetLayoutView="100" workbookViewId="0">
      <selection activeCell="O1" sqref="O1:R1"/>
    </sheetView>
  </sheetViews>
  <sheetFormatPr baseColWidth="10" defaultRowHeight="12" x14ac:dyDescent="0.2"/>
  <cols>
    <col min="1" max="6" width="5.140625" style="373" customWidth="1"/>
    <col min="7" max="18" width="5.140625" style="394" customWidth="1"/>
    <col min="19" max="16384" width="11.42578125" style="394"/>
  </cols>
  <sheetData>
    <row r="1" spans="1:18" s="373" customFormat="1" ht="15" customHeight="1" x14ac:dyDescent="0.2">
      <c r="A1" s="373" t="s">
        <v>512</v>
      </c>
      <c r="C1" s="374" t="s">
        <v>495</v>
      </c>
      <c r="N1" s="375" t="str">
        <f>'Seite 1'!$K$21</f>
        <v xml:space="preserve">ID/Aktenzeichen: </v>
      </c>
      <c r="O1" s="772">
        <f>'Seite 1'!$O$21</f>
        <v>0</v>
      </c>
      <c r="P1" s="773"/>
      <c r="Q1" s="773"/>
      <c r="R1" s="840"/>
    </row>
    <row r="2" spans="1:18" s="373" customFormat="1" ht="15" customHeight="1" x14ac:dyDescent="0.2">
      <c r="O2" s="5"/>
      <c r="P2" s="5"/>
      <c r="Q2" s="5"/>
      <c r="R2" s="241" t="str">
        <f>'Seite 1'!$A$63</f>
        <v>Antrag Integration - Individuelle Integrationsbegleitung</v>
      </c>
    </row>
    <row r="3" spans="1:18" s="373" customFormat="1" ht="15" customHeight="1" x14ac:dyDescent="0.2">
      <c r="G3" s="376"/>
      <c r="H3" s="377"/>
      <c r="O3" s="5"/>
      <c r="P3" s="5"/>
      <c r="Q3" s="5"/>
      <c r="R3" s="242" t="str">
        <f>'Seite 1'!$A$64</f>
        <v>Formularversion: V 1.7 vom 27.05.19</v>
      </c>
    </row>
    <row r="4" spans="1:18" s="373" customFormat="1" ht="12" customHeight="1" x14ac:dyDescent="0.2">
      <c r="G4" s="376"/>
      <c r="H4" s="377"/>
      <c r="Q4" s="378"/>
    </row>
    <row r="5" spans="1:18" s="373" customFormat="1" ht="18" customHeight="1" x14ac:dyDescent="0.2">
      <c r="A5" s="379" t="s">
        <v>496</v>
      </c>
      <c r="B5" s="380"/>
      <c r="C5" s="380"/>
      <c r="D5" s="380"/>
      <c r="E5" s="380"/>
      <c r="F5" s="380"/>
      <c r="G5" s="381"/>
      <c r="H5" s="377"/>
      <c r="I5" s="380"/>
      <c r="J5" s="380"/>
      <c r="K5" s="380"/>
      <c r="L5" s="380"/>
      <c r="M5" s="380"/>
      <c r="N5" s="380"/>
      <c r="O5" s="380"/>
      <c r="P5" s="380"/>
      <c r="Q5" s="382"/>
      <c r="R5" s="380"/>
    </row>
    <row r="6" spans="1:18" s="373" customFormat="1" ht="12" customHeight="1" x14ac:dyDescent="0.2">
      <c r="G6" s="376"/>
      <c r="H6" s="377"/>
      <c r="Q6" s="378"/>
    </row>
    <row r="7" spans="1:18" s="373" customFormat="1" ht="18" customHeight="1" x14ac:dyDescent="0.2">
      <c r="A7" s="383" t="s">
        <v>115</v>
      </c>
      <c r="B7" s="384" t="s">
        <v>497</v>
      </c>
      <c r="C7" s="385"/>
      <c r="D7" s="385"/>
      <c r="E7" s="385"/>
      <c r="F7" s="385"/>
      <c r="G7" s="386"/>
      <c r="H7" s="387"/>
      <c r="I7" s="385"/>
      <c r="J7" s="385"/>
      <c r="K7" s="385"/>
      <c r="L7" s="385"/>
      <c r="M7" s="385"/>
      <c r="N7" s="385"/>
      <c r="O7" s="385"/>
      <c r="P7" s="385"/>
      <c r="Q7" s="385"/>
      <c r="R7" s="388"/>
    </row>
    <row r="8" spans="1:18" ht="12" customHeight="1" x14ac:dyDescent="0.2">
      <c r="A8" s="389"/>
      <c r="B8" s="390"/>
      <c r="C8" s="390"/>
      <c r="D8" s="390"/>
      <c r="E8" s="390"/>
      <c r="F8" s="390"/>
      <c r="G8" s="391"/>
      <c r="H8" s="390"/>
      <c r="I8" s="392"/>
      <c r="J8" s="392"/>
      <c r="K8" s="392"/>
      <c r="L8" s="392"/>
      <c r="M8" s="392"/>
      <c r="N8" s="392"/>
      <c r="O8" s="392"/>
      <c r="P8" s="392"/>
      <c r="Q8" s="392"/>
      <c r="R8" s="393"/>
    </row>
    <row r="9" spans="1:18" ht="18" customHeight="1" x14ac:dyDescent="0.2">
      <c r="A9" s="395"/>
      <c r="B9" s="113"/>
      <c r="C9" s="396" t="s">
        <v>498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7"/>
      <c r="R9" s="398"/>
    </row>
    <row r="10" spans="1:18" ht="5.0999999999999996" customHeight="1" x14ac:dyDescent="0.2">
      <c r="A10" s="395"/>
      <c r="B10" s="399"/>
      <c r="C10" s="380"/>
      <c r="D10" s="380"/>
      <c r="E10" s="380"/>
      <c r="F10" s="380"/>
      <c r="G10" s="380"/>
      <c r="H10" s="380"/>
      <c r="I10" s="399"/>
      <c r="J10" s="399"/>
      <c r="K10" s="399"/>
      <c r="L10" s="399"/>
      <c r="M10" s="399"/>
      <c r="N10" s="399"/>
      <c r="O10" s="399"/>
      <c r="P10" s="399"/>
      <c r="Q10" s="399"/>
      <c r="R10" s="398"/>
    </row>
    <row r="11" spans="1:18" ht="18" customHeight="1" x14ac:dyDescent="0.2">
      <c r="A11" s="395"/>
      <c r="B11" s="400"/>
      <c r="C11" s="962" t="s">
        <v>499</v>
      </c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3"/>
      <c r="R11" s="398"/>
    </row>
    <row r="12" spans="1:18" ht="12" customHeight="1" x14ac:dyDescent="0.2">
      <c r="A12" s="395"/>
      <c r="B12" s="401"/>
      <c r="C12" s="964"/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4"/>
      <c r="P12" s="964"/>
      <c r="Q12" s="965"/>
      <c r="R12" s="398"/>
    </row>
    <row r="13" spans="1:18" ht="5.0999999999999996" customHeight="1" x14ac:dyDescent="0.2">
      <c r="A13" s="395"/>
      <c r="B13" s="399"/>
      <c r="C13" s="380"/>
      <c r="D13" s="380"/>
      <c r="E13" s="380"/>
      <c r="F13" s="380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8"/>
    </row>
    <row r="14" spans="1:18" ht="18" customHeight="1" x14ac:dyDescent="0.2">
      <c r="A14" s="395"/>
      <c r="B14" s="113"/>
      <c r="C14" s="396" t="s">
        <v>500</v>
      </c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7"/>
      <c r="R14" s="398"/>
    </row>
    <row r="15" spans="1:18" ht="12" customHeight="1" x14ac:dyDescent="0.2">
      <c r="A15" s="402"/>
      <c r="B15" s="403"/>
      <c r="C15" s="403"/>
      <c r="D15" s="403"/>
      <c r="E15" s="403"/>
      <c r="F15" s="403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5"/>
    </row>
    <row r="17" spans="1:18" s="373" customFormat="1" ht="15" customHeight="1" x14ac:dyDescent="0.2">
      <c r="A17" s="406" t="s">
        <v>117</v>
      </c>
      <c r="B17" s="966" t="s">
        <v>501</v>
      </c>
      <c r="C17" s="966"/>
      <c r="D17" s="966"/>
      <c r="E17" s="966"/>
      <c r="F17" s="966"/>
      <c r="G17" s="966"/>
      <c r="H17" s="966"/>
      <c r="I17" s="966"/>
      <c r="J17" s="966"/>
      <c r="K17" s="966"/>
      <c r="L17" s="966"/>
      <c r="M17" s="966"/>
      <c r="N17" s="966"/>
      <c r="O17" s="966"/>
      <c r="P17" s="966"/>
      <c r="Q17" s="966"/>
      <c r="R17" s="407"/>
    </row>
    <row r="18" spans="1:18" ht="15" customHeight="1" x14ac:dyDescent="0.2">
      <c r="A18" s="408"/>
      <c r="B18" s="967"/>
      <c r="C18" s="967"/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409"/>
    </row>
    <row r="19" spans="1:18" ht="5.0999999999999996" customHeight="1" x14ac:dyDescent="0.2">
      <c r="A19" s="410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3"/>
    </row>
    <row r="20" spans="1:18" ht="12" customHeight="1" x14ac:dyDescent="0.2">
      <c r="A20" s="411"/>
      <c r="B20" s="705" t="s">
        <v>502</v>
      </c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398"/>
    </row>
    <row r="21" spans="1:18" ht="12" customHeight="1" x14ac:dyDescent="0.2">
      <c r="A21" s="411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398"/>
    </row>
    <row r="22" spans="1:18" ht="12" customHeight="1" x14ac:dyDescent="0.2">
      <c r="A22" s="411"/>
      <c r="B22" s="705"/>
      <c r="C22" s="705"/>
      <c r="D22" s="705"/>
      <c r="E22" s="705"/>
      <c r="F22" s="705"/>
      <c r="G22" s="705"/>
      <c r="H22" s="705"/>
      <c r="I22" s="705"/>
      <c r="J22" s="705"/>
      <c r="K22" s="705"/>
      <c r="L22" s="705"/>
      <c r="M22" s="705"/>
      <c r="N22" s="705"/>
      <c r="O22" s="705"/>
      <c r="P22" s="705"/>
      <c r="Q22" s="705"/>
      <c r="R22" s="398"/>
    </row>
    <row r="23" spans="1:18" x14ac:dyDescent="0.2">
      <c r="A23" s="395"/>
      <c r="B23" s="380"/>
      <c r="C23" s="380"/>
      <c r="D23" s="380"/>
      <c r="E23" s="380"/>
      <c r="F23" s="380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8"/>
    </row>
    <row r="24" spans="1:18" ht="18" customHeight="1" x14ac:dyDescent="0.2">
      <c r="A24" s="395"/>
      <c r="B24" s="400"/>
      <c r="C24" s="962" t="s">
        <v>503</v>
      </c>
      <c r="D24" s="962"/>
      <c r="E24" s="962"/>
      <c r="F24" s="962"/>
      <c r="G24" s="962"/>
      <c r="H24" s="962"/>
      <c r="I24" s="962"/>
      <c r="J24" s="962"/>
      <c r="K24" s="962"/>
      <c r="L24" s="962"/>
      <c r="M24" s="962"/>
      <c r="N24" s="962"/>
      <c r="O24" s="962"/>
      <c r="P24" s="962"/>
      <c r="Q24" s="963"/>
      <c r="R24" s="398"/>
    </row>
    <row r="25" spans="1:18" ht="12" customHeight="1" x14ac:dyDescent="0.2">
      <c r="A25" s="395"/>
      <c r="B25" s="401"/>
      <c r="C25" s="964"/>
      <c r="D25" s="964"/>
      <c r="E25" s="964"/>
      <c r="F25" s="964"/>
      <c r="G25" s="964"/>
      <c r="H25" s="964"/>
      <c r="I25" s="964"/>
      <c r="J25" s="964"/>
      <c r="K25" s="964"/>
      <c r="L25" s="964"/>
      <c r="M25" s="964"/>
      <c r="N25" s="964"/>
      <c r="O25" s="964"/>
      <c r="P25" s="964"/>
      <c r="Q25" s="965"/>
      <c r="R25" s="398"/>
    </row>
    <row r="26" spans="1:18" ht="5.0999999999999996" customHeight="1" x14ac:dyDescent="0.2">
      <c r="A26" s="395"/>
      <c r="B26" s="399"/>
      <c r="C26" s="380"/>
      <c r="D26" s="380"/>
      <c r="E26" s="380"/>
      <c r="F26" s="380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8"/>
    </row>
    <row r="27" spans="1:18" ht="18" customHeight="1" x14ac:dyDescent="0.2">
      <c r="A27" s="395"/>
      <c r="B27" s="113"/>
      <c r="C27" s="396" t="s">
        <v>504</v>
      </c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7"/>
      <c r="R27" s="398"/>
    </row>
    <row r="28" spans="1:18" ht="5.0999999999999996" customHeight="1" x14ac:dyDescent="0.2">
      <c r="A28" s="395"/>
      <c r="B28" s="399"/>
      <c r="C28" s="380"/>
      <c r="D28" s="380"/>
      <c r="E28" s="380"/>
      <c r="F28" s="380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8"/>
    </row>
    <row r="29" spans="1:18" ht="18" customHeight="1" x14ac:dyDescent="0.2">
      <c r="A29" s="395"/>
      <c r="B29" s="113"/>
      <c r="C29" s="396" t="s">
        <v>505</v>
      </c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7"/>
      <c r="R29" s="398"/>
    </row>
    <row r="30" spans="1:18" ht="5.0999999999999996" customHeight="1" x14ac:dyDescent="0.2">
      <c r="A30" s="395"/>
      <c r="B30" s="399"/>
      <c r="C30" s="380"/>
      <c r="D30" s="380"/>
      <c r="E30" s="380"/>
      <c r="F30" s="380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8"/>
    </row>
    <row r="31" spans="1:18" ht="18" customHeight="1" x14ac:dyDescent="0.2">
      <c r="A31" s="395"/>
      <c r="B31" s="400"/>
      <c r="C31" s="962" t="s">
        <v>506</v>
      </c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3"/>
      <c r="R31" s="398"/>
    </row>
    <row r="32" spans="1:18" ht="12" customHeight="1" x14ac:dyDescent="0.2">
      <c r="A32" s="395"/>
      <c r="B32" s="401"/>
      <c r="C32" s="964"/>
      <c r="D32" s="964"/>
      <c r="E32" s="964"/>
      <c r="F32" s="964"/>
      <c r="G32" s="964"/>
      <c r="H32" s="964"/>
      <c r="I32" s="964"/>
      <c r="J32" s="964"/>
      <c r="K32" s="964"/>
      <c r="L32" s="964"/>
      <c r="M32" s="964"/>
      <c r="N32" s="964"/>
      <c r="O32" s="964"/>
      <c r="P32" s="964"/>
      <c r="Q32" s="965"/>
      <c r="R32" s="398"/>
    </row>
    <row r="33" spans="1:18" ht="5.0999999999999996" customHeight="1" x14ac:dyDescent="0.2">
      <c r="A33" s="395"/>
      <c r="B33" s="399"/>
      <c r="C33" s="380"/>
      <c r="D33" s="380"/>
      <c r="E33" s="380"/>
      <c r="F33" s="380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8"/>
    </row>
    <row r="34" spans="1:18" ht="18" customHeight="1" x14ac:dyDescent="0.2">
      <c r="A34" s="395"/>
      <c r="B34" s="400"/>
      <c r="C34" s="962" t="s">
        <v>507</v>
      </c>
      <c r="D34" s="962"/>
      <c r="E34" s="962"/>
      <c r="F34" s="962"/>
      <c r="G34" s="962"/>
      <c r="H34" s="962"/>
      <c r="I34" s="962"/>
      <c r="J34" s="962"/>
      <c r="K34" s="962"/>
      <c r="L34" s="962"/>
      <c r="M34" s="962"/>
      <c r="N34" s="962"/>
      <c r="O34" s="962"/>
      <c r="P34" s="962"/>
      <c r="Q34" s="963"/>
      <c r="R34" s="398"/>
    </row>
    <row r="35" spans="1:18" ht="12" customHeight="1" x14ac:dyDescent="0.2">
      <c r="A35" s="395"/>
      <c r="B35" s="401"/>
      <c r="C35" s="964"/>
      <c r="D35" s="964"/>
      <c r="E35" s="964"/>
      <c r="F35" s="964"/>
      <c r="G35" s="964"/>
      <c r="H35" s="964"/>
      <c r="I35" s="964"/>
      <c r="J35" s="964"/>
      <c r="K35" s="964"/>
      <c r="L35" s="964"/>
      <c r="M35" s="964"/>
      <c r="N35" s="964"/>
      <c r="O35" s="964"/>
      <c r="P35" s="964"/>
      <c r="Q35" s="965"/>
      <c r="R35" s="398"/>
    </row>
    <row r="36" spans="1:18" ht="5.0999999999999996" customHeight="1" x14ac:dyDescent="0.2">
      <c r="A36" s="395"/>
      <c r="B36" s="399"/>
      <c r="C36" s="380"/>
      <c r="D36" s="380"/>
      <c r="E36" s="380"/>
      <c r="F36" s="380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8"/>
    </row>
    <row r="37" spans="1:18" ht="18" customHeight="1" x14ac:dyDescent="0.2">
      <c r="A37" s="395"/>
      <c r="B37" s="113"/>
      <c r="C37" s="396" t="s">
        <v>508</v>
      </c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7"/>
      <c r="R37" s="398"/>
    </row>
    <row r="38" spans="1:18" ht="5.0999999999999996" customHeight="1" x14ac:dyDescent="0.2">
      <c r="A38" s="395"/>
      <c r="B38" s="399"/>
      <c r="C38" s="380"/>
      <c r="D38" s="380"/>
      <c r="E38" s="380"/>
      <c r="F38" s="380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8"/>
    </row>
    <row r="39" spans="1:18" ht="18" customHeight="1" x14ac:dyDescent="0.2">
      <c r="A39" s="395"/>
      <c r="B39" s="113"/>
      <c r="C39" s="396" t="s">
        <v>509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7"/>
      <c r="R39" s="398"/>
    </row>
    <row r="40" spans="1:18" ht="5.0999999999999996" customHeight="1" x14ac:dyDescent="0.2">
      <c r="A40" s="395"/>
      <c r="B40" s="399"/>
      <c r="C40" s="380"/>
      <c r="D40" s="380"/>
      <c r="E40" s="380"/>
      <c r="F40" s="380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8"/>
    </row>
    <row r="41" spans="1:18" ht="18" customHeight="1" x14ac:dyDescent="0.2">
      <c r="A41" s="395"/>
      <c r="B41" s="113"/>
      <c r="C41" s="396" t="s">
        <v>510</v>
      </c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7"/>
      <c r="R41" s="398"/>
    </row>
    <row r="42" spans="1:18" ht="5.0999999999999996" customHeight="1" x14ac:dyDescent="0.2">
      <c r="A42" s="395"/>
      <c r="B42" s="399"/>
      <c r="C42" s="380"/>
      <c r="D42" s="380"/>
      <c r="E42" s="380"/>
      <c r="F42" s="380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8"/>
    </row>
    <row r="43" spans="1:18" ht="18" customHeight="1" x14ac:dyDescent="0.2">
      <c r="A43" s="395"/>
      <c r="B43" s="113"/>
      <c r="C43" s="396" t="s">
        <v>511</v>
      </c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7"/>
      <c r="R43" s="398"/>
    </row>
    <row r="44" spans="1:18" x14ac:dyDescent="0.2">
      <c r="A44" s="402"/>
      <c r="B44" s="403"/>
      <c r="C44" s="403"/>
      <c r="D44" s="403"/>
      <c r="E44" s="403"/>
      <c r="F44" s="403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5"/>
    </row>
  </sheetData>
  <sheetProtection password="8067" sheet="1" objects="1" scenarios="1" selectLockedCells="1" autoFilter="0"/>
  <mergeCells count="7">
    <mergeCell ref="C34:Q35"/>
    <mergeCell ref="O1:R1"/>
    <mergeCell ref="C11:Q12"/>
    <mergeCell ref="B17:Q18"/>
    <mergeCell ref="B20:Q22"/>
    <mergeCell ref="C24:Q25"/>
    <mergeCell ref="C31:Q32"/>
  </mergeCells>
  <conditionalFormatting sqref="O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01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9525</xdr:rowOff>
                  </from>
                  <to>
                    <xdr:col>1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2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9525</xdr:rowOff>
                  </from>
                  <to>
                    <xdr:col>1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3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323850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4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9525</xdr:rowOff>
                  </from>
                  <to>
                    <xdr:col>1</xdr:col>
                    <xdr:colOff>323850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5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9525</xdr:rowOff>
                  </from>
                  <to>
                    <xdr:col>1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6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9525</xdr:rowOff>
                  </from>
                  <to>
                    <xdr:col>1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7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9525</xdr:rowOff>
                  </from>
                  <to>
                    <xdr:col>1</xdr:col>
                    <xdr:colOff>323850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8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1</xdr:col>
                    <xdr:colOff>323850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9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9525</xdr:rowOff>
                  </from>
                  <to>
                    <xdr:col>1</xdr:col>
                    <xdr:colOff>323850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0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9525</xdr:rowOff>
                  </from>
                  <to>
                    <xdr:col>1</xdr:col>
                    <xdr:colOff>323850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1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9525</xdr:rowOff>
                  </from>
                  <to>
                    <xdr:col>1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2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R73"/>
  <sheetViews>
    <sheetView showGridLines="0" zoomScaleNormal="125" workbookViewId="0">
      <selection activeCell="R1" sqref="R1"/>
    </sheetView>
  </sheetViews>
  <sheetFormatPr baseColWidth="10" defaultRowHeight="11.25" customHeight="1" x14ac:dyDescent="0.2"/>
  <cols>
    <col min="1" max="1" width="5.140625" style="74" customWidth="1"/>
    <col min="2" max="2" width="5.140625" style="70" customWidth="1"/>
    <col min="3" max="18" width="5.140625" style="71" customWidth="1"/>
    <col min="19" max="16384" width="11.42578125" style="71"/>
  </cols>
  <sheetData>
    <row r="1" spans="1:18" ht="11.25" customHeight="1" x14ac:dyDescent="0.2">
      <c r="A1" s="69" t="s">
        <v>160</v>
      </c>
      <c r="R1" s="72" t="s">
        <v>131</v>
      </c>
    </row>
    <row r="3" spans="1:18" ht="11.25" customHeight="1" x14ac:dyDescent="0.2">
      <c r="A3" s="69" t="s">
        <v>104</v>
      </c>
      <c r="B3" s="73"/>
    </row>
    <row r="4" spans="1:18" ht="11.25" customHeight="1" x14ac:dyDescent="0.2">
      <c r="A4" s="69" t="s">
        <v>161</v>
      </c>
      <c r="B4" s="73"/>
    </row>
    <row r="5" spans="1:18" ht="11.25" customHeight="1" x14ac:dyDescent="0.2">
      <c r="A5" s="74" t="s">
        <v>105</v>
      </c>
      <c r="B5" s="70" t="s">
        <v>162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1.25" customHeight="1" x14ac:dyDescent="0.2">
      <c r="B6" s="75" t="s">
        <v>115</v>
      </c>
      <c r="C6" s="70" t="s">
        <v>163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1.25" customHeight="1" x14ac:dyDescent="0.2">
      <c r="C7" s="70" t="s">
        <v>164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1.25" customHeight="1" x14ac:dyDescent="0.2">
      <c r="C8" s="70" t="s">
        <v>165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1.25" customHeight="1" x14ac:dyDescent="0.2">
      <c r="B9" s="75" t="s">
        <v>117</v>
      </c>
      <c r="C9" s="70" t="s">
        <v>166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ht="11.25" customHeight="1" x14ac:dyDescent="0.2">
      <c r="C10" s="70" t="s">
        <v>167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1.25" customHeight="1" x14ac:dyDescent="0.2">
      <c r="B11" s="75" t="s">
        <v>118</v>
      </c>
      <c r="C11" s="70" t="s">
        <v>168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ht="11.25" customHeight="1" x14ac:dyDescent="0.2">
      <c r="C12" s="70" t="s">
        <v>169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1.25" customHeight="1" x14ac:dyDescent="0.2">
      <c r="B13" s="75" t="s">
        <v>119</v>
      </c>
      <c r="C13" s="70" t="s">
        <v>170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11.25" customHeight="1" x14ac:dyDescent="0.2">
      <c r="C14" s="70" t="s">
        <v>171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11.25" customHeight="1" x14ac:dyDescent="0.2">
      <c r="A15" s="74" t="s">
        <v>108</v>
      </c>
      <c r="B15" s="70" t="s">
        <v>172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ht="11.25" customHeight="1" x14ac:dyDescent="0.2">
      <c r="B16" s="70" t="s">
        <v>173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ht="11.25" customHeight="1" x14ac:dyDescent="0.2">
      <c r="B17" s="75" t="s">
        <v>115</v>
      </c>
      <c r="C17" s="70" t="s">
        <v>174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11.25" customHeight="1" x14ac:dyDescent="0.2">
      <c r="C18" s="70" t="s">
        <v>175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ht="11.25" customHeight="1" x14ac:dyDescent="0.2">
      <c r="B19" s="75" t="s">
        <v>117</v>
      </c>
      <c r="C19" s="70" t="s">
        <v>176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1.25" customHeight="1" x14ac:dyDescent="0.2">
      <c r="B20" s="75" t="s">
        <v>118</v>
      </c>
      <c r="C20" s="70" t="s">
        <v>177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1.25" customHeight="1" x14ac:dyDescent="0.2">
      <c r="A21" s="74" t="s">
        <v>109</v>
      </c>
      <c r="B21" s="70" t="s">
        <v>178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ht="11.25" customHeight="1" x14ac:dyDescent="0.2">
      <c r="A22" s="74" t="s">
        <v>110</v>
      </c>
      <c r="B22" s="70" t="s">
        <v>179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18" ht="11.25" customHeight="1" x14ac:dyDescent="0.2">
      <c r="B23" s="70" t="s">
        <v>180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ht="11.25" customHeight="1" x14ac:dyDescent="0.2">
      <c r="A24" s="74" t="s">
        <v>111</v>
      </c>
      <c r="B24" s="70" t="s">
        <v>181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ht="11.25" customHeight="1" x14ac:dyDescent="0.2">
      <c r="B25" s="70" t="s">
        <v>182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ht="11.25" customHeight="1" x14ac:dyDescent="0.2">
      <c r="B26" s="70" t="s">
        <v>183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11.25" customHeight="1" x14ac:dyDescent="0.2">
      <c r="A27" s="74" t="s">
        <v>112</v>
      </c>
      <c r="B27" s="70" t="s">
        <v>184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ht="11.25" customHeight="1" x14ac:dyDescent="0.2">
      <c r="B28" s="70" t="s">
        <v>185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ht="11.25" customHeight="1" x14ac:dyDescent="0.2">
      <c r="B29" s="70" t="s">
        <v>186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ht="11.25" customHeight="1" x14ac:dyDescent="0.2">
      <c r="A30" s="74" t="s">
        <v>113</v>
      </c>
      <c r="B30" s="70" t="s">
        <v>187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ht="11.25" customHeight="1" x14ac:dyDescent="0.2">
      <c r="B31" s="75" t="s">
        <v>115</v>
      </c>
      <c r="C31" s="70" t="s">
        <v>188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ht="11.25" customHeight="1" x14ac:dyDescent="0.2">
      <c r="B32" s="71"/>
      <c r="C32" s="70" t="s">
        <v>189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ht="11.25" customHeight="1" x14ac:dyDescent="0.2">
      <c r="B33" s="76" t="s">
        <v>93</v>
      </c>
      <c r="C33" s="70" t="s">
        <v>190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ht="11.25" customHeight="1" x14ac:dyDescent="0.2">
      <c r="B34" s="76" t="s">
        <v>94</v>
      </c>
      <c r="C34" s="70" t="s">
        <v>191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ht="11.25" customHeight="1" x14ac:dyDescent="0.2">
      <c r="B35" s="75" t="s">
        <v>117</v>
      </c>
      <c r="C35" s="70" t="s">
        <v>192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18" ht="11.25" customHeight="1" x14ac:dyDescent="0.2">
      <c r="C36" s="70" t="s">
        <v>193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18" ht="11.25" customHeight="1" x14ac:dyDescent="0.2">
      <c r="B37" s="71"/>
      <c r="C37" s="70" t="s">
        <v>194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ht="11.25" customHeight="1" x14ac:dyDescent="0.2">
      <c r="A38" s="74" t="s">
        <v>114</v>
      </c>
      <c r="B38" s="70" t="s">
        <v>195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18" ht="11.25" customHeight="1" x14ac:dyDescent="0.2">
      <c r="B39" s="75" t="s">
        <v>115</v>
      </c>
      <c r="C39" s="70" t="s">
        <v>196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 ht="11.25" customHeight="1" x14ac:dyDescent="0.2">
      <c r="B40" s="75"/>
      <c r="C40" s="70" t="s">
        <v>197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 ht="11.25" customHeight="1" x14ac:dyDescent="0.2">
      <c r="B41" s="75" t="s">
        <v>117</v>
      </c>
      <c r="C41" s="70" t="s">
        <v>198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11.25" customHeight="1" x14ac:dyDescent="0.2">
      <c r="C42" s="70" t="s">
        <v>199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4" spans="1:18" ht="11.25" customHeight="1" x14ac:dyDescent="0.2">
      <c r="A44" s="69" t="s">
        <v>200</v>
      </c>
      <c r="B44" s="73"/>
    </row>
    <row r="45" spans="1:18" ht="11.25" customHeight="1" x14ac:dyDescent="0.2">
      <c r="A45" s="74" t="s">
        <v>105</v>
      </c>
      <c r="B45" s="70" t="s">
        <v>201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18" ht="11.25" customHeight="1" x14ac:dyDescent="0.2">
      <c r="B46" s="70" t="s">
        <v>202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1:18" ht="11.25" customHeight="1" x14ac:dyDescent="0.2">
      <c r="B47" s="70" t="s">
        <v>203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1:18" ht="11.25" customHeight="1" x14ac:dyDescent="0.2">
      <c r="B48" s="70" t="s">
        <v>204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 ht="11.25" customHeight="1" x14ac:dyDescent="0.2">
      <c r="A49" s="74" t="s">
        <v>108</v>
      </c>
      <c r="B49" s="70" t="s">
        <v>205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1:18" ht="11.25" customHeight="1" x14ac:dyDescent="0.2">
      <c r="B50" s="70" t="s">
        <v>206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1:18" ht="11.25" customHeight="1" x14ac:dyDescent="0.2">
      <c r="B51" s="70" t="s">
        <v>207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3" spans="1:18" ht="11.25" customHeight="1" x14ac:dyDescent="0.2">
      <c r="A53" s="69" t="s">
        <v>208</v>
      </c>
      <c r="B53" s="73"/>
    </row>
    <row r="54" spans="1:18" ht="11.25" customHeight="1" x14ac:dyDescent="0.2">
      <c r="A54" s="74" t="s">
        <v>105</v>
      </c>
      <c r="B54" s="70" t="s">
        <v>209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1:18" ht="11.25" customHeight="1" x14ac:dyDescent="0.2">
      <c r="B55" s="70" t="s">
        <v>210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1:18" ht="11.25" customHeight="1" x14ac:dyDescent="0.2">
      <c r="B56" s="70" t="s">
        <v>211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1.25" customHeight="1" x14ac:dyDescent="0.2">
      <c r="B57" s="70" t="s">
        <v>212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11.25" customHeight="1" x14ac:dyDescent="0.2">
      <c r="A58" s="74" t="s">
        <v>108</v>
      </c>
      <c r="B58" s="70" t="s">
        <v>213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t="11.25" customHeight="1" x14ac:dyDescent="0.2">
      <c r="B59" s="70" t="s">
        <v>214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11.25" customHeight="1" x14ac:dyDescent="0.2">
      <c r="B60" s="70" t="s">
        <v>215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11.25" customHeight="1" x14ac:dyDescent="0.2">
      <c r="B61" s="70" t="s">
        <v>216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11.25" customHeight="1" x14ac:dyDescent="0.2">
      <c r="B62" s="70" t="s">
        <v>217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11.25" customHeight="1" x14ac:dyDescent="0.2">
      <c r="B63" s="70" t="s">
        <v>218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11.25" customHeight="1" x14ac:dyDescent="0.2">
      <c r="B64" s="70" t="s">
        <v>219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6" spans="1:18" ht="11.25" customHeight="1" x14ac:dyDescent="0.2">
      <c r="A66" s="69" t="s">
        <v>220</v>
      </c>
      <c r="B66" s="73"/>
    </row>
    <row r="67" spans="1:18" ht="11.25" customHeight="1" x14ac:dyDescent="0.2">
      <c r="A67" s="74" t="s">
        <v>105</v>
      </c>
      <c r="B67" s="70" t="s">
        <v>205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11.25" customHeight="1" x14ac:dyDescent="0.2">
      <c r="B68" s="70" t="s">
        <v>221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11.25" customHeight="1" x14ac:dyDescent="0.2">
      <c r="B69" s="70" t="s">
        <v>222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11.25" customHeight="1" x14ac:dyDescent="0.2">
      <c r="A70" s="74" t="s">
        <v>108</v>
      </c>
      <c r="B70" s="70" t="s">
        <v>223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11.25" customHeight="1" x14ac:dyDescent="0.2">
      <c r="B71" s="70" t="s">
        <v>224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ht="11.25" customHeight="1" x14ac:dyDescent="0.2">
      <c r="B72" s="70" t="s">
        <v>225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ht="11.25" customHeight="1" x14ac:dyDescent="0.2">
      <c r="A73" s="74" t="s">
        <v>109</v>
      </c>
      <c r="B73" s="70" t="s">
        <v>226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</sheetData>
  <sheetProtection password="8067" sheet="1" objects="1" scenarios="1" autoFilter="0"/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U64"/>
  <sheetViews>
    <sheetView showGridLines="0" tabSelected="1" zoomScaleNormal="100" zoomScaleSheetLayoutView="130" workbookViewId="0">
      <selection activeCell="E25" sqref="E25:R26"/>
    </sheetView>
  </sheetViews>
  <sheetFormatPr baseColWidth="10" defaultRowHeight="12" x14ac:dyDescent="0.2"/>
  <cols>
    <col min="1" max="1" width="5.85546875" style="18" customWidth="1"/>
    <col min="2" max="18" width="5.140625" style="18" customWidth="1"/>
    <col min="19" max="19" width="0.85546875" style="18" customWidth="1"/>
    <col min="20" max="20" width="0" style="18" hidden="1" customWidth="1"/>
    <col min="21" max="16384" width="11.42578125" style="18"/>
  </cols>
  <sheetData>
    <row r="1" spans="1:19" s="4" customFormat="1" ht="15" customHeight="1" x14ac:dyDescent="0.2"/>
    <row r="2" spans="1:19" s="4" customFormat="1" ht="15" customHeight="1" x14ac:dyDescent="0.2"/>
    <row r="3" spans="1:19" s="4" customFormat="1" ht="15" customHeight="1" x14ac:dyDescent="0.2"/>
    <row r="4" spans="1:19" s="5" customFormat="1" ht="15" customHeight="1" x14ac:dyDescent="0.2"/>
    <row r="5" spans="1:19" s="5" customFormat="1" ht="15" customHeight="1" x14ac:dyDescent="0.2">
      <c r="A5" s="28" t="s">
        <v>123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s="5" customFormat="1" ht="15" customHeight="1" x14ac:dyDescent="0.2">
      <c r="A6" s="524" t="s">
        <v>467</v>
      </c>
      <c r="B6" s="524"/>
      <c r="C6" s="524"/>
      <c r="D6" s="524"/>
      <c r="E6" s="524"/>
      <c r="F6" s="524"/>
      <c r="G6" s="524"/>
      <c r="H6" s="524"/>
      <c r="I6" s="524"/>
      <c r="J6" s="524"/>
      <c r="K6" s="30"/>
      <c r="L6" s="30"/>
      <c r="M6" s="30"/>
      <c r="N6" s="29"/>
      <c r="O6" s="29"/>
      <c r="P6" s="29"/>
      <c r="Q6" s="29"/>
      <c r="R6" s="29"/>
      <c r="S6" s="31"/>
    </row>
    <row r="7" spans="1:19" s="5" customFormat="1" ht="15" customHeight="1" x14ac:dyDescent="0.2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30"/>
      <c r="L7" s="30"/>
      <c r="M7" s="30"/>
      <c r="N7" s="29"/>
      <c r="O7" s="29"/>
      <c r="P7" s="29"/>
      <c r="Q7" s="29"/>
      <c r="R7" s="29"/>
      <c r="S7" s="31"/>
    </row>
    <row r="8" spans="1:19" s="5" customFormat="1" ht="15" customHeight="1" x14ac:dyDescent="0.2">
      <c r="A8" s="524"/>
      <c r="B8" s="524"/>
      <c r="C8" s="524"/>
      <c r="D8" s="524"/>
      <c r="E8" s="524"/>
      <c r="F8" s="524"/>
      <c r="G8" s="524"/>
      <c r="H8" s="524"/>
      <c r="I8" s="524"/>
      <c r="J8" s="524"/>
      <c r="K8" s="30"/>
      <c r="L8" s="30"/>
      <c r="M8" s="30"/>
      <c r="N8" s="29"/>
      <c r="O8" s="29"/>
      <c r="P8" s="29"/>
      <c r="Q8" s="29"/>
      <c r="R8" s="29"/>
      <c r="S8" s="31"/>
    </row>
    <row r="9" spans="1:19" s="5" customFormat="1" ht="15" customHeight="1" x14ac:dyDescent="0.2">
      <c r="A9" s="524"/>
      <c r="B9" s="524"/>
      <c r="C9" s="524"/>
      <c r="D9" s="524"/>
      <c r="E9" s="524"/>
      <c r="F9" s="524"/>
      <c r="G9" s="524"/>
      <c r="H9" s="524"/>
      <c r="I9" s="524"/>
      <c r="J9" s="524"/>
      <c r="K9" s="30"/>
      <c r="L9" s="30"/>
      <c r="M9" s="30"/>
      <c r="N9" s="29"/>
      <c r="O9" s="29"/>
      <c r="P9" s="29"/>
      <c r="Q9" s="29"/>
      <c r="R9" s="29"/>
      <c r="S9" s="31"/>
    </row>
    <row r="10" spans="1:19" s="5" customFormat="1" ht="15" customHeight="1" x14ac:dyDescent="0.2">
      <c r="A10" s="524"/>
      <c r="B10" s="524"/>
      <c r="C10" s="524"/>
      <c r="D10" s="524"/>
      <c r="E10" s="524"/>
      <c r="F10" s="524"/>
      <c r="G10" s="524"/>
      <c r="H10" s="524"/>
      <c r="I10" s="524"/>
      <c r="J10" s="524"/>
      <c r="K10" s="30"/>
      <c r="L10" s="30"/>
      <c r="M10" s="30"/>
      <c r="N10" s="29"/>
      <c r="O10" s="29"/>
      <c r="P10" s="29"/>
      <c r="Q10" s="29"/>
      <c r="R10" s="29"/>
      <c r="S10" s="31"/>
    </row>
    <row r="11" spans="1:19" s="5" customFormat="1" ht="15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</row>
    <row r="12" spans="1:19" s="8" customFormat="1" ht="15" customHeight="1" x14ac:dyDescent="0.2">
      <c r="A12" s="34" t="s">
        <v>124</v>
      </c>
      <c r="B12" s="7"/>
      <c r="C12" s="7"/>
      <c r="D12" s="7"/>
      <c r="E12" s="7"/>
      <c r="F12" s="7"/>
      <c r="G12" s="7"/>
      <c r="H12" s="7"/>
      <c r="K12" s="162" t="s">
        <v>256</v>
      </c>
      <c r="L12" s="163"/>
      <c r="M12" s="163"/>
      <c r="N12" s="163"/>
      <c r="O12" s="163"/>
      <c r="P12" s="163"/>
      <c r="Q12" s="163"/>
      <c r="R12" s="163"/>
      <c r="S12" s="164"/>
    </row>
    <row r="13" spans="1:19" s="8" customFormat="1" ht="15" customHeight="1" x14ac:dyDescent="0.2">
      <c r="A13" s="34" t="s">
        <v>125</v>
      </c>
      <c r="B13" s="7"/>
      <c r="C13" s="7"/>
      <c r="D13" s="7"/>
      <c r="E13" s="7"/>
      <c r="F13" s="7"/>
      <c r="G13" s="7"/>
      <c r="H13" s="7"/>
      <c r="J13" s="7"/>
      <c r="K13" s="165"/>
      <c r="L13" s="166"/>
      <c r="M13" s="166"/>
      <c r="N13" s="166"/>
      <c r="O13" s="166"/>
      <c r="P13" s="166"/>
      <c r="Q13" s="166"/>
      <c r="R13" s="166"/>
      <c r="S13" s="167"/>
    </row>
    <row r="14" spans="1:19" s="8" customFormat="1" ht="15" customHeight="1" x14ac:dyDescent="0.2">
      <c r="A14" s="34" t="s">
        <v>126</v>
      </c>
      <c r="B14" s="7"/>
      <c r="C14" s="7"/>
      <c r="D14" s="7"/>
      <c r="E14" s="7"/>
      <c r="F14" s="7"/>
      <c r="G14" s="7"/>
      <c r="H14" s="7"/>
      <c r="I14" s="7"/>
      <c r="J14" s="7"/>
      <c r="K14" s="165"/>
      <c r="L14" s="166"/>
      <c r="M14" s="166"/>
      <c r="N14" s="166"/>
      <c r="O14" s="166"/>
      <c r="P14" s="166"/>
      <c r="Q14" s="166"/>
      <c r="R14" s="166"/>
      <c r="S14" s="167"/>
    </row>
    <row r="15" spans="1:19" s="8" customFormat="1" ht="15" customHeight="1" x14ac:dyDescent="0.2">
      <c r="A15" s="34" t="s">
        <v>127</v>
      </c>
      <c r="B15" s="7"/>
      <c r="C15" s="7"/>
      <c r="D15" s="7"/>
      <c r="E15" s="7"/>
      <c r="F15" s="7"/>
      <c r="G15" s="7"/>
      <c r="H15" s="7"/>
      <c r="I15" s="7"/>
      <c r="J15" s="7"/>
      <c r="K15" s="165"/>
      <c r="L15" s="166"/>
      <c r="M15" s="166"/>
      <c r="N15" s="166"/>
      <c r="O15" s="166"/>
      <c r="P15" s="166"/>
      <c r="Q15" s="166"/>
      <c r="R15" s="166"/>
      <c r="S15" s="167"/>
    </row>
    <row r="16" spans="1:19" s="8" customFormat="1" ht="15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168"/>
      <c r="L16" s="169"/>
      <c r="M16" s="169"/>
      <c r="N16" s="169"/>
      <c r="O16" s="169"/>
      <c r="P16" s="169"/>
      <c r="Q16" s="169"/>
      <c r="R16" s="169"/>
      <c r="S16" s="170"/>
    </row>
    <row r="17" spans="1:20" s="6" customFormat="1" ht="18" customHeight="1" x14ac:dyDescent="0.2">
      <c r="D17" s="7"/>
      <c r="E17" s="7"/>
      <c r="F17" s="7"/>
      <c r="G17" s="7"/>
      <c r="H17" s="7"/>
      <c r="I17" s="8"/>
      <c r="J17" s="7"/>
      <c r="K17" s="269" t="s">
        <v>132</v>
      </c>
      <c r="L17" s="9"/>
      <c r="M17" s="9"/>
      <c r="N17" s="10"/>
      <c r="O17" s="542" t="s">
        <v>401</v>
      </c>
      <c r="P17" s="543"/>
      <c r="Q17" s="543"/>
      <c r="R17" s="543"/>
      <c r="S17" s="544"/>
      <c r="T17" s="492" t="b">
        <v>0</v>
      </c>
    </row>
    <row r="18" spans="1:20" s="6" customFormat="1" ht="18" customHeight="1" x14ac:dyDescent="0.2">
      <c r="D18" s="7"/>
      <c r="E18" s="7"/>
      <c r="F18" s="7"/>
      <c r="G18" s="7"/>
      <c r="H18" s="7"/>
      <c r="I18" s="8"/>
      <c r="J18" s="7"/>
      <c r="K18" s="269" t="s">
        <v>0</v>
      </c>
      <c r="L18" s="9"/>
      <c r="M18" s="9"/>
      <c r="N18" s="10"/>
      <c r="O18" s="545"/>
      <c r="P18" s="546"/>
      <c r="Q18" s="546"/>
      <c r="R18" s="546"/>
      <c r="S18" s="547"/>
      <c r="T18" s="492" t="b">
        <v>0</v>
      </c>
    </row>
    <row r="19" spans="1:20" s="6" customFormat="1" ht="18" customHeight="1" x14ac:dyDescent="0.2">
      <c r="D19" s="7"/>
      <c r="E19" s="7"/>
      <c r="F19" s="7"/>
      <c r="G19" s="7"/>
      <c r="H19" s="7"/>
      <c r="I19" s="8"/>
      <c r="J19" s="7"/>
      <c r="K19" s="269" t="s">
        <v>257</v>
      </c>
      <c r="L19" s="9"/>
      <c r="M19" s="9"/>
      <c r="N19" s="10"/>
      <c r="O19" s="548"/>
      <c r="P19" s="549"/>
      <c r="Q19" s="549"/>
      <c r="R19" s="549"/>
      <c r="S19" s="550"/>
      <c r="T19" s="492" t="b">
        <v>0</v>
      </c>
    </row>
    <row r="20" spans="1:20" s="6" customFormat="1" ht="18" customHeight="1" x14ac:dyDescent="0.2">
      <c r="A20" s="8"/>
      <c r="B20" s="8"/>
      <c r="C20" s="8"/>
      <c r="D20" s="8"/>
      <c r="E20" s="8"/>
      <c r="F20" s="7"/>
      <c r="G20" s="7"/>
      <c r="H20" s="7"/>
      <c r="I20" s="7"/>
      <c r="J20" s="7"/>
      <c r="K20" s="270" t="s">
        <v>133</v>
      </c>
      <c r="L20" s="11"/>
      <c r="M20" s="11"/>
      <c r="N20" s="12"/>
      <c r="O20" s="551">
        <f ca="1">TODAY()</f>
        <v>43612</v>
      </c>
      <c r="P20" s="552"/>
      <c r="Q20" s="552"/>
      <c r="R20" s="552"/>
      <c r="S20" s="553"/>
      <c r="T20" s="492"/>
    </row>
    <row r="21" spans="1:20" s="6" customFormat="1" ht="18" customHeight="1" x14ac:dyDescent="0.2">
      <c r="A21" s="8"/>
      <c r="B21" s="8"/>
      <c r="C21" s="8"/>
      <c r="D21" s="8"/>
      <c r="E21" s="8"/>
      <c r="F21" s="7"/>
      <c r="G21" s="7"/>
      <c r="H21" s="7"/>
      <c r="I21" s="7"/>
      <c r="J21" s="7"/>
      <c r="K21" s="271" t="str">
        <f>IF(T17=TRUE,"Antragsnummer: ",IF(T18=TRUE,"Aktenzeichen: ","ID/Aktenzeichen: "))</f>
        <v xml:space="preserve">ID/Aktenzeichen: </v>
      </c>
      <c r="L21" s="13"/>
      <c r="M21" s="13"/>
      <c r="N21" s="14"/>
      <c r="O21" s="554"/>
      <c r="P21" s="555"/>
      <c r="Q21" s="555"/>
      <c r="R21" s="555"/>
      <c r="S21" s="556"/>
      <c r="T21" s="492"/>
    </row>
    <row r="22" spans="1:20" s="5" customFormat="1" ht="12" customHeight="1" x14ac:dyDescent="0.2"/>
    <row r="23" spans="1:20" ht="15" customHeight="1" x14ac:dyDescent="0.2">
      <c r="A23" s="15" t="s">
        <v>102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0" s="5" customFormat="1" ht="5.0999999999999996" customHeight="1" x14ac:dyDescent="0.2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7"/>
    </row>
    <row r="25" spans="1:20" s="6" customFormat="1" ht="15" customHeight="1" x14ac:dyDescent="0.2">
      <c r="A25" s="46" t="s">
        <v>234</v>
      </c>
      <c r="B25" s="45"/>
      <c r="C25" s="45"/>
      <c r="D25" s="45"/>
      <c r="E25" s="511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3"/>
      <c r="S25" s="44"/>
    </row>
    <row r="26" spans="1:20" s="6" customFormat="1" ht="15" customHeight="1" x14ac:dyDescent="0.2">
      <c r="A26" s="46"/>
      <c r="B26" s="45"/>
      <c r="C26" s="45"/>
      <c r="D26" s="45"/>
      <c r="E26" s="517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9"/>
      <c r="S26" s="44"/>
    </row>
    <row r="27" spans="1:20" s="8" customFormat="1" ht="5.0999999999999996" customHeight="1" x14ac:dyDescent="0.2">
      <c r="A27" s="43"/>
      <c r="B27" s="7"/>
      <c r="C27" s="7"/>
      <c r="D27" s="7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415"/>
      <c r="S27" s="36"/>
    </row>
    <row r="28" spans="1:20" s="6" customFormat="1" ht="18" customHeight="1" x14ac:dyDescent="0.2">
      <c r="A28" s="46" t="s">
        <v>339</v>
      </c>
      <c r="B28" s="7"/>
      <c r="C28" s="7"/>
      <c r="D28" s="36"/>
      <c r="E28" s="531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3"/>
      <c r="S28" s="44"/>
    </row>
    <row r="29" spans="1:20" s="8" customFormat="1" ht="5.0999999999999996" customHeight="1" x14ac:dyDescent="0.2">
      <c r="A29" s="43"/>
      <c r="B29" s="7"/>
      <c r="C29" s="7"/>
      <c r="D29" s="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63"/>
      <c r="S29" s="36"/>
    </row>
    <row r="30" spans="1:20" s="6" customFormat="1" ht="18" customHeight="1" x14ac:dyDescent="0.2">
      <c r="A30" s="46" t="s">
        <v>230</v>
      </c>
      <c r="B30" s="7"/>
      <c r="C30" s="7"/>
      <c r="D30" s="7"/>
      <c r="E30" s="528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30"/>
      <c r="S30" s="44"/>
    </row>
    <row r="31" spans="1:20" s="6" customFormat="1" ht="9.9499999999999993" customHeight="1" x14ac:dyDescent="0.2">
      <c r="A31" s="43"/>
      <c r="B31" s="7"/>
      <c r="C31" s="7"/>
      <c r="D31" s="7"/>
      <c r="E31" s="175" t="s">
        <v>232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7"/>
      <c r="S31" s="44"/>
    </row>
    <row r="32" spans="1:20" s="6" customFormat="1" ht="18" customHeight="1" x14ac:dyDescent="0.2">
      <c r="A32" s="58"/>
      <c r="B32" s="37"/>
      <c r="C32" s="37"/>
      <c r="D32" s="37"/>
      <c r="E32" s="537"/>
      <c r="F32" s="538"/>
      <c r="G32" s="539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1"/>
      <c r="S32" s="44"/>
    </row>
    <row r="33" spans="1:21" s="6" customFormat="1" ht="9.9499999999999993" customHeight="1" x14ac:dyDescent="0.2">
      <c r="A33" s="58"/>
      <c r="B33" s="37"/>
      <c r="C33" s="37"/>
      <c r="D33" s="37"/>
      <c r="E33" s="178" t="s">
        <v>134</v>
      </c>
      <c r="F33" s="179"/>
      <c r="G33" s="180" t="s">
        <v>135</v>
      </c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7"/>
      <c r="S33" s="44"/>
    </row>
    <row r="34" spans="1:21" s="8" customFormat="1" ht="5.0999999999999996" customHeight="1" x14ac:dyDescent="0.2">
      <c r="A34" s="58"/>
      <c r="B34" s="37"/>
      <c r="C34" s="37"/>
      <c r="D34" s="37"/>
      <c r="E34" s="38"/>
      <c r="F34" s="38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/>
    </row>
    <row r="35" spans="1:21" s="6" customFormat="1" ht="18" customHeight="1" x14ac:dyDescent="0.2">
      <c r="A35" s="46" t="s">
        <v>231</v>
      </c>
      <c r="B35" s="37"/>
      <c r="C35" s="37"/>
      <c r="D35" s="47"/>
      <c r="E35" s="521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3"/>
      <c r="S35" s="44"/>
    </row>
    <row r="36" spans="1:21" s="6" customFormat="1" ht="5.0999999999999996" customHeight="1" x14ac:dyDescent="0.2">
      <c r="A36" s="48"/>
      <c r="B36" s="33"/>
      <c r="C36" s="33"/>
      <c r="D36" s="47"/>
      <c r="E36" s="47"/>
      <c r="F36" s="7"/>
      <c r="G36" s="7"/>
      <c r="H36" s="7"/>
      <c r="I36" s="7"/>
      <c r="J36" s="47"/>
      <c r="K36" s="7"/>
      <c r="L36" s="7"/>
      <c r="M36" s="7"/>
      <c r="N36" s="7"/>
      <c r="O36" s="7"/>
      <c r="P36" s="7"/>
      <c r="Q36" s="7"/>
      <c r="R36" s="7"/>
      <c r="S36" s="36"/>
    </row>
    <row r="37" spans="1:21" s="6" customFormat="1" ht="18" customHeight="1" x14ac:dyDescent="0.2">
      <c r="A37" s="46" t="s">
        <v>338</v>
      </c>
      <c r="B37" s="33"/>
      <c r="C37" s="33"/>
      <c r="D37" s="47"/>
      <c r="E37" s="534"/>
      <c r="F37" s="535"/>
      <c r="G37" s="535"/>
      <c r="H37" s="535"/>
      <c r="I37" s="535"/>
      <c r="J37" s="536"/>
      <c r="K37" s="47"/>
      <c r="L37" s="172" t="s">
        <v>128</v>
      </c>
      <c r="M37" s="525"/>
      <c r="N37" s="526"/>
      <c r="O37" s="526"/>
      <c r="P37" s="526"/>
      <c r="Q37" s="526"/>
      <c r="R37" s="527"/>
      <c r="S37" s="44"/>
    </row>
    <row r="38" spans="1:21" s="6" customFormat="1" ht="5.0999999999999996" customHeight="1" x14ac:dyDescent="0.2">
      <c r="A38" s="48"/>
      <c r="B38" s="33"/>
      <c r="C38" s="33"/>
      <c r="D38" s="47"/>
      <c r="E38" s="47"/>
      <c r="F38" s="7"/>
      <c r="G38" s="7"/>
      <c r="H38" s="47"/>
      <c r="I38" s="47"/>
      <c r="J38" s="47"/>
      <c r="K38" s="62"/>
      <c r="L38" s="47"/>
      <c r="M38" s="7"/>
      <c r="N38" s="7"/>
      <c r="O38" s="7"/>
      <c r="P38" s="7"/>
      <c r="Q38" s="7"/>
      <c r="R38" s="7"/>
      <c r="S38" s="36"/>
    </row>
    <row r="39" spans="1:21" s="66" customFormat="1" ht="18" customHeight="1" x14ac:dyDescent="0.2">
      <c r="A39" s="46" t="s">
        <v>258</v>
      </c>
      <c r="B39" s="33"/>
      <c r="C39" s="33"/>
      <c r="D39" s="47"/>
      <c r="E39" s="534"/>
      <c r="F39" s="535"/>
      <c r="G39" s="535"/>
      <c r="H39" s="535"/>
      <c r="I39" s="535"/>
      <c r="J39" s="536"/>
      <c r="K39" s="171"/>
      <c r="L39" s="172" t="s">
        <v>129</v>
      </c>
      <c r="M39" s="525"/>
      <c r="N39" s="526"/>
      <c r="O39" s="526"/>
      <c r="P39" s="526"/>
      <c r="Q39" s="526"/>
      <c r="R39" s="527"/>
      <c r="S39" s="81"/>
    </row>
    <row r="40" spans="1:21" s="5" customFormat="1" ht="5.0999999999999996" customHeight="1" x14ac:dyDescent="0.2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</row>
    <row r="41" spans="1:21" s="5" customFormat="1" ht="12" customHeight="1" x14ac:dyDescent="0.2">
      <c r="A41" s="32"/>
      <c r="B41" s="33"/>
      <c r="C41" s="33"/>
      <c r="D41" s="33"/>
    </row>
    <row r="42" spans="1:21" ht="15" customHeight="1" x14ac:dyDescent="0.2">
      <c r="A42" s="15" t="s">
        <v>103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</row>
    <row r="43" spans="1:21" ht="5.25" customHeight="1" x14ac:dyDescent="0.2">
      <c r="A43" s="49"/>
      <c r="B43" s="50"/>
      <c r="C43" s="50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</row>
    <row r="44" spans="1:21" s="6" customFormat="1" ht="15" customHeight="1" x14ac:dyDescent="0.2">
      <c r="A44" s="46" t="s">
        <v>130</v>
      </c>
      <c r="B44" s="7"/>
      <c r="C44" s="7"/>
      <c r="D44" s="40"/>
      <c r="E44" s="511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3"/>
      <c r="S44" s="44"/>
    </row>
    <row r="45" spans="1:21" s="6" customFormat="1" ht="15" customHeight="1" x14ac:dyDescent="0.2">
      <c r="A45" s="46"/>
      <c r="B45" s="7"/>
      <c r="C45" s="7"/>
      <c r="D45" s="40"/>
      <c r="E45" s="514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6"/>
      <c r="S45" s="44"/>
    </row>
    <row r="46" spans="1:21" s="6" customFormat="1" ht="15" customHeight="1" x14ac:dyDescent="0.2">
      <c r="A46" s="43"/>
      <c r="B46" s="7"/>
      <c r="C46" s="7"/>
      <c r="D46" s="7"/>
      <c r="E46" s="517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9"/>
      <c r="S46" s="44"/>
    </row>
    <row r="47" spans="1:21" s="6" customFormat="1" ht="5.0999999999999996" customHeight="1" x14ac:dyDescent="0.2">
      <c r="A47" s="4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36"/>
      <c r="T47" s="8"/>
      <c r="U47" s="8"/>
    </row>
    <row r="48" spans="1:21" s="8" customFormat="1" ht="18" customHeight="1" x14ac:dyDescent="0.2">
      <c r="A48" s="46" t="s">
        <v>228</v>
      </c>
      <c r="B48" s="40"/>
      <c r="C48" s="40"/>
      <c r="D48" s="40"/>
      <c r="E48" s="508"/>
      <c r="F48" s="509"/>
      <c r="G48" s="510"/>
      <c r="H48" s="7"/>
      <c r="I48" s="7" t="s">
        <v>229</v>
      </c>
      <c r="J48" s="7"/>
      <c r="K48" s="7"/>
      <c r="L48" s="7"/>
      <c r="M48" s="508"/>
      <c r="N48" s="509"/>
      <c r="O48" s="510"/>
      <c r="P48" s="7"/>
      <c r="Q48" s="7"/>
      <c r="R48" s="7"/>
      <c r="S48" s="36"/>
    </row>
    <row r="49" spans="1:19" s="8" customFormat="1" ht="5.0999999999999996" customHeight="1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5"/>
    </row>
    <row r="50" spans="1:19" s="8" customFormat="1" ht="12" customHeight="1" x14ac:dyDescent="0.2"/>
    <row r="51" spans="1:19" s="5" customFormat="1" ht="15" customHeight="1" x14ac:dyDescent="0.2">
      <c r="A51" s="15" t="s">
        <v>136</v>
      </c>
      <c r="B51" s="16"/>
      <c r="C51" s="16"/>
      <c r="D51" s="16"/>
      <c r="E51" s="16"/>
      <c r="F51" s="562" t="s">
        <v>286</v>
      </c>
      <c r="G51" s="562"/>
      <c r="H51" s="562"/>
      <c r="I51" s="562"/>
      <c r="J51" s="16"/>
      <c r="K51" s="520" t="str">
        <f>'Seite 5'!M5</f>
        <v/>
      </c>
      <c r="L51" s="520"/>
      <c r="M51" s="520" t="str">
        <f>'Seite 5'!O5</f>
        <v/>
      </c>
      <c r="N51" s="520"/>
      <c r="O51" s="520" t="str">
        <f>'Seite 5'!Q5</f>
        <v/>
      </c>
      <c r="P51" s="520"/>
      <c r="Q51" s="520" t="str">
        <f>'Seite 5'!S5</f>
        <v/>
      </c>
      <c r="R51" s="520"/>
      <c r="S51" s="17"/>
    </row>
    <row r="52" spans="1:19" s="77" customFormat="1" ht="5.0999999999999996" customHeight="1" x14ac:dyDescent="0.2">
      <c r="A52" s="109"/>
      <c r="B52" s="287"/>
      <c r="C52" s="287"/>
      <c r="D52" s="287"/>
      <c r="E52" s="287"/>
      <c r="F52" s="287"/>
      <c r="G52" s="287"/>
      <c r="H52" s="287"/>
      <c r="I52" s="287"/>
      <c r="J52" s="287"/>
      <c r="K52" s="288"/>
      <c r="L52" s="288"/>
      <c r="M52" s="287"/>
      <c r="N52" s="288"/>
      <c r="O52" s="287"/>
      <c r="P52" s="288"/>
      <c r="Q52" s="287"/>
      <c r="R52" s="288"/>
      <c r="S52" s="289"/>
    </row>
    <row r="53" spans="1:19" s="77" customFormat="1" ht="18" customHeight="1" x14ac:dyDescent="0.2">
      <c r="A53" s="110"/>
      <c r="B53" s="288"/>
      <c r="C53" s="288"/>
      <c r="D53" s="288"/>
      <c r="E53" s="288"/>
      <c r="F53" s="559">
        <f>SUM(K53:R53)</f>
        <v>0</v>
      </c>
      <c r="G53" s="560"/>
      <c r="H53" s="560"/>
      <c r="I53" s="561"/>
      <c r="J53" s="288"/>
      <c r="K53" s="557">
        <f>ROUND('Seite 5'!M38,2)</f>
        <v>0</v>
      </c>
      <c r="L53" s="558"/>
      <c r="M53" s="557">
        <f>ROUND('Seite 5'!O38,2)</f>
        <v>0</v>
      </c>
      <c r="N53" s="558"/>
      <c r="O53" s="557">
        <f>ROUND('Seite 5'!Q38,2)</f>
        <v>0</v>
      </c>
      <c r="P53" s="558"/>
      <c r="Q53" s="557">
        <f>ROUND('Seite 5'!S38,2)</f>
        <v>0</v>
      </c>
      <c r="R53" s="558"/>
      <c r="S53" s="290"/>
    </row>
    <row r="54" spans="1:19" s="77" customFormat="1" ht="5.0999999999999996" customHeight="1" x14ac:dyDescent="0.2">
      <c r="A54" s="291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3"/>
    </row>
    <row r="55" spans="1:19" s="8" customFormat="1" ht="12" customHeight="1" x14ac:dyDescent="0.2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s="20" customFormat="1" ht="5.0999999999999996" customHeight="1" x14ac:dyDescent="0.2">
      <c r="A56" s="19"/>
      <c r="B56" s="19"/>
      <c r="C56" s="19"/>
    </row>
    <row r="57" spans="1:19" s="5" customFormat="1" ht="12" customHeight="1" x14ac:dyDescent="0.2">
      <c r="A57" s="21" t="s">
        <v>227</v>
      </c>
      <c r="B57" s="22" t="s">
        <v>137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s="5" customFormat="1" ht="12" customHeight="1" x14ac:dyDescent="0.2">
      <c r="A58" s="23"/>
      <c r="B58" s="22" t="s">
        <v>138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s="5" customFormat="1" ht="12" customHeight="1" x14ac:dyDescent="0.2">
      <c r="A59" s="23"/>
      <c r="B59" s="22" t="s">
        <v>139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s="5" customFormat="1" ht="12" customHeight="1" x14ac:dyDescent="0.2">
      <c r="A60" s="2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s="5" customFormat="1" ht="12" customHeigh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s="20" customFormat="1" ht="12" customHeight="1" x14ac:dyDescent="0.2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s="20" customFormat="1" ht="12" customHeight="1" x14ac:dyDescent="0.2">
      <c r="A63" s="42" t="str">
        <f>Änderungsdoku!$A$5</f>
        <v>Antrag Integration - Individuelle Integrationsbegleitung</v>
      </c>
      <c r="B63" s="25"/>
      <c r="C63" s="25"/>
      <c r="D63" s="25"/>
      <c r="E63" s="25"/>
      <c r="F63" s="25"/>
      <c r="G63" s="25"/>
      <c r="H63" s="25"/>
    </row>
    <row r="64" spans="1:19" s="20" customFormat="1" ht="12" customHeight="1" x14ac:dyDescent="0.2">
      <c r="A64" s="42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1.7 vom 27.05.19</v>
      </c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/>
    </row>
  </sheetData>
  <sheetProtection password="8067" sheet="1" objects="1" scenarios="1" selectLockedCells="1" autoFilter="0"/>
  <mergeCells count="27">
    <mergeCell ref="Q53:R53"/>
    <mergeCell ref="Q51:R51"/>
    <mergeCell ref="F53:I53"/>
    <mergeCell ref="K53:L53"/>
    <mergeCell ref="M53:N53"/>
    <mergeCell ref="O53:P53"/>
    <mergeCell ref="O51:P51"/>
    <mergeCell ref="F51:I51"/>
    <mergeCell ref="K51:L51"/>
    <mergeCell ref="A6:J10"/>
    <mergeCell ref="M37:R37"/>
    <mergeCell ref="M39:R39"/>
    <mergeCell ref="E30:R30"/>
    <mergeCell ref="E28:R28"/>
    <mergeCell ref="E37:J37"/>
    <mergeCell ref="E39:J39"/>
    <mergeCell ref="E32:F32"/>
    <mergeCell ref="G32:R32"/>
    <mergeCell ref="O17:S19"/>
    <mergeCell ref="O20:S20"/>
    <mergeCell ref="O21:S21"/>
    <mergeCell ref="E25:R26"/>
    <mergeCell ref="E48:G48"/>
    <mergeCell ref="M48:O48"/>
    <mergeCell ref="E44:R46"/>
    <mergeCell ref="M51:N51"/>
    <mergeCell ref="E35:R35"/>
  </mergeCells>
  <phoneticPr fontId="7" type="noConversion"/>
  <conditionalFormatting sqref="F53:I53 K53:R53">
    <cfRule type="cellIs" dxfId="2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0" r:id="rId4" name="Check Box 86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" name="Check Box 87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" name="Check Box 201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S214"/>
  <sheetViews>
    <sheetView showGridLines="0" zoomScaleNormal="100" workbookViewId="0">
      <selection activeCell="E5" sqref="E5:R5"/>
    </sheetView>
  </sheetViews>
  <sheetFormatPr baseColWidth="10" defaultRowHeight="12" x14ac:dyDescent="0.2"/>
  <cols>
    <col min="1" max="1" width="5.85546875" style="5" customWidth="1"/>
    <col min="2" max="4" width="5.140625" style="5" customWidth="1"/>
    <col min="5" max="18" width="5.140625" style="18" customWidth="1"/>
    <col min="19" max="19" width="0.85546875" style="18" customWidth="1"/>
    <col min="20" max="16384" width="11.42578125" style="18"/>
  </cols>
  <sheetData>
    <row r="1" spans="1:19" ht="15" customHeight="1" x14ac:dyDescent="0.2">
      <c r="E1" s="5"/>
      <c r="F1" s="5"/>
      <c r="G1" s="5"/>
      <c r="H1" s="5"/>
      <c r="I1" s="5"/>
      <c r="J1" s="5"/>
      <c r="K1" s="5"/>
      <c r="L1" s="5"/>
      <c r="M1" s="5"/>
      <c r="N1" s="85" t="str">
        <f>'Seite 1'!$K$21</f>
        <v xml:space="preserve">ID/Aktenzeichen: </v>
      </c>
      <c r="O1" s="586">
        <f>'Seite 1'!$O$21</f>
        <v>0</v>
      </c>
      <c r="P1" s="587"/>
      <c r="Q1" s="587"/>
      <c r="R1" s="587"/>
      <c r="S1" s="588"/>
    </row>
    <row r="2" spans="1:19" ht="12" customHeight="1" x14ac:dyDescent="0.2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 x14ac:dyDescent="0.2">
      <c r="A3" s="15" t="s">
        <v>235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s="5" customFormat="1" ht="5.0999999999999996" customHeight="1" x14ac:dyDescent="0.2">
      <c r="A4" s="56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37"/>
      <c r="P4" s="137"/>
      <c r="Q4" s="137"/>
      <c r="R4" s="137"/>
      <c r="S4" s="138"/>
    </row>
    <row r="5" spans="1:19" s="5" customFormat="1" ht="18" customHeight="1" x14ac:dyDescent="0.2">
      <c r="A5" s="100" t="s">
        <v>486</v>
      </c>
      <c r="B5" s="33"/>
      <c r="C5" s="33"/>
      <c r="D5" s="33"/>
      <c r="E5" s="589" t="s">
        <v>3</v>
      </c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1"/>
      <c r="S5" s="184"/>
    </row>
    <row r="6" spans="1:19" s="5" customFormat="1" ht="12" hidden="1" customHeight="1" x14ac:dyDescent="0.2">
      <c r="A6" s="181"/>
      <c r="B6" s="33"/>
      <c r="C6" s="33"/>
      <c r="D6" s="33"/>
      <c r="E6" s="200" t="s">
        <v>3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84"/>
    </row>
    <row r="7" spans="1:19" s="5" customFormat="1" ht="12" hidden="1" customHeight="1" x14ac:dyDescent="0.2">
      <c r="A7" s="181"/>
      <c r="B7" s="33"/>
      <c r="C7" s="33"/>
      <c r="D7" s="33"/>
      <c r="E7" s="200" t="s">
        <v>487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84"/>
    </row>
    <row r="8" spans="1:19" s="5" customFormat="1" ht="12" hidden="1" customHeight="1" x14ac:dyDescent="0.2">
      <c r="A8" s="181"/>
      <c r="B8" s="33"/>
      <c r="C8" s="33"/>
      <c r="D8" s="33"/>
      <c r="E8" s="200" t="s">
        <v>488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84"/>
    </row>
    <row r="9" spans="1:19" s="5" customFormat="1" ht="12" hidden="1" customHeight="1" x14ac:dyDescent="0.2">
      <c r="A9" s="181"/>
      <c r="B9" s="33"/>
      <c r="C9" s="33"/>
      <c r="D9" s="33"/>
      <c r="E9" s="200" t="s">
        <v>489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84"/>
    </row>
    <row r="10" spans="1:19" s="5" customFormat="1" ht="12" hidden="1" customHeight="1" x14ac:dyDescent="0.2">
      <c r="A10" s="181"/>
      <c r="B10" s="33"/>
      <c r="C10" s="33"/>
      <c r="D10" s="33"/>
      <c r="E10" s="200" t="s">
        <v>490</v>
      </c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84"/>
    </row>
    <row r="11" spans="1:19" s="5" customFormat="1" ht="12" hidden="1" customHeight="1" x14ac:dyDescent="0.2">
      <c r="A11" s="181"/>
      <c r="B11" s="33"/>
      <c r="C11" s="33"/>
      <c r="D11" s="33"/>
      <c r="E11" s="200" t="s">
        <v>259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84"/>
    </row>
    <row r="12" spans="1:19" s="5" customFormat="1" ht="12" hidden="1" customHeight="1" x14ac:dyDescent="0.2">
      <c r="A12" s="181"/>
      <c r="B12" s="33"/>
      <c r="C12" s="33"/>
      <c r="D12" s="33"/>
      <c r="E12" s="200" t="s">
        <v>491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84"/>
    </row>
    <row r="13" spans="1:19" s="5" customFormat="1" ht="12" hidden="1" customHeight="1" x14ac:dyDescent="0.2">
      <c r="A13" s="181"/>
      <c r="B13" s="33"/>
      <c r="C13" s="33"/>
      <c r="D13" s="33"/>
      <c r="E13" s="200" t="s">
        <v>260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84"/>
    </row>
    <row r="14" spans="1:19" s="5" customFormat="1" ht="5.0999999999999996" customHeight="1" x14ac:dyDescent="0.2">
      <c r="A14" s="18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91"/>
      <c r="P14" s="191"/>
      <c r="Q14" s="191"/>
      <c r="R14" s="191"/>
      <c r="S14" s="184"/>
    </row>
    <row r="15" spans="1:19" s="5" customFormat="1" ht="18" customHeight="1" x14ac:dyDescent="0.2">
      <c r="A15" s="100" t="s">
        <v>261</v>
      </c>
      <c r="B15" s="33"/>
      <c r="C15" s="33"/>
      <c r="D15" s="33"/>
      <c r="E15" s="589" t="s">
        <v>3</v>
      </c>
      <c r="F15" s="590"/>
      <c r="G15" s="590"/>
      <c r="H15" s="590"/>
      <c r="I15" s="590"/>
      <c r="J15" s="592" t="str">
        <f>IF(E15="Sonstige","welche:","")</f>
        <v/>
      </c>
      <c r="K15" s="592"/>
      <c r="L15" s="607"/>
      <c r="M15" s="607"/>
      <c r="N15" s="607"/>
      <c r="O15" s="607"/>
      <c r="P15" s="607"/>
      <c r="Q15" s="607"/>
      <c r="R15" s="608"/>
      <c r="S15" s="184"/>
    </row>
    <row r="16" spans="1:19" s="5" customFormat="1" ht="12" hidden="1" customHeight="1" x14ac:dyDescent="0.2">
      <c r="A16" s="181"/>
      <c r="B16" s="33"/>
      <c r="C16" s="33"/>
      <c r="D16" s="33"/>
      <c r="E16" s="201" t="s">
        <v>3</v>
      </c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184"/>
    </row>
    <row r="17" spans="1:19" s="5" customFormat="1" ht="12" hidden="1" customHeight="1" x14ac:dyDescent="0.2">
      <c r="A17" s="181"/>
      <c r="B17" s="33"/>
      <c r="C17" s="33"/>
      <c r="D17" s="33"/>
      <c r="E17" s="200" t="s">
        <v>262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3"/>
      <c r="S17" s="184"/>
    </row>
    <row r="18" spans="1:19" s="5" customFormat="1" ht="12" hidden="1" customHeight="1" x14ac:dyDescent="0.2">
      <c r="A18" s="181"/>
      <c r="B18" s="33"/>
      <c r="C18" s="33"/>
      <c r="D18" s="33"/>
      <c r="E18" s="200" t="s">
        <v>263</v>
      </c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3"/>
      <c r="S18" s="184"/>
    </row>
    <row r="19" spans="1:19" s="5" customFormat="1" ht="12" hidden="1" customHeight="1" x14ac:dyDescent="0.2">
      <c r="A19" s="181"/>
      <c r="B19" s="33"/>
      <c r="C19" s="33"/>
      <c r="D19" s="33"/>
      <c r="E19" s="200" t="s">
        <v>264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3"/>
      <c r="S19" s="184"/>
    </row>
    <row r="20" spans="1:19" s="5" customFormat="1" ht="12" hidden="1" customHeight="1" x14ac:dyDescent="0.2">
      <c r="A20" s="181"/>
      <c r="B20" s="33"/>
      <c r="C20" s="33"/>
      <c r="D20" s="33"/>
      <c r="E20" s="200" t="s">
        <v>265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84"/>
    </row>
    <row r="21" spans="1:19" s="5" customFormat="1" ht="12" hidden="1" customHeight="1" x14ac:dyDescent="0.2">
      <c r="A21" s="181"/>
      <c r="B21" s="33"/>
      <c r="C21" s="33"/>
      <c r="D21" s="33"/>
      <c r="E21" s="200" t="s">
        <v>266</v>
      </c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3"/>
      <c r="S21" s="184"/>
    </row>
    <row r="22" spans="1:19" s="5" customFormat="1" ht="12" hidden="1" customHeight="1" x14ac:dyDescent="0.2">
      <c r="A22" s="181"/>
      <c r="B22" s="33"/>
      <c r="C22" s="33"/>
      <c r="D22" s="33"/>
      <c r="E22" s="200" t="s">
        <v>267</v>
      </c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84"/>
    </row>
    <row r="23" spans="1:19" s="5" customFormat="1" ht="12" hidden="1" customHeight="1" x14ac:dyDescent="0.2">
      <c r="A23" s="181"/>
      <c r="B23" s="33"/>
      <c r="C23" s="33"/>
      <c r="D23" s="33"/>
      <c r="E23" s="200" t="s">
        <v>268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3"/>
      <c r="S23" s="184"/>
    </row>
    <row r="24" spans="1:19" s="5" customFormat="1" ht="5.0999999999999996" customHeight="1" x14ac:dyDescent="0.2">
      <c r="A24" s="18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91"/>
      <c r="P24" s="191"/>
      <c r="Q24" s="191"/>
      <c r="R24" s="191"/>
      <c r="S24" s="184"/>
    </row>
    <row r="25" spans="1:19" s="5" customFormat="1" ht="18" customHeight="1" x14ac:dyDescent="0.2">
      <c r="A25" s="100" t="s">
        <v>279</v>
      </c>
      <c r="B25" s="33"/>
      <c r="C25" s="33"/>
      <c r="D25" s="33"/>
      <c r="E25" s="589" t="s">
        <v>3</v>
      </c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7"/>
      <c r="S25" s="184"/>
    </row>
    <row r="26" spans="1:19" s="5" customFormat="1" ht="12" hidden="1" customHeight="1" x14ac:dyDescent="0.2">
      <c r="A26" s="181"/>
      <c r="B26" s="33"/>
      <c r="C26" s="33"/>
      <c r="D26" s="33"/>
      <c r="E26" s="201" t="s">
        <v>3</v>
      </c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S26" s="184"/>
    </row>
    <row r="27" spans="1:19" s="5" customFormat="1" ht="12" hidden="1" customHeight="1" x14ac:dyDescent="0.2">
      <c r="A27" s="181"/>
      <c r="B27" s="33"/>
      <c r="C27" s="33"/>
      <c r="D27" s="33"/>
      <c r="E27" s="200" t="s">
        <v>345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S27" s="184"/>
    </row>
    <row r="28" spans="1:19" s="5" customFormat="1" ht="12" hidden="1" customHeight="1" x14ac:dyDescent="0.2">
      <c r="A28" s="181"/>
      <c r="B28" s="33"/>
      <c r="C28" s="33"/>
      <c r="D28" s="33"/>
      <c r="E28" s="200" t="s">
        <v>346</v>
      </c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S28" s="184"/>
    </row>
    <row r="29" spans="1:19" s="5" customFormat="1" ht="12" hidden="1" customHeight="1" x14ac:dyDescent="0.2">
      <c r="A29" s="181"/>
      <c r="B29" s="33"/>
      <c r="C29" s="33"/>
      <c r="D29" s="33"/>
      <c r="E29" s="200" t="s">
        <v>347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S29" s="184"/>
    </row>
    <row r="30" spans="1:19" s="5" customFormat="1" ht="12" hidden="1" customHeight="1" x14ac:dyDescent="0.2">
      <c r="A30" s="181"/>
      <c r="B30" s="33"/>
      <c r="C30" s="33"/>
      <c r="D30" s="33"/>
      <c r="E30" s="200" t="s">
        <v>348</v>
      </c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S30" s="184"/>
    </row>
    <row r="31" spans="1:19" s="5" customFormat="1" ht="12" hidden="1" customHeight="1" x14ac:dyDescent="0.2">
      <c r="A31" s="181"/>
      <c r="B31" s="33"/>
      <c r="C31" s="33"/>
      <c r="D31" s="33"/>
      <c r="E31" s="200" t="s">
        <v>349</v>
      </c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  <c r="S31" s="184"/>
    </row>
    <row r="32" spans="1:19" s="5" customFormat="1" ht="12" hidden="1" customHeight="1" x14ac:dyDescent="0.2">
      <c r="A32" s="181"/>
      <c r="B32" s="33"/>
      <c r="C32" s="33"/>
      <c r="D32" s="33"/>
      <c r="E32" s="200" t="s">
        <v>350</v>
      </c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  <c r="S32" s="184"/>
    </row>
    <row r="33" spans="1:19" s="5" customFormat="1" ht="12" hidden="1" customHeight="1" x14ac:dyDescent="0.2">
      <c r="A33" s="181"/>
      <c r="B33" s="33"/>
      <c r="C33" s="33"/>
      <c r="D33" s="33"/>
      <c r="E33" s="200" t="s">
        <v>351</v>
      </c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84"/>
    </row>
    <row r="34" spans="1:19" s="5" customFormat="1" ht="12" hidden="1" customHeight="1" x14ac:dyDescent="0.2">
      <c r="A34" s="181"/>
      <c r="B34" s="33"/>
      <c r="C34" s="33"/>
      <c r="D34" s="33"/>
      <c r="E34" s="200" t="s">
        <v>352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  <c r="S34" s="184"/>
    </row>
    <row r="35" spans="1:19" s="5" customFormat="1" ht="12" hidden="1" customHeight="1" x14ac:dyDescent="0.2">
      <c r="A35" s="181"/>
      <c r="B35" s="33"/>
      <c r="C35" s="33"/>
      <c r="D35" s="33"/>
      <c r="E35" s="200" t="s">
        <v>353</v>
      </c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  <c r="S35" s="184"/>
    </row>
    <row r="36" spans="1:19" s="5" customFormat="1" ht="12" hidden="1" customHeight="1" x14ac:dyDescent="0.2">
      <c r="A36" s="181"/>
      <c r="B36" s="33"/>
      <c r="C36" s="33"/>
      <c r="D36" s="33"/>
      <c r="E36" s="200" t="s">
        <v>354</v>
      </c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  <c r="S36" s="184"/>
    </row>
    <row r="37" spans="1:19" s="5" customFormat="1" ht="12" hidden="1" customHeight="1" x14ac:dyDescent="0.2">
      <c r="A37" s="181"/>
      <c r="B37" s="33"/>
      <c r="C37" s="33"/>
      <c r="D37" s="33"/>
      <c r="E37" s="200" t="s">
        <v>355</v>
      </c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  <c r="S37" s="184"/>
    </row>
    <row r="38" spans="1:19" s="5" customFormat="1" ht="12" hidden="1" customHeight="1" x14ac:dyDescent="0.2">
      <c r="A38" s="181"/>
      <c r="B38" s="33"/>
      <c r="C38" s="33"/>
      <c r="D38" s="33"/>
      <c r="E38" s="200" t="s">
        <v>356</v>
      </c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  <c r="S38" s="184"/>
    </row>
    <row r="39" spans="1:19" s="5" customFormat="1" ht="12" hidden="1" customHeight="1" x14ac:dyDescent="0.2">
      <c r="A39" s="181"/>
      <c r="B39" s="33"/>
      <c r="C39" s="33"/>
      <c r="D39" s="33"/>
      <c r="E39" s="200" t="s">
        <v>357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  <c r="S39" s="184"/>
    </row>
    <row r="40" spans="1:19" s="5" customFormat="1" ht="12" hidden="1" customHeight="1" x14ac:dyDescent="0.2">
      <c r="A40" s="181"/>
      <c r="B40" s="33"/>
      <c r="C40" s="33"/>
      <c r="D40" s="33"/>
      <c r="E40" s="200" t="s">
        <v>358</v>
      </c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3"/>
      <c r="S40" s="184"/>
    </row>
    <row r="41" spans="1:19" s="5" customFormat="1" ht="12" hidden="1" customHeight="1" x14ac:dyDescent="0.2">
      <c r="A41" s="181"/>
      <c r="B41" s="33"/>
      <c r="C41" s="33"/>
      <c r="D41" s="33"/>
      <c r="E41" s="200" t="s">
        <v>359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3"/>
      <c r="S41" s="184"/>
    </row>
    <row r="42" spans="1:19" s="5" customFormat="1" ht="12" hidden="1" customHeight="1" x14ac:dyDescent="0.2">
      <c r="A42" s="181"/>
      <c r="B42" s="33"/>
      <c r="C42" s="33"/>
      <c r="D42" s="33"/>
      <c r="E42" s="200" t="s">
        <v>360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3"/>
      <c r="S42" s="184"/>
    </row>
    <row r="43" spans="1:19" s="5" customFormat="1" ht="12" hidden="1" customHeight="1" x14ac:dyDescent="0.2">
      <c r="A43" s="181"/>
      <c r="B43" s="33"/>
      <c r="C43" s="33"/>
      <c r="D43" s="33"/>
      <c r="E43" s="200" t="s">
        <v>361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3"/>
      <c r="S43" s="184"/>
    </row>
    <row r="44" spans="1:19" s="5" customFormat="1" ht="12" hidden="1" customHeight="1" x14ac:dyDescent="0.2">
      <c r="A44" s="181"/>
      <c r="B44" s="33"/>
      <c r="C44" s="33"/>
      <c r="D44" s="33"/>
      <c r="E44" s="200" t="s">
        <v>362</v>
      </c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3"/>
      <c r="S44" s="184"/>
    </row>
    <row r="45" spans="1:19" s="5" customFormat="1" ht="12" hidden="1" customHeight="1" x14ac:dyDescent="0.2">
      <c r="A45" s="181"/>
      <c r="B45" s="33"/>
      <c r="C45" s="33"/>
      <c r="D45" s="33"/>
      <c r="E45" s="200" t="s">
        <v>363</v>
      </c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3"/>
      <c r="S45" s="184"/>
    </row>
    <row r="46" spans="1:19" s="5" customFormat="1" ht="12" hidden="1" customHeight="1" x14ac:dyDescent="0.2">
      <c r="A46" s="181"/>
      <c r="B46" s="33"/>
      <c r="C46" s="33"/>
      <c r="D46" s="33"/>
      <c r="E46" s="200" t="s">
        <v>364</v>
      </c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3"/>
      <c r="S46" s="184"/>
    </row>
    <row r="47" spans="1:19" s="5" customFormat="1" ht="12" hidden="1" customHeight="1" x14ac:dyDescent="0.2">
      <c r="A47" s="181"/>
      <c r="B47" s="33"/>
      <c r="C47" s="33"/>
      <c r="D47" s="33"/>
      <c r="E47" s="200" t="s">
        <v>365</v>
      </c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3"/>
      <c r="S47" s="184"/>
    </row>
    <row r="48" spans="1:19" s="5" customFormat="1" ht="12" hidden="1" customHeight="1" x14ac:dyDescent="0.2">
      <c r="A48" s="181"/>
      <c r="B48" s="33"/>
      <c r="C48" s="33"/>
      <c r="D48" s="33"/>
      <c r="E48" s="200" t="s">
        <v>366</v>
      </c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3"/>
      <c r="S48" s="184"/>
    </row>
    <row r="49" spans="1:19" s="5" customFormat="1" ht="12" hidden="1" customHeight="1" x14ac:dyDescent="0.2">
      <c r="A49" s="181"/>
      <c r="B49" s="33"/>
      <c r="C49" s="33"/>
      <c r="D49" s="33"/>
      <c r="E49" s="200" t="s">
        <v>367</v>
      </c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3"/>
      <c r="S49" s="184"/>
    </row>
    <row r="50" spans="1:19" s="5" customFormat="1" ht="12" hidden="1" customHeight="1" x14ac:dyDescent="0.2">
      <c r="A50" s="181"/>
      <c r="B50" s="33"/>
      <c r="C50" s="33"/>
      <c r="D50" s="33"/>
      <c r="E50" s="200" t="s">
        <v>368</v>
      </c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3"/>
      <c r="S50" s="184"/>
    </row>
    <row r="51" spans="1:19" s="5" customFormat="1" ht="12" hidden="1" customHeight="1" x14ac:dyDescent="0.2">
      <c r="A51" s="181"/>
      <c r="B51" s="33"/>
      <c r="C51" s="33"/>
      <c r="D51" s="33"/>
      <c r="E51" s="200" t="s">
        <v>369</v>
      </c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3"/>
      <c r="S51" s="184"/>
    </row>
    <row r="52" spans="1:19" s="5" customFormat="1" ht="12" hidden="1" customHeight="1" x14ac:dyDescent="0.2">
      <c r="A52" s="181"/>
      <c r="B52" s="33"/>
      <c r="C52" s="33"/>
      <c r="D52" s="33"/>
      <c r="E52" s="200" t="s">
        <v>370</v>
      </c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3"/>
      <c r="S52" s="184"/>
    </row>
    <row r="53" spans="1:19" s="5" customFormat="1" ht="12" hidden="1" customHeight="1" x14ac:dyDescent="0.2">
      <c r="A53" s="181"/>
      <c r="B53" s="33"/>
      <c r="C53" s="33"/>
      <c r="D53" s="33"/>
      <c r="E53" s="200" t="s">
        <v>371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3"/>
      <c r="S53" s="184"/>
    </row>
    <row r="54" spans="1:19" s="5" customFormat="1" ht="12" hidden="1" customHeight="1" x14ac:dyDescent="0.2">
      <c r="A54" s="181"/>
      <c r="B54" s="33"/>
      <c r="C54" s="33"/>
      <c r="D54" s="33"/>
      <c r="E54" s="200" t="s">
        <v>372</v>
      </c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3"/>
      <c r="S54" s="184"/>
    </row>
    <row r="55" spans="1:19" s="5" customFormat="1" ht="12" hidden="1" customHeight="1" x14ac:dyDescent="0.2">
      <c r="A55" s="181"/>
      <c r="B55" s="33"/>
      <c r="C55" s="33"/>
      <c r="D55" s="33"/>
      <c r="E55" s="200" t="s">
        <v>373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3"/>
      <c r="S55" s="184"/>
    </row>
    <row r="56" spans="1:19" s="5" customFormat="1" ht="12" hidden="1" customHeight="1" x14ac:dyDescent="0.2">
      <c r="A56" s="181"/>
      <c r="B56" s="33"/>
      <c r="C56" s="33"/>
      <c r="D56" s="33"/>
      <c r="E56" s="200" t="s">
        <v>374</v>
      </c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3"/>
      <c r="S56" s="184"/>
    </row>
    <row r="57" spans="1:19" s="5" customFormat="1" ht="12" hidden="1" customHeight="1" x14ac:dyDescent="0.2">
      <c r="A57" s="181"/>
      <c r="B57" s="33"/>
      <c r="C57" s="33"/>
      <c r="D57" s="33"/>
      <c r="E57" s="200" t="s">
        <v>375</v>
      </c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3"/>
      <c r="S57" s="184"/>
    </row>
    <row r="58" spans="1:19" s="5" customFormat="1" ht="12" hidden="1" customHeight="1" x14ac:dyDescent="0.2">
      <c r="A58" s="181"/>
      <c r="B58" s="33"/>
      <c r="C58" s="33"/>
      <c r="D58" s="33"/>
      <c r="E58" s="200" t="s">
        <v>376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3"/>
      <c r="S58" s="184"/>
    </row>
    <row r="59" spans="1:19" s="5" customFormat="1" ht="12" hidden="1" customHeight="1" x14ac:dyDescent="0.2">
      <c r="A59" s="181"/>
      <c r="B59" s="33"/>
      <c r="C59" s="33"/>
      <c r="D59" s="33"/>
      <c r="E59" s="200" t="s">
        <v>377</v>
      </c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3"/>
      <c r="S59" s="184"/>
    </row>
    <row r="60" spans="1:19" s="5" customFormat="1" ht="12" hidden="1" customHeight="1" x14ac:dyDescent="0.2">
      <c r="A60" s="181"/>
      <c r="B60" s="33"/>
      <c r="C60" s="33"/>
      <c r="D60" s="33"/>
      <c r="E60" s="200" t="s">
        <v>378</v>
      </c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3"/>
      <c r="S60" s="184"/>
    </row>
    <row r="61" spans="1:19" s="5" customFormat="1" ht="12" hidden="1" customHeight="1" x14ac:dyDescent="0.2">
      <c r="A61" s="181"/>
      <c r="B61" s="33"/>
      <c r="C61" s="33"/>
      <c r="D61" s="33"/>
      <c r="E61" s="200" t="s">
        <v>379</v>
      </c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3"/>
      <c r="S61" s="184"/>
    </row>
    <row r="62" spans="1:19" s="5" customFormat="1" ht="5.0999999999999996" customHeight="1" x14ac:dyDescent="0.2">
      <c r="A62" s="181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191"/>
      <c r="P62" s="191"/>
      <c r="Q62" s="191"/>
      <c r="R62" s="191"/>
      <c r="S62" s="184"/>
    </row>
    <row r="63" spans="1:19" s="5" customFormat="1" ht="18" customHeight="1" x14ac:dyDescent="0.2">
      <c r="A63" s="100"/>
      <c r="B63" s="33"/>
      <c r="C63" s="83"/>
      <c r="D63" s="33"/>
      <c r="E63" s="113"/>
      <c r="F63" s="294" t="s">
        <v>404</v>
      </c>
      <c r="G63" s="114"/>
      <c r="H63" s="114"/>
      <c r="I63" s="117"/>
      <c r="J63" s="33"/>
      <c r="K63" s="33"/>
      <c r="L63" s="33"/>
      <c r="M63" s="33"/>
      <c r="N63" s="33"/>
      <c r="O63" s="33"/>
      <c r="P63" s="33"/>
      <c r="Q63" s="33"/>
      <c r="R63" s="33"/>
      <c r="S63" s="82"/>
    </row>
    <row r="64" spans="1:19" s="5" customFormat="1" ht="5.0999999999999996" customHeight="1" x14ac:dyDescent="0.2">
      <c r="A64" s="18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191"/>
      <c r="P64" s="191"/>
      <c r="Q64" s="191"/>
      <c r="R64" s="191"/>
      <c r="S64" s="184"/>
    </row>
    <row r="65" spans="1:19" s="5" customFormat="1" ht="18" customHeight="1" x14ac:dyDescent="0.2">
      <c r="A65" s="181"/>
      <c r="B65" s="33"/>
      <c r="C65" s="33"/>
      <c r="D65" s="33"/>
      <c r="E65" s="113"/>
      <c r="F65" s="294" t="s">
        <v>405</v>
      </c>
      <c r="G65" s="114"/>
      <c r="H65" s="114"/>
      <c r="I65" s="117"/>
      <c r="J65" s="33"/>
      <c r="K65" s="33"/>
      <c r="L65" s="33"/>
      <c r="M65" s="33"/>
      <c r="N65" s="33"/>
      <c r="O65" s="191"/>
      <c r="P65" s="191"/>
      <c r="Q65" s="191"/>
      <c r="R65" s="191"/>
      <c r="S65" s="184"/>
    </row>
    <row r="66" spans="1:19" s="5" customFormat="1" ht="5.0999999999999996" customHeight="1" x14ac:dyDescent="0.2">
      <c r="A66" s="181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191"/>
      <c r="P66" s="191"/>
      <c r="Q66" s="191"/>
      <c r="R66" s="191"/>
      <c r="S66" s="184"/>
    </row>
    <row r="67" spans="1:19" s="5" customFormat="1" ht="18" customHeight="1" x14ac:dyDescent="0.2">
      <c r="A67" s="100" t="s">
        <v>278</v>
      </c>
      <c r="B67" s="33"/>
      <c r="C67" s="33"/>
      <c r="D67" s="33"/>
      <c r="E67" s="589"/>
      <c r="F67" s="590"/>
      <c r="G67" s="590"/>
      <c r="H67" s="590"/>
      <c r="I67" s="590"/>
      <c r="J67" s="590"/>
      <c r="K67" s="590"/>
      <c r="L67" s="590"/>
      <c r="M67" s="590"/>
      <c r="N67" s="590"/>
      <c r="O67" s="590"/>
      <c r="P67" s="590"/>
      <c r="Q67" s="590"/>
      <c r="R67" s="591"/>
      <c r="S67" s="184"/>
    </row>
    <row r="68" spans="1:19" s="5" customFormat="1" ht="5.0999999999999996" customHeight="1" x14ac:dyDescent="0.2">
      <c r="A68" s="181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91"/>
      <c r="P68" s="191"/>
      <c r="Q68" s="191"/>
      <c r="R68" s="191"/>
      <c r="S68" s="184"/>
    </row>
    <row r="69" spans="1:19" s="5" customFormat="1" ht="18" customHeight="1" x14ac:dyDescent="0.2">
      <c r="A69" s="100" t="s">
        <v>277</v>
      </c>
      <c r="B69" s="33"/>
      <c r="C69" s="33"/>
      <c r="D69" s="33"/>
      <c r="E69" s="609" t="s">
        <v>3</v>
      </c>
      <c r="F69" s="610"/>
      <c r="G69" s="610"/>
      <c r="H69" s="610"/>
      <c r="I69" s="611"/>
      <c r="J69" s="33"/>
      <c r="K69" s="33" t="s">
        <v>276</v>
      </c>
      <c r="L69" s="33"/>
      <c r="M69" s="33"/>
      <c r="N69" s="609"/>
      <c r="O69" s="610"/>
      <c r="P69" s="610"/>
      <c r="Q69" s="610"/>
      <c r="R69" s="611"/>
      <c r="S69" s="184"/>
    </row>
    <row r="70" spans="1:19" s="5" customFormat="1" ht="12" hidden="1" customHeight="1" x14ac:dyDescent="0.2">
      <c r="A70" s="181"/>
      <c r="B70" s="33"/>
      <c r="C70" s="33"/>
      <c r="D70" s="33"/>
      <c r="E70" s="201" t="s">
        <v>3</v>
      </c>
      <c r="F70" s="192"/>
      <c r="G70" s="192"/>
      <c r="H70" s="192"/>
      <c r="I70" s="192"/>
      <c r="J70" s="192"/>
      <c r="K70" s="192"/>
      <c r="L70" s="192"/>
      <c r="M70" s="192"/>
      <c r="N70" s="193"/>
      <c r="O70" s="193"/>
      <c r="P70" s="193"/>
      <c r="Q70" s="193"/>
      <c r="R70" s="193"/>
      <c r="S70" s="184"/>
    </row>
    <row r="71" spans="1:19" s="5" customFormat="1" ht="12" hidden="1" customHeight="1" x14ac:dyDescent="0.2">
      <c r="A71" s="181"/>
      <c r="B71" s="33"/>
      <c r="C71" s="33"/>
      <c r="D71" s="33"/>
      <c r="E71" s="200" t="s">
        <v>269</v>
      </c>
      <c r="F71" s="192"/>
      <c r="G71" s="192"/>
      <c r="H71" s="192"/>
      <c r="I71" s="192"/>
      <c r="J71" s="192"/>
      <c r="K71" s="192"/>
      <c r="L71" s="192"/>
      <c r="M71" s="192"/>
      <c r="N71" s="193"/>
      <c r="O71" s="193"/>
      <c r="P71" s="193"/>
      <c r="Q71" s="193"/>
      <c r="R71" s="193"/>
      <c r="S71" s="184"/>
    </row>
    <row r="72" spans="1:19" s="5" customFormat="1" ht="12" hidden="1" customHeight="1" x14ac:dyDescent="0.2">
      <c r="A72" s="181"/>
      <c r="B72" s="33"/>
      <c r="C72" s="33"/>
      <c r="D72" s="33"/>
      <c r="E72" s="200" t="s">
        <v>270</v>
      </c>
      <c r="F72" s="192"/>
      <c r="G72" s="192"/>
      <c r="H72" s="192"/>
      <c r="I72" s="192"/>
      <c r="J72" s="192"/>
      <c r="K72" s="192"/>
      <c r="L72" s="192"/>
      <c r="M72" s="192"/>
      <c r="N72" s="193"/>
      <c r="O72" s="193"/>
      <c r="P72" s="193"/>
      <c r="Q72" s="193"/>
      <c r="R72" s="193"/>
      <c r="S72" s="184"/>
    </row>
    <row r="73" spans="1:19" s="5" customFormat="1" ht="12" hidden="1" customHeight="1" x14ac:dyDescent="0.2">
      <c r="A73" s="181"/>
      <c r="B73" s="33"/>
      <c r="C73" s="33"/>
      <c r="D73" s="33"/>
      <c r="E73" s="200" t="s">
        <v>271</v>
      </c>
      <c r="F73" s="192"/>
      <c r="G73" s="192"/>
      <c r="H73" s="192"/>
      <c r="I73" s="192"/>
      <c r="J73" s="192"/>
      <c r="K73" s="192"/>
      <c r="L73" s="192"/>
      <c r="M73" s="192"/>
      <c r="N73" s="193"/>
      <c r="O73" s="193"/>
      <c r="P73" s="193"/>
      <c r="Q73" s="193"/>
      <c r="R73" s="193"/>
      <c r="S73" s="184"/>
    </row>
    <row r="74" spans="1:19" s="5" customFormat="1" ht="12" hidden="1" customHeight="1" x14ac:dyDescent="0.2">
      <c r="A74" s="181"/>
      <c r="B74" s="33"/>
      <c r="C74" s="33"/>
      <c r="D74" s="33"/>
      <c r="E74" s="200" t="s">
        <v>272</v>
      </c>
      <c r="F74" s="192"/>
      <c r="G74" s="192"/>
      <c r="H74" s="192"/>
      <c r="I74" s="192"/>
      <c r="J74" s="192"/>
      <c r="K74" s="192"/>
      <c r="L74" s="192"/>
      <c r="M74" s="192"/>
      <c r="N74" s="193"/>
      <c r="O74" s="193"/>
      <c r="P74" s="193"/>
      <c r="Q74" s="193"/>
      <c r="R74" s="193"/>
      <c r="S74" s="184"/>
    </row>
    <row r="75" spans="1:19" s="5" customFormat="1" ht="12" hidden="1" customHeight="1" x14ac:dyDescent="0.2">
      <c r="A75" s="181"/>
      <c r="B75" s="33"/>
      <c r="C75" s="33"/>
      <c r="D75" s="33"/>
      <c r="E75" s="200" t="s">
        <v>273</v>
      </c>
      <c r="F75" s="192"/>
      <c r="G75" s="192"/>
      <c r="H75" s="192"/>
      <c r="I75" s="192"/>
      <c r="J75" s="192"/>
      <c r="K75" s="192"/>
      <c r="L75" s="192"/>
      <c r="M75" s="192"/>
      <c r="N75" s="193"/>
      <c r="O75" s="193"/>
      <c r="P75" s="193"/>
      <c r="Q75" s="193"/>
      <c r="R75" s="193"/>
      <c r="S75" s="184"/>
    </row>
    <row r="76" spans="1:19" s="5" customFormat="1" ht="5.0999999999999996" customHeight="1" x14ac:dyDescent="0.2">
      <c r="A76" s="18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191"/>
      <c r="O76" s="191"/>
      <c r="P76" s="191"/>
      <c r="Q76" s="191"/>
      <c r="R76" s="191"/>
      <c r="S76" s="184"/>
    </row>
    <row r="77" spans="1:19" s="5" customFormat="1" ht="18" customHeight="1" x14ac:dyDescent="0.2">
      <c r="A77" s="100" t="s">
        <v>274</v>
      </c>
      <c r="B77" s="33"/>
      <c r="C77" s="33"/>
      <c r="D77" s="33"/>
      <c r="E77" s="604"/>
      <c r="F77" s="605"/>
      <c r="G77" s="605"/>
      <c r="H77" s="605"/>
      <c r="I77" s="606"/>
      <c r="J77" s="33"/>
      <c r="K77" s="33" t="s">
        <v>275</v>
      </c>
      <c r="L77" s="33"/>
      <c r="M77" s="33"/>
      <c r="N77" s="604"/>
      <c r="O77" s="605"/>
      <c r="P77" s="605"/>
      <c r="Q77" s="605"/>
      <c r="R77" s="606"/>
      <c r="S77" s="184"/>
    </row>
    <row r="78" spans="1:19" s="5" customFormat="1" ht="5.0999999999999996" customHeight="1" x14ac:dyDescent="0.2">
      <c r="A78" s="1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191"/>
      <c r="P78" s="191"/>
      <c r="Q78" s="191"/>
      <c r="R78" s="191"/>
      <c r="S78" s="184"/>
    </row>
    <row r="79" spans="1:19" s="5" customFormat="1" ht="18" customHeight="1" x14ac:dyDescent="0.2">
      <c r="A79" s="567" t="s">
        <v>106</v>
      </c>
      <c r="B79" s="568"/>
      <c r="C79" s="568"/>
      <c r="D79" s="568"/>
      <c r="E79" s="615" t="s">
        <v>3</v>
      </c>
      <c r="F79" s="616"/>
      <c r="G79" s="616"/>
      <c r="H79" s="616"/>
      <c r="I79" s="616"/>
      <c r="J79" s="616"/>
      <c r="K79" s="616"/>
      <c r="L79" s="616"/>
      <c r="M79" s="616"/>
      <c r="N79" s="616"/>
      <c r="O79" s="616"/>
      <c r="P79" s="616"/>
      <c r="Q79" s="616"/>
      <c r="R79" s="617"/>
      <c r="S79" s="82"/>
    </row>
    <row r="80" spans="1:19" s="5" customFormat="1" ht="18" customHeight="1" x14ac:dyDescent="0.2">
      <c r="A80" s="567"/>
      <c r="B80" s="568"/>
      <c r="C80" s="568"/>
      <c r="D80" s="568"/>
      <c r="E80" s="618"/>
      <c r="F80" s="619"/>
      <c r="G80" s="619"/>
      <c r="H80" s="619"/>
      <c r="I80" s="619"/>
      <c r="J80" s="619"/>
      <c r="K80" s="619"/>
      <c r="L80" s="619"/>
      <c r="M80" s="619"/>
      <c r="N80" s="619"/>
      <c r="O80" s="619"/>
      <c r="P80" s="619"/>
      <c r="Q80" s="619"/>
      <c r="R80" s="620"/>
      <c r="S80" s="82"/>
    </row>
    <row r="81" spans="1:19" s="33" customFormat="1" ht="12" hidden="1" customHeight="1" x14ac:dyDescent="0.2">
      <c r="A81" s="187"/>
      <c r="B81" s="188"/>
      <c r="C81" s="188"/>
      <c r="E81" s="194" t="s">
        <v>3</v>
      </c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5"/>
      <c r="R81" s="195"/>
      <c r="S81" s="82"/>
    </row>
    <row r="82" spans="1:19" s="33" customFormat="1" ht="12" hidden="1" customHeight="1" x14ac:dyDescent="0.2">
      <c r="A82" s="187"/>
      <c r="B82" s="188"/>
      <c r="C82" s="188"/>
      <c r="E82" s="194" t="s">
        <v>20</v>
      </c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6"/>
      <c r="S82" s="82"/>
    </row>
    <row r="83" spans="1:19" s="33" customFormat="1" ht="12" hidden="1" customHeight="1" x14ac:dyDescent="0.2">
      <c r="A83" s="187"/>
      <c r="B83" s="188"/>
      <c r="C83" s="188"/>
      <c r="E83" s="194" t="s">
        <v>21</v>
      </c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6"/>
      <c r="S83" s="82"/>
    </row>
    <row r="84" spans="1:19" s="33" customFormat="1" ht="12" hidden="1" customHeight="1" x14ac:dyDescent="0.2">
      <c r="A84" s="187"/>
      <c r="B84" s="188"/>
      <c r="C84" s="188"/>
      <c r="E84" s="194" t="s">
        <v>22</v>
      </c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6"/>
      <c r="S84" s="82"/>
    </row>
    <row r="85" spans="1:19" s="33" customFormat="1" ht="12" hidden="1" customHeight="1" x14ac:dyDescent="0.2">
      <c r="A85" s="187"/>
      <c r="B85" s="188"/>
      <c r="C85" s="188"/>
      <c r="E85" s="194" t="s">
        <v>23</v>
      </c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6"/>
      <c r="S85" s="82"/>
    </row>
    <row r="86" spans="1:19" s="33" customFormat="1" ht="12" hidden="1" customHeight="1" x14ac:dyDescent="0.2">
      <c r="A86" s="187"/>
      <c r="B86" s="188"/>
      <c r="C86" s="188"/>
      <c r="E86" s="194" t="s">
        <v>24</v>
      </c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6"/>
      <c r="S86" s="82"/>
    </row>
    <row r="87" spans="1:19" s="33" customFormat="1" ht="12" hidden="1" customHeight="1" x14ac:dyDescent="0.2">
      <c r="A87" s="187"/>
      <c r="B87" s="188"/>
      <c r="C87" s="188"/>
      <c r="E87" s="194" t="s">
        <v>4</v>
      </c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6"/>
      <c r="S87" s="82"/>
    </row>
    <row r="88" spans="1:19" s="33" customFormat="1" ht="12" hidden="1" customHeight="1" x14ac:dyDescent="0.2">
      <c r="A88" s="187"/>
      <c r="B88" s="188"/>
      <c r="C88" s="188"/>
      <c r="E88" s="194" t="s">
        <v>5</v>
      </c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6"/>
      <c r="S88" s="82"/>
    </row>
    <row r="89" spans="1:19" s="33" customFormat="1" ht="12" hidden="1" customHeight="1" x14ac:dyDescent="0.2">
      <c r="A89" s="187"/>
      <c r="B89" s="188"/>
      <c r="C89" s="188"/>
      <c r="E89" s="194" t="s">
        <v>25</v>
      </c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6"/>
      <c r="S89" s="82"/>
    </row>
    <row r="90" spans="1:19" s="33" customFormat="1" ht="12" hidden="1" customHeight="1" x14ac:dyDescent="0.2">
      <c r="A90" s="187"/>
      <c r="B90" s="188"/>
      <c r="C90" s="188"/>
      <c r="E90" s="194" t="s">
        <v>26</v>
      </c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6"/>
      <c r="S90" s="82"/>
    </row>
    <row r="91" spans="1:19" s="33" customFormat="1" ht="12" hidden="1" customHeight="1" x14ac:dyDescent="0.2">
      <c r="A91" s="187"/>
      <c r="B91" s="188"/>
      <c r="C91" s="188"/>
      <c r="E91" s="194" t="s">
        <v>27</v>
      </c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6"/>
      <c r="S91" s="82"/>
    </row>
    <row r="92" spans="1:19" s="33" customFormat="1" ht="12" hidden="1" customHeight="1" x14ac:dyDescent="0.2">
      <c r="A92" s="187"/>
      <c r="B92" s="188"/>
      <c r="C92" s="188"/>
      <c r="E92" s="194" t="s">
        <v>6</v>
      </c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6"/>
      <c r="S92" s="82"/>
    </row>
    <row r="93" spans="1:19" s="33" customFormat="1" ht="12" hidden="1" customHeight="1" x14ac:dyDescent="0.2">
      <c r="A93" s="187"/>
      <c r="B93" s="188"/>
      <c r="C93" s="188"/>
      <c r="E93" s="194" t="s">
        <v>28</v>
      </c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6"/>
      <c r="S93" s="82"/>
    </row>
    <row r="94" spans="1:19" s="33" customFormat="1" ht="12" hidden="1" customHeight="1" x14ac:dyDescent="0.2">
      <c r="A94" s="187"/>
      <c r="B94" s="188"/>
      <c r="C94" s="188"/>
      <c r="E94" s="194" t="s">
        <v>29</v>
      </c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6"/>
      <c r="S94" s="82"/>
    </row>
    <row r="95" spans="1:19" s="33" customFormat="1" ht="12" hidden="1" customHeight="1" x14ac:dyDescent="0.2">
      <c r="A95" s="187"/>
      <c r="B95" s="188"/>
      <c r="C95" s="188"/>
      <c r="E95" s="194" t="s">
        <v>30</v>
      </c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6"/>
      <c r="S95" s="82"/>
    </row>
    <row r="96" spans="1:19" s="33" customFormat="1" ht="12" hidden="1" customHeight="1" x14ac:dyDescent="0.2">
      <c r="A96" s="187"/>
      <c r="B96" s="188"/>
      <c r="C96" s="188"/>
      <c r="E96" s="194" t="s">
        <v>31</v>
      </c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6"/>
      <c r="S96" s="82"/>
    </row>
    <row r="97" spans="1:19" s="33" customFormat="1" ht="12" hidden="1" customHeight="1" x14ac:dyDescent="0.2">
      <c r="A97" s="187"/>
      <c r="B97" s="188"/>
      <c r="C97" s="188"/>
      <c r="E97" s="194" t="s">
        <v>32</v>
      </c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6"/>
      <c r="S97" s="82"/>
    </row>
    <row r="98" spans="1:19" s="33" customFormat="1" ht="12" hidden="1" customHeight="1" x14ac:dyDescent="0.2">
      <c r="A98" s="187"/>
      <c r="B98" s="188"/>
      <c r="C98" s="188"/>
      <c r="E98" s="194" t="s">
        <v>33</v>
      </c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6"/>
      <c r="S98" s="82"/>
    </row>
    <row r="99" spans="1:19" s="33" customFormat="1" ht="12" hidden="1" customHeight="1" x14ac:dyDescent="0.2">
      <c r="A99" s="187"/>
      <c r="B99" s="188"/>
      <c r="C99" s="188"/>
      <c r="E99" s="194" t="s">
        <v>34</v>
      </c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6"/>
      <c r="S99" s="82"/>
    </row>
    <row r="100" spans="1:19" s="33" customFormat="1" ht="12" hidden="1" customHeight="1" x14ac:dyDescent="0.2">
      <c r="A100" s="187"/>
      <c r="B100" s="188"/>
      <c r="C100" s="188"/>
      <c r="E100" s="194" t="s">
        <v>35</v>
      </c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6"/>
      <c r="S100" s="82"/>
    </row>
    <row r="101" spans="1:19" s="33" customFormat="1" ht="12" hidden="1" customHeight="1" x14ac:dyDescent="0.2">
      <c r="A101" s="187"/>
      <c r="B101" s="188"/>
      <c r="C101" s="188"/>
      <c r="E101" s="194" t="s">
        <v>36</v>
      </c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6"/>
      <c r="S101" s="82"/>
    </row>
    <row r="102" spans="1:19" s="33" customFormat="1" ht="12" hidden="1" customHeight="1" x14ac:dyDescent="0.2">
      <c r="A102" s="187"/>
      <c r="B102" s="188"/>
      <c r="C102" s="188"/>
      <c r="E102" s="194" t="s">
        <v>7</v>
      </c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6"/>
      <c r="S102" s="82"/>
    </row>
    <row r="103" spans="1:19" s="33" customFormat="1" ht="12" hidden="1" customHeight="1" x14ac:dyDescent="0.2">
      <c r="A103" s="187"/>
      <c r="B103" s="188"/>
      <c r="C103" s="188"/>
      <c r="E103" s="194" t="s">
        <v>37</v>
      </c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6"/>
      <c r="S103" s="82"/>
    </row>
    <row r="104" spans="1:19" s="33" customFormat="1" ht="12" hidden="1" customHeight="1" x14ac:dyDescent="0.2">
      <c r="A104" s="187"/>
      <c r="B104" s="188"/>
      <c r="C104" s="188"/>
      <c r="E104" s="194" t="s">
        <v>8</v>
      </c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6"/>
      <c r="S104" s="82"/>
    </row>
    <row r="105" spans="1:19" s="33" customFormat="1" ht="12" hidden="1" customHeight="1" x14ac:dyDescent="0.2">
      <c r="A105" s="187"/>
      <c r="B105" s="188"/>
      <c r="C105" s="188"/>
      <c r="E105" s="194" t="s">
        <v>9</v>
      </c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6"/>
      <c r="S105" s="82"/>
    </row>
    <row r="106" spans="1:19" s="33" customFormat="1" ht="12" hidden="1" customHeight="1" x14ac:dyDescent="0.2">
      <c r="A106" s="187"/>
      <c r="B106" s="188"/>
      <c r="C106" s="188"/>
      <c r="E106" s="194" t="s">
        <v>38</v>
      </c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6"/>
      <c r="S106" s="82"/>
    </row>
    <row r="107" spans="1:19" s="33" customFormat="1" ht="12" hidden="1" customHeight="1" x14ac:dyDescent="0.2">
      <c r="A107" s="187"/>
      <c r="B107" s="188"/>
      <c r="C107" s="188"/>
      <c r="E107" s="194" t="s">
        <v>39</v>
      </c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6"/>
      <c r="S107" s="82"/>
    </row>
    <row r="108" spans="1:19" s="33" customFormat="1" ht="12" hidden="1" customHeight="1" x14ac:dyDescent="0.2">
      <c r="A108" s="187"/>
      <c r="B108" s="188"/>
      <c r="C108" s="188"/>
      <c r="E108" s="194" t="s">
        <v>10</v>
      </c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6"/>
      <c r="S108" s="82"/>
    </row>
    <row r="109" spans="1:19" s="33" customFormat="1" ht="12" hidden="1" customHeight="1" x14ac:dyDescent="0.2">
      <c r="A109" s="187"/>
      <c r="B109" s="188"/>
      <c r="C109" s="188"/>
      <c r="E109" s="194" t="s">
        <v>11</v>
      </c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6"/>
      <c r="S109" s="82"/>
    </row>
    <row r="110" spans="1:19" s="33" customFormat="1" ht="12" hidden="1" customHeight="1" x14ac:dyDescent="0.2">
      <c r="A110" s="187"/>
      <c r="B110" s="188"/>
      <c r="C110" s="188"/>
      <c r="E110" s="194" t="s">
        <v>12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6"/>
      <c r="S110" s="82"/>
    </row>
    <row r="111" spans="1:19" s="33" customFormat="1" ht="12" hidden="1" customHeight="1" x14ac:dyDescent="0.2">
      <c r="A111" s="187"/>
      <c r="B111" s="188"/>
      <c r="C111" s="188"/>
      <c r="E111" s="194" t="s">
        <v>40</v>
      </c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6"/>
      <c r="S111" s="82"/>
    </row>
    <row r="112" spans="1:19" s="33" customFormat="1" ht="12" hidden="1" customHeight="1" x14ac:dyDescent="0.2">
      <c r="A112" s="187"/>
      <c r="B112" s="188"/>
      <c r="C112" s="188"/>
      <c r="E112" s="194" t="s">
        <v>41</v>
      </c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6"/>
      <c r="S112" s="82"/>
    </row>
    <row r="113" spans="1:19" s="33" customFormat="1" ht="12" hidden="1" customHeight="1" x14ac:dyDescent="0.2">
      <c r="A113" s="187"/>
      <c r="B113" s="188"/>
      <c r="C113" s="188"/>
      <c r="E113" s="194" t="s">
        <v>42</v>
      </c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6"/>
      <c r="S113" s="82"/>
    </row>
    <row r="114" spans="1:19" s="33" customFormat="1" ht="12" hidden="1" customHeight="1" x14ac:dyDescent="0.2">
      <c r="A114" s="187"/>
      <c r="B114" s="188"/>
      <c r="C114" s="188"/>
      <c r="E114" s="194" t="s">
        <v>13</v>
      </c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6"/>
      <c r="S114" s="82"/>
    </row>
    <row r="115" spans="1:19" s="33" customFormat="1" ht="12" hidden="1" customHeight="1" x14ac:dyDescent="0.2">
      <c r="A115" s="187"/>
      <c r="B115" s="188"/>
      <c r="C115" s="188"/>
      <c r="E115" s="194" t="s">
        <v>14</v>
      </c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6"/>
      <c r="S115" s="82"/>
    </row>
    <row r="116" spans="1:19" s="33" customFormat="1" ht="12" hidden="1" customHeight="1" x14ac:dyDescent="0.2">
      <c r="A116" s="187"/>
      <c r="B116" s="188"/>
      <c r="C116" s="188"/>
      <c r="E116" s="194" t="s">
        <v>43</v>
      </c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6"/>
      <c r="S116" s="82"/>
    </row>
    <row r="117" spans="1:19" s="33" customFormat="1" ht="12" hidden="1" customHeight="1" x14ac:dyDescent="0.2">
      <c r="A117" s="187"/>
      <c r="B117" s="188"/>
      <c r="C117" s="188"/>
      <c r="E117" s="194" t="s">
        <v>44</v>
      </c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6"/>
      <c r="S117" s="82"/>
    </row>
    <row r="118" spans="1:19" s="33" customFormat="1" ht="12" hidden="1" customHeight="1" x14ac:dyDescent="0.2">
      <c r="A118" s="187"/>
      <c r="B118" s="188"/>
      <c r="C118" s="188"/>
      <c r="E118" s="194" t="s">
        <v>45</v>
      </c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6"/>
      <c r="S118" s="82"/>
    </row>
    <row r="119" spans="1:19" s="33" customFormat="1" ht="12" hidden="1" customHeight="1" x14ac:dyDescent="0.2">
      <c r="A119" s="187"/>
      <c r="B119" s="188"/>
      <c r="C119" s="188"/>
      <c r="E119" s="194" t="s">
        <v>46</v>
      </c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6"/>
      <c r="S119" s="82"/>
    </row>
    <row r="120" spans="1:19" s="33" customFormat="1" ht="12" hidden="1" customHeight="1" x14ac:dyDescent="0.2">
      <c r="A120" s="187"/>
      <c r="B120" s="188"/>
      <c r="C120" s="188"/>
      <c r="E120" s="194" t="s">
        <v>47</v>
      </c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6"/>
      <c r="S120" s="82"/>
    </row>
    <row r="121" spans="1:19" s="33" customFormat="1" ht="12" hidden="1" customHeight="1" x14ac:dyDescent="0.2">
      <c r="A121" s="187"/>
      <c r="B121" s="188"/>
      <c r="C121" s="188"/>
      <c r="E121" s="194" t="s">
        <v>48</v>
      </c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6"/>
      <c r="S121" s="82"/>
    </row>
    <row r="122" spans="1:19" s="33" customFormat="1" ht="12" hidden="1" customHeight="1" x14ac:dyDescent="0.2">
      <c r="A122" s="187"/>
      <c r="B122" s="188"/>
      <c r="C122" s="188"/>
      <c r="E122" s="194" t="s">
        <v>49</v>
      </c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6"/>
      <c r="S122" s="82"/>
    </row>
    <row r="123" spans="1:19" s="33" customFormat="1" ht="12" hidden="1" customHeight="1" x14ac:dyDescent="0.2">
      <c r="A123" s="187"/>
      <c r="B123" s="188"/>
      <c r="C123" s="188"/>
      <c r="E123" s="194" t="s">
        <v>50</v>
      </c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6"/>
      <c r="S123" s="82"/>
    </row>
    <row r="124" spans="1:19" s="33" customFormat="1" ht="12" hidden="1" customHeight="1" x14ac:dyDescent="0.2">
      <c r="A124" s="187"/>
      <c r="B124" s="188"/>
      <c r="C124" s="188"/>
      <c r="E124" s="194" t="s">
        <v>51</v>
      </c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6"/>
      <c r="S124" s="82"/>
    </row>
    <row r="125" spans="1:19" s="33" customFormat="1" ht="12" hidden="1" customHeight="1" x14ac:dyDescent="0.2">
      <c r="A125" s="187"/>
      <c r="B125" s="188"/>
      <c r="C125" s="188"/>
      <c r="E125" s="194" t="s">
        <v>52</v>
      </c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6"/>
      <c r="S125" s="82"/>
    </row>
    <row r="126" spans="1:19" s="33" customFormat="1" ht="12" hidden="1" customHeight="1" x14ac:dyDescent="0.2">
      <c r="A126" s="187"/>
      <c r="B126" s="188"/>
      <c r="C126" s="188"/>
      <c r="E126" s="194" t="s">
        <v>53</v>
      </c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6"/>
      <c r="S126" s="82"/>
    </row>
    <row r="127" spans="1:19" s="33" customFormat="1" ht="12" hidden="1" customHeight="1" x14ac:dyDescent="0.2">
      <c r="A127" s="187"/>
      <c r="B127" s="188"/>
      <c r="C127" s="188"/>
      <c r="E127" s="194" t="s">
        <v>15</v>
      </c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6"/>
      <c r="S127" s="82"/>
    </row>
    <row r="128" spans="1:19" s="33" customFormat="1" ht="12" hidden="1" customHeight="1" x14ac:dyDescent="0.2">
      <c r="A128" s="187"/>
      <c r="B128" s="188"/>
      <c r="C128" s="188"/>
      <c r="E128" s="194" t="s">
        <v>54</v>
      </c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6"/>
      <c r="S128" s="82"/>
    </row>
    <row r="129" spans="1:19" s="33" customFormat="1" ht="12" hidden="1" customHeight="1" x14ac:dyDescent="0.2">
      <c r="A129" s="187"/>
      <c r="B129" s="188"/>
      <c r="C129" s="188"/>
      <c r="E129" s="194" t="s">
        <v>55</v>
      </c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6"/>
      <c r="S129" s="82"/>
    </row>
    <row r="130" spans="1:19" s="33" customFormat="1" ht="12" hidden="1" customHeight="1" x14ac:dyDescent="0.2">
      <c r="A130" s="187"/>
      <c r="B130" s="188"/>
      <c r="C130" s="188"/>
      <c r="E130" s="194" t="s">
        <v>56</v>
      </c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6"/>
      <c r="S130" s="82"/>
    </row>
    <row r="131" spans="1:19" s="33" customFormat="1" ht="12" hidden="1" customHeight="1" x14ac:dyDescent="0.2">
      <c r="A131" s="187"/>
      <c r="B131" s="188"/>
      <c r="C131" s="188"/>
      <c r="E131" s="194" t="s">
        <v>57</v>
      </c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6"/>
      <c r="S131" s="82"/>
    </row>
    <row r="132" spans="1:19" s="33" customFormat="1" ht="12" hidden="1" customHeight="1" x14ac:dyDescent="0.2">
      <c r="A132" s="187"/>
      <c r="B132" s="188"/>
      <c r="C132" s="188"/>
      <c r="E132" s="194" t="s">
        <v>58</v>
      </c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6"/>
      <c r="S132" s="82"/>
    </row>
    <row r="133" spans="1:19" s="33" customFormat="1" ht="12" hidden="1" customHeight="1" x14ac:dyDescent="0.2">
      <c r="A133" s="187"/>
      <c r="B133" s="188"/>
      <c r="C133" s="188"/>
      <c r="E133" s="194" t="s">
        <v>59</v>
      </c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6"/>
      <c r="S133" s="82"/>
    </row>
    <row r="134" spans="1:19" s="33" customFormat="1" ht="12" hidden="1" customHeight="1" x14ac:dyDescent="0.2">
      <c r="A134" s="187"/>
      <c r="B134" s="188"/>
      <c r="C134" s="188"/>
      <c r="E134" s="194" t="s">
        <v>60</v>
      </c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6"/>
      <c r="S134" s="82"/>
    </row>
    <row r="135" spans="1:19" s="33" customFormat="1" ht="12" hidden="1" customHeight="1" x14ac:dyDescent="0.2">
      <c r="A135" s="187"/>
      <c r="B135" s="188"/>
      <c r="C135" s="188"/>
      <c r="E135" s="194" t="s">
        <v>61</v>
      </c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6"/>
      <c r="S135" s="82"/>
    </row>
    <row r="136" spans="1:19" s="33" customFormat="1" ht="12" hidden="1" customHeight="1" x14ac:dyDescent="0.2">
      <c r="A136" s="187"/>
      <c r="B136" s="188"/>
      <c r="C136" s="188"/>
      <c r="E136" s="194" t="s">
        <v>62</v>
      </c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6"/>
      <c r="S136" s="82"/>
    </row>
    <row r="137" spans="1:19" s="33" customFormat="1" ht="12" hidden="1" customHeight="1" x14ac:dyDescent="0.2">
      <c r="A137" s="187"/>
      <c r="B137" s="188"/>
      <c r="C137" s="188"/>
      <c r="E137" s="194" t="s">
        <v>63</v>
      </c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6"/>
      <c r="S137" s="82"/>
    </row>
    <row r="138" spans="1:19" s="33" customFormat="1" ht="12" hidden="1" customHeight="1" x14ac:dyDescent="0.2">
      <c r="A138" s="187"/>
      <c r="B138" s="188"/>
      <c r="C138" s="188"/>
      <c r="E138" s="194" t="s">
        <v>64</v>
      </c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6"/>
      <c r="S138" s="82"/>
    </row>
    <row r="139" spans="1:19" s="33" customFormat="1" ht="12" hidden="1" customHeight="1" x14ac:dyDescent="0.2">
      <c r="A139" s="187"/>
      <c r="B139" s="188"/>
      <c r="C139" s="188"/>
      <c r="E139" s="194" t="s">
        <v>65</v>
      </c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6"/>
      <c r="S139" s="82"/>
    </row>
    <row r="140" spans="1:19" s="33" customFormat="1" ht="12" hidden="1" customHeight="1" x14ac:dyDescent="0.2">
      <c r="A140" s="187"/>
      <c r="B140" s="188"/>
      <c r="C140" s="188"/>
      <c r="E140" s="194" t="s">
        <v>66</v>
      </c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6"/>
      <c r="S140" s="82"/>
    </row>
    <row r="141" spans="1:19" s="33" customFormat="1" ht="12" hidden="1" customHeight="1" x14ac:dyDescent="0.2">
      <c r="A141" s="187"/>
      <c r="B141" s="188"/>
      <c r="C141" s="188"/>
      <c r="E141" s="194" t="s">
        <v>16</v>
      </c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6"/>
      <c r="S141" s="82"/>
    </row>
    <row r="142" spans="1:19" s="33" customFormat="1" ht="12" hidden="1" customHeight="1" x14ac:dyDescent="0.2">
      <c r="A142" s="187"/>
      <c r="B142" s="188"/>
      <c r="C142" s="188"/>
      <c r="E142" s="194" t="s">
        <v>67</v>
      </c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6"/>
      <c r="S142" s="82"/>
    </row>
    <row r="143" spans="1:19" s="33" customFormat="1" ht="12" hidden="1" customHeight="1" x14ac:dyDescent="0.2">
      <c r="A143" s="187"/>
      <c r="B143" s="188"/>
      <c r="C143" s="188"/>
      <c r="E143" s="194" t="s">
        <v>68</v>
      </c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6"/>
      <c r="S143" s="82"/>
    </row>
    <row r="144" spans="1:19" s="33" customFormat="1" ht="12" hidden="1" customHeight="1" x14ac:dyDescent="0.2">
      <c r="A144" s="187"/>
      <c r="B144" s="188"/>
      <c r="C144" s="188"/>
      <c r="E144" s="194" t="s">
        <v>69</v>
      </c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6"/>
      <c r="S144" s="82"/>
    </row>
    <row r="145" spans="1:19" s="33" customFormat="1" ht="12" hidden="1" customHeight="1" x14ac:dyDescent="0.2">
      <c r="A145" s="187"/>
      <c r="B145" s="188"/>
      <c r="C145" s="188"/>
      <c r="E145" s="194" t="s">
        <v>17</v>
      </c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6"/>
      <c r="S145" s="82"/>
    </row>
    <row r="146" spans="1:19" s="33" customFormat="1" ht="12" hidden="1" customHeight="1" x14ac:dyDescent="0.2">
      <c r="A146" s="187"/>
      <c r="B146" s="188"/>
      <c r="C146" s="188"/>
      <c r="E146" s="194" t="s">
        <v>70</v>
      </c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6"/>
      <c r="S146" s="82"/>
    </row>
    <row r="147" spans="1:19" s="33" customFormat="1" ht="12" hidden="1" customHeight="1" x14ac:dyDescent="0.2">
      <c r="A147" s="187"/>
      <c r="B147" s="188"/>
      <c r="C147" s="188"/>
      <c r="E147" s="194" t="s">
        <v>71</v>
      </c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6"/>
      <c r="S147" s="82"/>
    </row>
    <row r="148" spans="1:19" s="33" customFormat="1" ht="12" hidden="1" customHeight="1" x14ac:dyDescent="0.2">
      <c r="A148" s="187"/>
      <c r="B148" s="188"/>
      <c r="C148" s="188"/>
      <c r="E148" s="194" t="s">
        <v>72</v>
      </c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6"/>
      <c r="S148" s="82"/>
    </row>
    <row r="149" spans="1:19" s="33" customFormat="1" ht="12" hidden="1" customHeight="1" x14ac:dyDescent="0.2">
      <c r="A149" s="187"/>
      <c r="B149" s="188"/>
      <c r="C149" s="188"/>
      <c r="E149" s="194" t="s">
        <v>73</v>
      </c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6"/>
      <c r="S149" s="82"/>
    </row>
    <row r="150" spans="1:19" s="33" customFormat="1" ht="12" hidden="1" customHeight="1" x14ac:dyDescent="0.2">
      <c r="A150" s="187"/>
      <c r="B150" s="188"/>
      <c r="C150" s="188"/>
      <c r="E150" s="194" t="s">
        <v>74</v>
      </c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6"/>
      <c r="S150" s="82"/>
    </row>
    <row r="151" spans="1:19" s="33" customFormat="1" ht="12" hidden="1" customHeight="1" x14ac:dyDescent="0.2">
      <c r="A151" s="187"/>
      <c r="B151" s="188"/>
      <c r="C151" s="188"/>
      <c r="E151" s="194" t="s">
        <v>75</v>
      </c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6"/>
      <c r="S151" s="82"/>
    </row>
    <row r="152" spans="1:19" s="33" customFormat="1" ht="12" hidden="1" customHeight="1" x14ac:dyDescent="0.2">
      <c r="A152" s="187"/>
      <c r="B152" s="188"/>
      <c r="C152" s="188"/>
      <c r="E152" s="194" t="s">
        <v>76</v>
      </c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6"/>
      <c r="S152" s="82"/>
    </row>
    <row r="153" spans="1:19" s="33" customFormat="1" ht="12" hidden="1" customHeight="1" x14ac:dyDescent="0.2">
      <c r="A153" s="187"/>
      <c r="B153" s="188"/>
      <c r="C153" s="188"/>
      <c r="E153" s="194" t="s">
        <v>77</v>
      </c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6"/>
      <c r="S153" s="82"/>
    </row>
    <row r="154" spans="1:19" s="33" customFormat="1" ht="12" hidden="1" customHeight="1" x14ac:dyDescent="0.2">
      <c r="A154" s="187"/>
      <c r="B154" s="188"/>
      <c r="C154" s="188"/>
      <c r="E154" s="194" t="s">
        <v>78</v>
      </c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6"/>
      <c r="S154" s="82"/>
    </row>
    <row r="155" spans="1:19" s="33" customFormat="1" ht="12" hidden="1" customHeight="1" x14ac:dyDescent="0.2">
      <c r="A155" s="187"/>
      <c r="B155" s="188"/>
      <c r="C155" s="188"/>
      <c r="E155" s="194" t="s">
        <v>79</v>
      </c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6"/>
      <c r="S155" s="82"/>
    </row>
    <row r="156" spans="1:19" s="33" customFormat="1" ht="12" hidden="1" customHeight="1" x14ac:dyDescent="0.2">
      <c r="A156" s="187"/>
      <c r="B156" s="188"/>
      <c r="C156" s="188"/>
      <c r="E156" s="194" t="s">
        <v>18</v>
      </c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6"/>
      <c r="S156" s="82"/>
    </row>
    <row r="157" spans="1:19" s="33" customFormat="1" ht="12" hidden="1" customHeight="1" x14ac:dyDescent="0.2">
      <c r="A157" s="187"/>
      <c r="B157" s="188"/>
      <c r="C157" s="188"/>
      <c r="E157" s="194" t="s">
        <v>80</v>
      </c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6"/>
      <c r="S157" s="82"/>
    </row>
    <row r="158" spans="1:19" s="33" customFormat="1" ht="12" hidden="1" customHeight="1" x14ac:dyDescent="0.2">
      <c r="A158" s="187"/>
      <c r="B158" s="188"/>
      <c r="C158" s="188"/>
      <c r="E158" s="194" t="s">
        <v>81</v>
      </c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6"/>
      <c r="S158" s="82"/>
    </row>
    <row r="159" spans="1:19" s="33" customFormat="1" ht="12" hidden="1" customHeight="1" x14ac:dyDescent="0.2">
      <c r="A159" s="187"/>
      <c r="B159" s="188"/>
      <c r="C159" s="188"/>
      <c r="E159" s="194" t="s">
        <v>82</v>
      </c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6"/>
      <c r="S159" s="82"/>
    </row>
    <row r="160" spans="1:19" s="33" customFormat="1" ht="12" hidden="1" customHeight="1" x14ac:dyDescent="0.2">
      <c r="A160" s="187"/>
      <c r="B160" s="188"/>
      <c r="C160" s="188"/>
      <c r="E160" s="194" t="s">
        <v>83</v>
      </c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6"/>
      <c r="S160" s="82"/>
    </row>
    <row r="161" spans="1:19" s="33" customFormat="1" ht="12" hidden="1" customHeight="1" x14ac:dyDescent="0.2">
      <c r="A161" s="187"/>
      <c r="B161" s="188"/>
      <c r="C161" s="188"/>
      <c r="E161" s="194" t="s">
        <v>84</v>
      </c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6"/>
      <c r="S161" s="82"/>
    </row>
    <row r="162" spans="1:19" s="33" customFormat="1" ht="12" hidden="1" customHeight="1" x14ac:dyDescent="0.2">
      <c r="A162" s="187"/>
      <c r="B162" s="188"/>
      <c r="C162" s="188"/>
      <c r="E162" s="194" t="s">
        <v>85</v>
      </c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6"/>
      <c r="S162" s="82"/>
    </row>
    <row r="163" spans="1:19" s="33" customFormat="1" ht="12" hidden="1" customHeight="1" x14ac:dyDescent="0.2">
      <c r="A163" s="187"/>
      <c r="B163" s="188"/>
      <c r="C163" s="188"/>
      <c r="E163" s="194" t="s">
        <v>86</v>
      </c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6"/>
      <c r="S163" s="82"/>
    </row>
    <row r="164" spans="1:19" s="33" customFormat="1" ht="12" hidden="1" customHeight="1" x14ac:dyDescent="0.2">
      <c r="A164" s="187"/>
      <c r="B164" s="188"/>
      <c r="C164" s="188"/>
      <c r="E164" s="194" t="s">
        <v>87</v>
      </c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6"/>
      <c r="S164" s="82"/>
    </row>
    <row r="165" spans="1:19" s="33" customFormat="1" ht="12" hidden="1" customHeight="1" x14ac:dyDescent="0.2">
      <c r="A165" s="187"/>
      <c r="B165" s="188"/>
      <c r="C165" s="188"/>
      <c r="E165" s="194" t="s">
        <v>88</v>
      </c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6"/>
      <c r="S165" s="82"/>
    </row>
    <row r="166" spans="1:19" s="33" customFormat="1" ht="12" hidden="1" customHeight="1" x14ac:dyDescent="0.2">
      <c r="A166" s="187"/>
      <c r="B166" s="188"/>
      <c r="C166" s="188"/>
      <c r="E166" s="194" t="s">
        <v>89</v>
      </c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6"/>
      <c r="S166" s="82"/>
    </row>
    <row r="167" spans="1:19" s="33" customFormat="1" ht="12" hidden="1" customHeight="1" x14ac:dyDescent="0.2">
      <c r="A167" s="187"/>
      <c r="B167" s="188"/>
      <c r="C167" s="188"/>
      <c r="E167" s="194" t="s">
        <v>90</v>
      </c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6"/>
      <c r="S167" s="82"/>
    </row>
    <row r="168" spans="1:19" s="33" customFormat="1" ht="12" hidden="1" customHeight="1" x14ac:dyDescent="0.2">
      <c r="A168" s="187"/>
      <c r="B168" s="188"/>
      <c r="C168" s="188"/>
      <c r="E168" s="194" t="s">
        <v>91</v>
      </c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6"/>
      <c r="S168" s="82"/>
    </row>
    <row r="169" spans="1:19" s="33" customFormat="1" ht="12" hidden="1" customHeight="1" x14ac:dyDescent="0.2">
      <c r="A169" s="187"/>
      <c r="B169" s="188"/>
      <c r="C169" s="188"/>
      <c r="E169" s="194" t="s">
        <v>92</v>
      </c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6"/>
      <c r="S169" s="82"/>
    </row>
    <row r="170" spans="1:19" s="283" customFormat="1" ht="12" customHeight="1" thickBot="1" x14ac:dyDescent="0.25">
      <c r="A170" s="487"/>
      <c r="B170" s="488"/>
      <c r="C170" s="488"/>
      <c r="D170" s="488"/>
      <c r="E170" s="488"/>
      <c r="F170" s="489"/>
      <c r="G170" s="490"/>
      <c r="H170" s="490"/>
      <c r="I170" s="490"/>
      <c r="J170" s="490"/>
      <c r="K170" s="490"/>
      <c r="L170" s="490"/>
      <c r="M170" s="490"/>
      <c r="N170" s="490"/>
      <c r="O170" s="490"/>
      <c r="P170" s="490"/>
      <c r="Q170" s="490"/>
      <c r="R170" s="490"/>
      <c r="S170" s="491"/>
    </row>
    <row r="171" spans="1:19" s="283" customFormat="1" ht="5.0999999999999996" customHeight="1" thickTop="1" x14ac:dyDescent="0.2">
      <c r="A171" s="295"/>
      <c r="B171" s="296"/>
      <c r="C171" s="296"/>
      <c r="D171" s="296"/>
      <c r="E171" s="296"/>
      <c r="F171" s="297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82"/>
    </row>
    <row r="172" spans="1:19" s="283" customFormat="1" ht="15" customHeight="1" x14ac:dyDescent="0.2">
      <c r="A172" s="621" t="s">
        <v>529</v>
      </c>
      <c r="B172" s="622"/>
      <c r="C172" s="622"/>
      <c r="D172" s="622"/>
      <c r="E172" s="622"/>
      <c r="F172" s="622"/>
      <c r="G172" s="622"/>
      <c r="H172" s="622"/>
      <c r="I172" s="622"/>
      <c r="J172" s="622"/>
      <c r="K172" s="622"/>
      <c r="L172" s="622"/>
      <c r="M172" s="622"/>
      <c r="N172" s="622"/>
      <c r="O172" s="622"/>
      <c r="P172" s="622"/>
      <c r="Q172" s="622"/>
      <c r="R172" s="622"/>
      <c r="S172" s="282"/>
    </row>
    <row r="173" spans="1:19" s="283" customFormat="1" ht="15" customHeight="1" x14ac:dyDescent="0.2">
      <c r="A173" s="621"/>
      <c r="B173" s="622"/>
      <c r="C173" s="622"/>
      <c r="D173" s="622"/>
      <c r="E173" s="622"/>
      <c r="F173" s="622"/>
      <c r="G173" s="622"/>
      <c r="H173" s="622"/>
      <c r="I173" s="622"/>
      <c r="J173" s="622"/>
      <c r="K173" s="622"/>
      <c r="L173" s="622"/>
      <c r="M173" s="622"/>
      <c r="N173" s="622"/>
      <c r="O173" s="622"/>
      <c r="P173" s="622"/>
      <c r="Q173" s="622"/>
      <c r="R173" s="622"/>
      <c r="S173" s="282"/>
    </row>
    <row r="174" spans="1:19" s="283" customFormat="1" ht="5.0999999999999996" customHeight="1" x14ac:dyDescent="0.2">
      <c r="A174" s="295"/>
      <c r="B174" s="296"/>
      <c r="C174" s="296"/>
      <c r="D174" s="296"/>
      <c r="E174" s="296"/>
      <c r="F174" s="297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82"/>
    </row>
    <row r="175" spans="1:19" s="283" customFormat="1" ht="18" customHeight="1" x14ac:dyDescent="0.2">
      <c r="A175" s="431" t="s">
        <v>485</v>
      </c>
      <c r="B175" s="432"/>
      <c r="C175" s="432"/>
      <c r="D175" s="432"/>
      <c r="E175" s="432"/>
      <c r="F175" s="432"/>
      <c r="G175" s="432"/>
      <c r="H175" s="432"/>
      <c r="I175" s="432"/>
      <c r="J175" s="432"/>
      <c r="K175" s="432"/>
      <c r="L175" s="432"/>
      <c r="M175" s="432"/>
      <c r="N175" s="432"/>
      <c r="O175" s="432"/>
      <c r="P175" s="432"/>
      <c r="Q175" s="432"/>
      <c r="R175" s="432"/>
      <c r="S175" s="282"/>
    </row>
    <row r="176" spans="1:19" ht="5.0999999999999996" customHeight="1" x14ac:dyDescent="0.2">
      <c r="A176" s="433"/>
      <c r="B176" s="432"/>
      <c r="C176" s="432"/>
      <c r="D176" s="432"/>
      <c r="E176" s="432"/>
      <c r="F176" s="432"/>
      <c r="G176" s="432"/>
      <c r="H176" s="432"/>
      <c r="I176" s="432"/>
      <c r="J176" s="432"/>
      <c r="K176" s="432"/>
      <c r="L176" s="432"/>
      <c r="M176" s="432"/>
      <c r="N176" s="432"/>
      <c r="O176" s="432"/>
      <c r="P176" s="432"/>
      <c r="Q176" s="432"/>
      <c r="R176" s="432"/>
      <c r="S176" s="282"/>
    </row>
    <row r="177" spans="1:19" ht="18" customHeight="1" x14ac:dyDescent="0.2">
      <c r="A177" s="102"/>
      <c r="B177" s="33"/>
      <c r="C177" s="33"/>
      <c r="D177" s="33"/>
      <c r="E177" s="434" t="s">
        <v>394</v>
      </c>
      <c r="F177" s="432"/>
      <c r="G177" s="432"/>
      <c r="H177" s="432"/>
      <c r="I177" s="432"/>
      <c r="J177" s="432"/>
      <c r="K177" s="432"/>
      <c r="L177" s="432"/>
      <c r="M177" s="432"/>
      <c r="N177" s="432"/>
      <c r="P177" s="563"/>
      <c r="Q177" s="564"/>
      <c r="R177" s="565"/>
      <c r="S177" s="282"/>
    </row>
    <row r="178" spans="1:19" ht="5.0999999999999996" customHeight="1" x14ac:dyDescent="0.2">
      <c r="A178" s="102"/>
      <c r="B178" s="33"/>
      <c r="C178" s="33"/>
      <c r="D178" s="33"/>
      <c r="E178" s="435"/>
      <c r="F178" s="436"/>
      <c r="G178" s="436"/>
      <c r="H178" s="436"/>
      <c r="I178" s="436"/>
      <c r="J178" s="436"/>
      <c r="K178" s="436"/>
      <c r="L178" s="436"/>
      <c r="M178" s="436"/>
      <c r="N178" s="436"/>
      <c r="O178" s="261"/>
      <c r="P178" s="436"/>
      <c r="Q178" s="436"/>
      <c r="R178" s="436"/>
      <c r="S178" s="282"/>
    </row>
    <row r="179" spans="1:19" ht="5.0999999999999996" customHeight="1" x14ac:dyDescent="0.2">
      <c r="A179" s="102"/>
      <c r="B179" s="33"/>
      <c r="C179" s="33"/>
      <c r="D179" s="33"/>
      <c r="E179" s="434"/>
      <c r="F179" s="432"/>
      <c r="G179" s="432"/>
      <c r="H179" s="432"/>
      <c r="I179" s="432"/>
      <c r="J179" s="432"/>
      <c r="K179" s="432"/>
      <c r="L179" s="432"/>
      <c r="M179" s="432"/>
      <c r="N179" s="432"/>
      <c r="P179" s="432"/>
      <c r="Q179" s="432"/>
      <c r="R179" s="432"/>
      <c r="S179" s="282"/>
    </row>
    <row r="180" spans="1:19" ht="17.25" customHeight="1" x14ac:dyDescent="0.2">
      <c r="A180" s="102"/>
      <c r="B180" s="33"/>
      <c r="C180" s="33"/>
      <c r="D180" s="33"/>
      <c r="E180" s="434" t="s">
        <v>395</v>
      </c>
      <c r="F180" s="432"/>
      <c r="G180" s="432"/>
      <c r="H180" s="432"/>
      <c r="I180" s="432"/>
      <c r="J180" s="432"/>
      <c r="K180" s="432"/>
      <c r="L180" s="432"/>
      <c r="M180" s="432"/>
      <c r="N180" s="432"/>
      <c r="P180" s="563"/>
      <c r="Q180" s="564"/>
      <c r="R180" s="565"/>
      <c r="S180" s="282"/>
    </row>
    <row r="181" spans="1:19" ht="5.0999999999999996" customHeight="1" x14ac:dyDescent="0.2">
      <c r="A181" s="102"/>
      <c r="B181" s="33"/>
      <c r="C181" s="33"/>
      <c r="D181" s="33"/>
      <c r="E181" s="435"/>
      <c r="F181" s="436"/>
      <c r="G181" s="436"/>
      <c r="H181" s="436"/>
      <c r="I181" s="436"/>
      <c r="J181" s="436"/>
      <c r="K181" s="436"/>
      <c r="L181" s="436"/>
      <c r="M181" s="436"/>
      <c r="N181" s="436"/>
      <c r="O181" s="261"/>
      <c r="P181" s="436"/>
      <c r="Q181" s="436"/>
      <c r="R181" s="436"/>
      <c r="S181" s="282"/>
    </row>
    <row r="182" spans="1:19" ht="5.0999999999999996" customHeight="1" x14ac:dyDescent="0.2">
      <c r="A182" s="102"/>
      <c r="B182" s="33"/>
      <c r="C182" s="33"/>
      <c r="D182" s="33"/>
      <c r="E182" s="434"/>
      <c r="F182" s="432"/>
      <c r="G182" s="432"/>
      <c r="H182" s="432"/>
      <c r="I182" s="432"/>
      <c r="J182" s="432"/>
      <c r="K182" s="432"/>
      <c r="L182" s="432"/>
      <c r="M182" s="432"/>
      <c r="N182" s="432"/>
      <c r="P182" s="432"/>
      <c r="Q182" s="432"/>
      <c r="R182" s="432"/>
      <c r="S182" s="282"/>
    </row>
    <row r="183" spans="1:19" ht="18" customHeight="1" x14ac:dyDescent="0.2">
      <c r="A183" s="102"/>
      <c r="B183" s="33"/>
      <c r="C183" s="33"/>
      <c r="D183" s="33"/>
      <c r="E183" s="430" t="s">
        <v>530</v>
      </c>
      <c r="G183" s="432"/>
      <c r="I183" s="432"/>
      <c r="J183" s="432"/>
      <c r="K183" s="432"/>
      <c r="L183" s="432"/>
      <c r="M183" s="432"/>
      <c r="N183" s="432"/>
      <c r="P183" s="563"/>
      <c r="Q183" s="564"/>
      <c r="R183" s="565"/>
      <c r="S183" s="282"/>
    </row>
    <row r="184" spans="1:19" ht="12" customHeight="1" x14ac:dyDescent="0.2">
      <c r="A184" s="102"/>
      <c r="B184" s="33"/>
      <c r="C184" s="33"/>
      <c r="D184" s="33"/>
      <c r="E184" s="566" t="s">
        <v>531</v>
      </c>
      <c r="F184" s="566"/>
      <c r="G184" s="566"/>
      <c r="H184" s="566"/>
      <c r="I184" s="566"/>
      <c r="J184" s="566"/>
      <c r="K184" s="566"/>
      <c r="L184" s="566"/>
      <c r="M184" s="566"/>
      <c r="N184" s="566"/>
      <c r="O184" s="432"/>
      <c r="P184" s="432"/>
      <c r="Q184" s="432"/>
      <c r="R184" s="432"/>
      <c r="S184" s="282"/>
    </row>
    <row r="185" spans="1:19" ht="12" customHeight="1" x14ac:dyDescent="0.2">
      <c r="A185" s="102"/>
      <c r="B185" s="33"/>
      <c r="C185" s="33"/>
      <c r="D185" s="33"/>
      <c r="E185" s="566"/>
      <c r="F185" s="566"/>
      <c r="G185" s="566"/>
      <c r="H185" s="566"/>
      <c r="I185" s="566"/>
      <c r="J185" s="566"/>
      <c r="K185" s="566"/>
      <c r="L185" s="566"/>
      <c r="M185" s="566"/>
      <c r="N185" s="566"/>
      <c r="O185" s="432"/>
      <c r="P185" s="432"/>
      <c r="Q185" s="432"/>
      <c r="R185" s="432"/>
      <c r="S185" s="282"/>
    </row>
    <row r="186" spans="1:19" ht="5.0999999999999996" customHeight="1" x14ac:dyDescent="0.2">
      <c r="A186" s="102"/>
      <c r="B186" s="33"/>
      <c r="C186" s="33"/>
      <c r="D186" s="33"/>
      <c r="E186" s="435"/>
      <c r="F186" s="436"/>
      <c r="G186" s="436"/>
      <c r="H186" s="436"/>
      <c r="I186" s="436"/>
      <c r="J186" s="436"/>
      <c r="K186" s="436"/>
      <c r="L186" s="436"/>
      <c r="M186" s="436"/>
      <c r="N186" s="436"/>
      <c r="O186" s="436"/>
      <c r="P186" s="436"/>
      <c r="Q186" s="436"/>
      <c r="R186" s="436"/>
      <c r="S186" s="282"/>
    </row>
    <row r="187" spans="1:19" ht="5.0999999999999996" customHeight="1" x14ac:dyDescent="0.2">
      <c r="A187" s="102"/>
      <c r="B187" s="33"/>
      <c r="C187" s="33"/>
      <c r="D187" s="33"/>
      <c r="E187" s="434"/>
      <c r="F187" s="432"/>
      <c r="G187" s="432"/>
      <c r="H187" s="432"/>
      <c r="I187" s="432"/>
      <c r="J187" s="432"/>
      <c r="K187" s="432"/>
      <c r="L187" s="432"/>
      <c r="M187" s="432"/>
      <c r="N187" s="432"/>
      <c r="O187" s="432"/>
      <c r="P187" s="432"/>
      <c r="Q187" s="432"/>
      <c r="R187" s="432"/>
      <c r="S187" s="282"/>
    </row>
    <row r="188" spans="1:19" ht="15" customHeight="1" x14ac:dyDescent="0.2">
      <c r="A188" s="102"/>
      <c r="B188" s="432"/>
      <c r="C188" s="432"/>
      <c r="D188" s="432"/>
      <c r="E188" s="578" t="s">
        <v>532</v>
      </c>
      <c r="F188" s="578"/>
      <c r="G188" s="578"/>
      <c r="H188" s="578"/>
      <c r="I188" s="578"/>
      <c r="J188" s="578"/>
      <c r="K188" s="578"/>
      <c r="L188" s="578"/>
      <c r="M188" s="578"/>
      <c r="N188" s="578"/>
      <c r="O188" s="432"/>
      <c r="P188" s="432"/>
      <c r="Q188" s="432"/>
      <c r="R188" s="432"/>
      <c r="S188" s="282"/>
    </row>
    <row r="189" spans="1:19" ht="15" customHeight="1" x14ac:dyDescent="0.2">
      <c r="A189" s="102"/>
      <c r="B189" s="432"/>
      <c r="C189" s="432"/>
      <c r="D189" s="432"/>
      <c r="E189" s="578"/>
      <c r="F189" s="578"/>
      <c r="G189" s="578"/>
      <c r="H189" s="578"/>
      <c r="I189" s="578"/>
      <c r="J189" s="578"/>
      <c r="K189" s="578"/>
      <c r="L189" s="578"/>
      <c r="M189" s="578"/>
      <c r="N189" s="578"/>
      <c r="O189" s="432"/>
      <c r="P189" s="432"/>
      <c r="Q189" s="432"/>
      <c r="R189" s="432"/>
      <c r="S189" s="282"/>
    </row>
    <row r="190" spans="1:19" ht="15" customHeight="1" x14ac:dyDescent="0.2">
      <c r="A190" s="102"/>
      <c r="B190" s="432"/>
      <c r="C190" s="432"/>
      <c r="D190" s="432"/>
      <c r="E190" s="578"/>
      <c r="F190" s="578"/>
      <c r="G190" s="578"/>
      <c r="H190" s="578"/>
      <c r="I190" s="578"/>
      <c r="J190" s="578"/>
      <c r="K190" s="578"/>
      <c r="L190" s="578"/>
      <c r="M190" s="578"/>
      <c r="N190" s="578"/>
      <c r="O190" s="432"/>
      <c r="P190" s="432"/>
      <c r="Q190" s="432"/>
      <c r="R190" s="432"/>
      <c r="S190" s="282"/>
    </row>
    <row r="191" spans="1:19" ht="15" customHeight="1" x14ac:dyDescent="0.2">
      <c r="A191" s="102"/>
      <c r="B191" s="432"/>
      <c r="C191" s="432"/>
      <c r="D191" s="432"/>
      <c r="E191" s="579"/>
      <c r="F191" s="579"/>
      <c r="G191" s="579"/>
      <c r="H191" s="579"/>
      <c r="I191" s="579"/>
      <c r="J191" s="579"/>
      <c r="K191" s="579"/>
      <c r="L191" s="579"/>
      <c r="M191" s="579"/>
      <c r="N191" s="579"/>
      <c r="O191" s="436"/>
      <c r="P191" s="436"/>
      <c r="Q191" s="436"/>
      <c r="R191" s="436"/>
      <c r="S191" s="282"/>
    </row>
    <row r="192" spans="1:19" ht="5.0999999999999996" customHeight="1" thickBot="1" x14ac:dyDescent="0.25">
      <c r="A192" s="437"/>
      <c r="B192" s="438"/>
      <c r="C192" s="438"/>
      <c r="D192" s="438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439"/>
    </row>
    <row r="193" spans="1:19" s="283" customFormat="1" ht="12" customHeight="1" thickTop="1" x14ac:dyDescent="0.2">
      <c r="A193" s="295"/>
      <c r="B193" s="296"/>
      <c r="C193" s="296"/>
      <c r="D193" s="296"/>
      <c r="E193" s="296"/>
      <c r="F193" s="297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82"/>
    </row>
    <row r="194" spans="1:19" ht="15" customHeight="1" x14ac:dyDescent="0.2">
      <c r="A194" s="580" t="s">
        <v>406</v>
      </c>
      <c r="B194" s="581"/>
      <c r="C194" s="581"/>
      <c r="D194" s="582"/>
      <c r="E194" s="593" t="s">
        <v>280</v>
      </c>
      <c r="F194" s="594"/>
      <c r="G194" s="594"/>
      <c r="H194" s="594"/>
      <c r="I194" s="594"/>
      <c r="J194" s="594"/>
      <c r="K194" s="595"/>
      <c r="L194" s="598" t="s">
        <v>282</v>
      </c>
      <c r="M194" s="599"/>
      <c r="N194" s="599"/>
      <c r="O194" s="599"/>
      <c r="P194" s="599"/>
      <c r="Q194" s="599"/>
      <c r="R194" s="600"/>
      <c r="S194" s="101"/>
    </row>
    <row r="195" spans="1:19" ht="15" customHeight="1" x14ac:dyDescent="0.2">
      <c r="A195" s="580"/>
      <c r="B195" s="581"/>
      <c r="C195" s="581"/>
      <c r="D195" s="582"/>
      <c r="E195" s="612" t="s">
        <v>281</v>
      </c>
      <c r="F195" s="613"/>
      <c r="G195" s="613"/>
      <c r="H195" s="613"/>
      <c r="I195" s="613"/>
      <c r="J195" s="613"/>
      <c r="K195" s="614"/>
      <c r="L195" s="601"/>
      <c r="M195" s="602"/>
      <c r="N195" s="602"/>
      <c r="O195" s="602"/>
      <c r="P195" s="602"/>
      <c r="Q195" s="602"/>
      <c r="R195" s="603"/>
      <c r="S195" s="101"/>
    </row>
    <row r="196" spans="1:19" ht="24" customHeight="1" x14ac:dyDescent="0.2">
      <c r="A196" s="580"/>
      <c r="B196" s="581"/>
      <c r="C196" s="581"/>
      <c r="D196" s="582"/>
      <c r="E196" s="583"/>
      <c r="F196" s="584"/>
      <c r="G196" s="584"/>
      <c r="H196" s="584"/>
      <c r="I196" s="584"/>
      <c r="J196" s="584"/>
      <c r="K196" s="585"/>
      <c r="L196" s="572"/>
      <c r="M196" s="573"/>
      <c r="N196" s="573"/>
      <c r="O196" s="573"/>
      <c r="P196" s="573"/>
      <c r="Q196" s="573"/>
      <c r="R196" s="574"/>
      <c r="S196" s="101"/>
    </row>
    <row r="197" spans="1:19" ht="24" customHeight="1" x14ac:dyDescent="0.2">
      <c r="A197" s="580"/>
      <c r="B197" s="581"/>
      <c r="C197" s="581"/>
      <c r="D197" s="582"/>
      <c r="E197" s="569"/>
      <c r="F197" s="570"/>
      <c r="G197" s="570"/>
      <c r="H197" s="570"/>
      <c r="I197" s="570"/>
      <c r="J197" s="570"/>
      <c r="K197" s="571"/>
      <c r="L197" s="575"/>
      <c r="M197" s="576"/>
      <c r="N197" s="576"/>
      <c r="O197" s="576"/>
      <c r="P197" s="576"/>
      <c r="Q197" s="576"/>
      <c r="R197" s="577"/>
      <c r="S197" s="101"/>
    </row>
    <row r="198" spans="1:19" ht="24" customHeight="1" x14ac:dyDescent="0.2">
      <c r="A198" s="580"/>
      <c r="B198" s="581"/>
      <c r="C198" s="581"/>
      <c r="D198" s="582"/>
      <c r="E198" s="583"/>
      <c r="F198" s="584"/>
      <c r="G198" s="584"/>
      <c r="H198" s="584"/>
      <c r="I198" s="584"/>
      <c r="J198" s="584"/>
      <c r="K198" s="585"/>
      <c r="L198" s="572"/>
      <c r="M198" s="573"/>
      <c r="N198" s="573"/>
      <c r="O198" s="573"/>
      <c r="P198" s="573"/>
      <c r="Q198" s="573"/>
      <c r="R198" s="574"/>
      <c r="S198" s="101"/>
    </row>
    <row r="199" spans="1:19" ht="24" customHeight="1" x14ac:dyDescent="0.2">
      <c r="A199" s="580"/>
      <c r="B199" s="581"/>
      <c r="C199" s="581"/>
      <c r="D199" s="582"/>
      <c r="E199" s="569"/>
      <c r="F199" s="570"/>
      <c r="G199" s="570"/>
      <c r="H199" s="570"/>
      <c r="I199" s="570"/>
      <c r="J199" s="570"/>
      <c r="K199" s="571"/>
      <c r="L199" s="575"/>
      <c r="M199" s="576"/>
      <c r="N199" s="576"/>
      <c r="O199" s="576"/>
      <c r="P199" s="576"/>
      <c r="Q199" s="576"/>
      <c r="R199" s="577"/>
      <c r="S199" s="101"/>
    </row>
    <row r="200" spans="1:19" ht="24" customHeight="1" x14ac:dyDescent="0.2">
      <c r="A200" s="580"/>
      <c r="B200" s="581"/>
      <c r="C200" s="581"/>
      <c r="D200" s="582"/>
      <c r="E200" s="583"/>
      <c r="F200" s="584"/>
      <c r="G200" s="584"/>
      <c r="H200" s="584"/>
      <c r="I200" s="584"/>
      <c r="J200" s="584"/>
      <c r="K200" s="585"/>
      <c r="L200" s="572"/>
      <c r="M200" s="573"/>
      <c r="N200" s="573"/>
      <c r="O200" s="573"/>
      <c r="P200" s="573"/>
      <c r="Q200" s="573"/>
      <c r="R200" s="574"/>
      <c r="S200" s="101"/>
    </row>
    <row r="201" spans="1:19" ht="24" customHeight="1" x14ac:dyDescent="0.2">
      <c r="A201" s="580"/>
      <c r="B201" s="581"/>
      <c r="C201" s="581"/>
      <c r="D201" s="582"/>
      <c r="E201" s="569"/>
      <c r="F201" s="570"/>
      <c r="G201" s="570"/>
      <c r="H201" s="570"/>
      <c r="I201" s="570"/>
      <c r="J201" s="570"/>
      <c r="K201" s="571"/>
      <c r="L201" s="575"/>
      <c r="M201" s="576"/>
      <c r="N201" s="576"/>
      <c r="O201" s="576"/>
      <c r="P201" s="576"/>
      <c r="Q201" s="576"/>
      <c r="R201" s="577"/>
      <c r="S201" s="101"/>
    </row>
    <row r="202" spans="1:19" ht="5.0999999999999996" customHeight="1" x14ac:dyDescent="0.2">
      <c r="A202" s="197"/>
      <c r="B202" s="60"/>
      <c r="C202" s="60"/>
      <c r="D202" s="60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9"/>
    </row>
    <row r="203" spans="1:19" s="5" customFormat="1" ht="12" customHeight="1" x14ac:dyDescent="0.2">
      <c r="A203" s="33"/>
      <c r="B203" s="33"/>
      <c r="C203" s="33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</row>
    <row r="204" spans="1:19" s="5" customFormat="1" ht="12" customHeight="1" x14ac:dyDescent="0.2">
      <c r="A204" s="33"/>
      <c r="B204" s="33"/>
      <c r="C204" s="33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</row>
    <row r="205" spans="1:19" s="5" customFormat="1" ht="12" customHeight="1" x14ac:dyDescent="0.2">
      <c r="A205" s="33"/>
      <c r="B205" s="33"/>
      <c r="C205" s="33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</row>
    <row r="206" spans="1:19" s="5" customFormat="1" ht="12" customHeight="1" x14ac:dyDescent="0.2">
      <c r="A206" s="33"/>
      <c r="B206" s="33"/>
      <c r="C206" s="33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</row>
    <row r="207" spans="1:19" s="5" customFormat="1" ht="12" customHeight="1" x14ac:dyDescent="0.2">
      <c r="A207" s="33"/>
      <c r="B207" s="33"/>
      <c r="C207" s="33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</row>
    <row r="208" spans="1:19" s="5" customFormat="1" ht="12" customHeight="1" x14ac:dyDescent="0.2">
      <c r="A208" s="33"/>
      <c r="B208" s="33"/>
      <c r="C208" s="33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1:19" s="5" customFormat="1" ht="12" customHeight="1" x14ac:dyDescent="0.2">
      <c r="A209" s="33"/>
      <c r="B209" s="33"/>
      <c r="C209" s="33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</row>
    <row r="210" spans="1:19" s="86" customFormat="1" ht="5.0999999999999996" customHeight="1" x14ac:dyDescent="0.2">
      <c r="A210" s="174"/>
      <c r="B210" s="173"/>
      <c r="C210" s="173"/>
      <c r="D210" s="92"/>
      <c r="E210" s="92"/>
      <c r="F210" s="92"/>
      <c r="G210" s="92"/>
      <c r="H210" s="92"/>
      <c r="I210" s="92"/>
      <c r="O210" s="93"/>
    </row>
    <row r="211" spans="1:19" s="5" customFormat="1" ht="12" customHeight="1" x14ac:dyDescent="0.2">
      <c r="A211" s="21" t="s">
        <v>227</v>
      </c>
      <c r="B211" s="22" t="s">
        <v>1</v>
      </c>
      <c r="C211" s="21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</row>
    <row r="212" spans="1:19" s="86" customFormat="1" ht="5.0999999999999996" customHeight="1" x14ac:dyDescent="0.2">
      <c r="A212" s="94"/>
      <c r="B212" s="92"/>
      <c r="C212" s="92"/>
      <c r="D212" s="92"/>
      <c r="E212" s="92"/>
      <c r="F212" s="92"/>
      <c r="G212" s="92"/>
      <c r="H212" s="92"/>
      <c r="I212" s="92"/>
      <c r="O212" s="93"/>
    </row>
    <row r="213" spans="1:19" s="86" customFormat="1" x14ac:dyDescent="0.2">
      <c r="A213" s="1" t="str">
        <f>'Seite 1'!$A$63</f>
        <v>Antrag Integration - Individuelle Integrationsbegleitung</v>
      </c>
      <c r="O213" s="93"/>
      <c r="S213" s="2" t="str">
        <f ca="1">CONCATENATE(IF('Seite 1'!$E$25=0,"Antragsteller",LEFT('Seite 1'!$E$25,20))," - Antrag vom ",IF('Seite 1'!$O$20="","……………..",TEXT('Seite 1'!$O$20,"TT.MM.JJ")))</f>
        <v>Antragsteller - Antrag vom 27.05.19</v>
      </c>
    </row>
    <row r="214" spans="1:19" s="86" customFormat="1" x14ac:dyDescent="0.2">
      <c r="A214" s="1" t="str">
        <f>'Seite 1'!$A$64</f>
        <v>Formularversion: V 1.7 vom 27.05.19</v>
      </c>
      <c r="O214" s="93"/>
      <c r="S214" s="3" t="str">
        <f ca="1">CONCATENATE("Ausdruck vom "&amp;TEXT(TODAY(),"TT.MM.JJ"))</f>
        <v>Ausdruck vom 27.05.19</v>
      </c>
    </row>
  </sheetData>
  <sheetProtection password="8067" sheet="1" objects="1" scenarios="1" selectLockedCells="1" autoFilter="0"/>
  <mergeCells count="32">
    <mergeCell ref="O1:S1"/>
    <mergeCell ref="E5:R5"/>
    <mergeCell ref="E15:I15"/>
    <mergeCell ref="J15:K15"/>
    <mergeCell ref="E194:K194"/>
    <mergeCell ref="E25:R25"/>
    <mergeCell ref="L194:R195"/>
    <mergeCell ref="E77:I77"/>
    <mergeCell ref="L15:R15"/>
    <mergeCell ref="E67:R67"/>
    <mergeCell ref="E69:I69"/>
    <mergeCell ref="E195:K195"/>
    <mergeCell ref="E79:R80"/>
    <mergeCell ref="N69:R69"/>
    <mergeCell ref="N77:R77"/>
    <mergeCell ref="A172:R173"/>
    <mergeCell ref="E197:K197"/>
    <mergeCell ref="L196:R197"/>
    <mergeCell ref="E188:N191"/>
    <mergeCell ref="A194:D201"/>
    <mergeCell ref="E196:K196"/>
    <mergeCell ref="E200:K200"/>
    <mergeCell ref="L200:R201"/>
    <mergeCell ref="E198:K198"/>
    <mergeCell ref="E201:K201"/>
    <mergeCell ref="L198:R199"/>
    <mergeCell ref="E199:K199"/>
    <mergeCell ref="P177:R177"/>
    <mergeCell ref="P180:R180"/>
    <mergeCell ref="P183:R183"/>
    <mergeCell ref="E184:N185"/>
    <mergeCell ref="A79:D80"/>
  </mergeCells>
  <phoneticPr fontId="7" type="noConversion"/>
  <conditionalFormatting sqref="O1">
    <cfRule type="cellIs" dxfId="20" priority="8" stopIfTrue="1" operator="equal">
      <formula>0</formula>
    </cfRule>
  </conditionalFormatting>
  <conditionalFormatting sqref="L15">
    <cfRule type="expression" dxfId="19" priority="5" stopIfTrue="1">
      <formula>$E$15="Sonstige"</formula>
    </cfRule>
  </conditionalFormatting>
  <conditionalFormatting sqref="J15:K15">
    <cfRule type="expression" dxfId="18" priority="4" stopIfTrue="1">
      <formula>$E$15="Sonstige"</formula>
    </cfRule>
  </conditionalFormatting>
  <dataValidations xWindow="198" yWindow="274" count="5">
    <dataValidation type="list" allowBlank="1" showErrorMessage="1" errorTitle="Wirtschaftszweig" error="Bitte auswählen!" promptTitle="Wirtschaftszweig" prompt="Bitte auswählen!" sqref="E79:R80">
      <formula1>E81:E169</formula1>
    </dataValidation>
    <dataValidation type="list" allowBlank="1" showErrorMessage="1" errorTitle="Kammerzuordnung" error="Bitte auswählen!" sqref="E15:I15">
      <formula1>E16:E23</formula1>
    </dataValidation>
    <dataValidation type="list" allowBlank="1" showErrorMessage="1" errorTitle="Register" error="Bitte auswählen!" sqref="E69:I69">
      <formula1>E70:E75</formula1>
    </dataValidation>
    <dataValidation type="list" allowBlank="1" showErrorMessage="1" errorTitle="Rechtsform" error="Bitte auswählen!" sqref="E25:R25">
      <formula1>E26:E61</formula1>
    </dataValidation>
    <dataValidation type="list" allowBlank="1" showErrorMessage="1" errorTitle="Art des Trägers" error="Bitte auswählen!" sqref="E5:R5">
      <formula1>$E$6:$E$13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475" r:id="rId4" name="Check Box 203">
              <controlPr defaultSize="0" autoFill="0" autoLine="0" autoPict="0">
                <anchor moveWithCells="1">
                  <from>
                    <xdr:col>4</xdr:col>
                    <xdr:colOff>19050</xdr:colOff>
                    <xdr:row>62</xdr:row>
                    <xdr:rowOff>9525</xdr:rowOff>
                  </from>
                  <to>
                    <xdr:col>4</xdr:col>
                    <xdr:colOff>323850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6" r:id="rId5" name="Check Box 204">
              <controlPr defaultSize="0" autoFill="0" autoLine="0" autoPict="0">
                <anchor moveWithCells="1">
                  <from>
                    <xdr:col>4</xdr:col>
                    <xdr:colOff>19050</xdr:colOff>
                    <xdr:row>64</xdr:row>
                    <xdr:rowOff>9525</xdr:rowOff>
                  </from>
                  <to>
                    <xdr:col>4</xdr:col>
                    <xdr:colOff>323850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0" r:id="rId6" name="Check Box 208">
              <controlPr defaultSize="0" autoFill="0" autoLine="0" autoPict="0">
                <anchor moveWithCells="1">
                  <from>
                    <xdr:col>14</xdr:col>
                    <xdr:colOff>238125</xdr:colOff>
                    <xdr:row>189</xdr:row>
                    <xdr:rowOff>38100</xdr:rowOff>
                  </from>
                  <to>
                    <xdr:col>16</xdr:col>
                    <xdr:colOff>85725</xdr:colOff>
                    <xdr:row>190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1" r:id="rId7" name="Check Box 209">
              <controlPr defaultSize="0" autoFill="0" autoLine="0" autoPict="0">
                <anchor moveWithCells="1">
                  <from>
                    <xdr:col>16</xdr:col>
                    <xdr:colOff>133350</xdr:colOff>
                    <xdr:row>189</xdr:row>
                    <xdr:rowOff>38100</xdr:rowOff>
                  </from>
                  <to>
                    <xdr:col>17</xdr:col>
                    <xdr:colOff>323850</xdr:colOff>
                    <xdr:row>190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Normal="100" zoomScaleSheetLayoutView="100" workbookViewId="0">
      <selection activeCell="E54" sqref="E54:R54"/>
    </sheetView>
  </sheetViews>
  <sheetFormatPr baseColWidth="10" defaultRowHeight="12" x14ac:dyDescent="0.2"/>
  <cols>
    <col min="1" max="1" width="5.85546875" style="86" customWidth="1"/>
    <col min="2" max="14" width="5.140625" style="86" customWidth="1"/>
    <col min="15" max="15" width="5.140625" style="93" customWidth="1"/>
    <col min="16" max="18" width="5.140625" style="86" customWidth="1"/>
    <col min="19" max="19" width="0.85546875" style="86" customWidth="1"/>
    <col min="20" max="16384" width="11.42578125" style="86"/>
  </cols>
  <sheetData>
    <row r="1" spans="1:19" ht="15" customHeight="1" x14ac:dyDescent="0.2">
      <c r="A1" s="144"/>
      <c r="J1" s="92"/>
      <c r="K1" s="92"/>
      <c r="L1" s="92"/>
      <c r="N1" s="145" t="str">
        <f>'Seite 1'!$K$21</f>
        <v xml:space="preserve">ID/Aktenzeichen: </v>
      </c>
      <c r="O1" s="586">
        <f>'Seite 1'!$O$21</f>
        <v>0</v>
      </c>
      <c r="P1" s="587"/>
      <c r="Q1" s="587"/>
      <c r="R1" s="587"/>
      <c r="S1" s="588"/>
    </row>
    <row r="2" spans="1:19" ht="12" customHeight="1" x14ac:dyDescent="0.2">
      <c r="A2" s="144"/>
      <c r="J2" s="146"/>
      <c r="K2" s="146"/>
      <c r="L2" s="146"/>
      <c r="M2" s="146"/>
      <c r="N2" s="146"/>
    </row>
    <row r="3" spans="1:19" s="18" customFormat="1" ht="15" customHeight="1" x14ac:dyDescent="0.2">
      <c r="A3" s="15" t="s">
        <v>253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s="5" customFormat="1" ht="5.0999999999999996" customHeight="1" x14ac:dyDescent="0.2">
      <c r="A4" s="49"/>
      <c r="B4" s="50"/>
      <c r="C4" s="50"/>
      <c r="D4" s="50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</row>
    <row r="5" spans="1:19" s="143" customFormat="1" ht="18" customHeight="1" x14ac:dyDescent="0.2">
      <c r="A5" s="623" t="s">
        <v>283</v>
      </c>
      <c r="B5" s="624"/>
      <c r="C5" s="624"/>
      <c r="D5" s="624"/>
      <c r="E5" s="113"/>
      <c r="F5" s="114" t="s">
        <v>466</v>
      </c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16"/>
      <c r="S5" s="142"/>
    </row>
    <row r="6" spans="1:19" s="18" customFormat="1" ht="12" customHeight="1" x14ac:dyDescent="0.2">
      <c r="A6" s="623"/>
      <c r="B6" s="624"/>
      <c r="C6" s="624"/>
      <c r="D6" s="624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101"/>
    </row>
    <row r="7" spans="1:19" s="5" customFormat="1" ht="5.0999999999999996" customHeight="1" x14ac:dyDescent="0.2">
      <c r="A7" s="102"/>
      <c r="B7" s="33"/>
      <c r="C7" s="33"/>
      <c r="D7" s="3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103"/>
    </row>
    <row r="8" spans="1:19" s="18" customFormat="1" ht="12" customHeight="1" x14ac:dyDescent="0.2">
      <c r="A8" s="623" t="s">
        <v>396</v>
      </c>
      <c r="B8" s="624"/>
      <c r="C8" s="624"/>
      <c r="D8" s="624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141"/>
    </row>
    <row r="9" spans="1:19" s="5" customFormat="1" ht="12" customHeight="1" x14ac:dyDescent="0.2">
      <c r="A9" s="623"/>
      <c r="B9" s="624"/>
      <c r="C9" s="624"/>
      <c r="D9" s="624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41"/>
    </row>
    <row r="10" spans="1:19" s="143" customFormat="1" ht="12" customHeight="1" x14ac:dyDescent="0.2">
      <c r="A10" s="623"/>
      <c r="B10" s="624"/>
      <c r="C10" s="624"/>
      <c r="D10" s="624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142"/>
    </row>
    <row r="11" spans="1:19" s="143" customFormat="1" ht="12" customHeight="1" x14ac:dyDescent="0.2">
      <c r="A11" s="623"/>
      <c r="B11" s="624"/>
      <c r="C11" s="624"/>
      <c r="D11" s="624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42"/>
    </row>
    <row r="12" spans="1:19" s="143" customFormat="1" ht="12" customHeight="1" x14ac:dyDescent="0.2">
      <c r="A12" s="623"/>
      <c r="B12" s="624"/>
      <c r="C12" s="624"/>
      <c r="D12" s="624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42"/>
    </row>
    <row r="13" spans="1:19" s="143" customFormat="1" ht="12" customHeight="1" x14ac:dyDescent="0.2">
      <c r="A13" s="623"/>
      <c r="B13" s="624"/>
      <c r="C13" s="624"/>
      <c r="D13" s="624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42"/>
    </row>
    <row r="14" spans="1:19" s="143" customFormat="1" ht="12" customHeight="1" x14ac:dyDescent="0.2">
      <c r="A14" s="623"/>
      <c r="B14" s="624"/>
      <c r="C14" s="624"/>
      <c r="D14" s="624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142"/>
    </row>
    <row r="15" spans="1:19" s="143" customFormat="1" ht="12" customHeight="1" x14ac:dyDescent="0.2">
      <c r="A15" s="623"/>
      <c r="B15" s="624"/>
      <c r="C15" s="624"/>
      <c r="D15" s="624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42"/>
    </row>
    <row r="16" spans="1:19" s="143" customFormat="1" ht="12" customHeight="1" x14ac:dyDescent="0.2">
      <c r="A16" s="623"/>
      <c r="B16" s="624"/>
      <c r="C16" s="624"/>
      <c r="D16" s="624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142"/>
    </row>
    <row r="17" spans="1:19" s="143" customFormat="1" ht="12" customHeight="1" x14ac:dyDescent="0.2">
      <c r="A17" s="623"/>
      <c r="B17" s="624"/>
      <c r="C17" s="624"/>
      <c r="D17" s="624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142"/>
    </row>
    <row r="18" spans="1:19" s="143" customFormat="1" ht="12" customHeight="1" x14ac:dyDescent="0.2">
      <c r="A18" s="623"/>
      <c r="B18" s="624"/>
      <c r="C18" s="624"/>
      <c r="D18" s="624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142"/>
    </row>
    <row r="19" spans="1:19" s="143" customFormat="1" ht="12" customHeight="1" x14ac:dyDescent="0.2">
      <c r="A19" s="623"/>
      <c r="B19" s="624"/>
      <c r="C19" s="624"/>
      <c r="D19" s="624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142"/>
    </row>
    <row r="20" spans="1:19" s="143" customFormat="1" ht="12" customHeight="1" x14ac:dyDescent="0.2">
      <c r="A20" s="623"/>
      <c r="B20" s="624"/>
      <c r="C20" s="624"/>
      <c r="D20" s="624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42"/>
    </row>
    <row r="21" spans="1:19" s="143" customFormat="1" ht="12" customHeight="1" x14ac:dyDescent="0.2">
      <c r="A21" s="623"/>
      <c r="B21" s="624"/>
      <c r="C21" s="624"/>
      <c r="D21" s="624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142"/>
    </row>
    <row r="22" spans="1:19" s="143" customFormat="1" ht="12" customHeight="1" x14ac:dyDescent="0.2">
      <c r="A22" s="623"/>
      <c r="B22" s="624"/>
      <c r="C22" s="624"/>
      <c r="D22" s="624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142"/>
    </row>
    <row r="23" spans="1:19" s="143" customFormat="1" ht="12" customHeight="1" x14ac:dyDescent="0.2">
      <c r="A23" s="623"/>
      <c r="B23" s="624"/>
      <c r="C23" s="624"/>
      <c r="D23" s="624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42"/>
    </row>
    <row r="24" spans="1:19" s="143" customFormat="1" ht="12" customHeight="1" x14ac:dyDescent="0.2">
      <c r="A24" s="623"/>
      <c r="B24" s="624"/>
      <c r="C24" s="624"/>
      <c r="D24" s="624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142"/>
    </row>
    <row r="25" spans="1:19" s="143" customFormat="1" ht="12" customHeight="1" x14ac:dyDescent="0.2">
      <c r="A25" s="623"/>
      <c r="B25" s="624"/>
      <c r="C25" s="624"/>
      <c r="D25" s="624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142"/>
    </row>
    <row r="26" spans="1:19" s="143" customFormat="1" ht="12" customHeight="1" x14ac:dyDescent="0.2">
      <c r="A26" s="623"/>
      <c r="B26" s="624"/>
      <c r="C26" s="624"/>
      <c r="D26" s="62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42"/>
    </row>
    <row r="27" spans="1:19" s="143" customFormat="1" ht="12" customHeight="1" x14ac:dyDescent="0.2">
      <c r="A27" s="623"/>
      <c r="B27" s="624"/>
      <c r="C27" s="624"/>
      <c r="D27" s="624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142"/>
    </row>
    <row r="28" spans="1:19" s="143" customFormat="1" ht="12" customHeight="1" x14ac:dyDescent="0.2">
      <c r="A28" s="623"/>
      <c r="B28" s="624"/>
      <c r="C28" s="624"/>
      <c r="D28" s="62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142"/>
    </row>
    <row r="29" spans="1:19" s="143" customFormat="1" ht="12" customHeight="1" x14ac:dyDescent="0.2">
      <c r="A29" s="623"/>
      <c r="B29" s="624"/>
      <c r="C29" s="624"/>
      <c r="D29" s="624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142"/>
    </row>
    <row r="30" spans="1:19" s="143" customFormat="1" ht="12" customHeight="1" x14ac:dyDescent="0.2">
      <c r="A30" s="623"/>
      <c r="B30" s="624"/>
      <c r="C30" s="624"/>
      <c r="D30" s="624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142"/>
    </row>
    <row r="31" spans="1:19" s="143" customFormat="1" ht="12" customHeight="1" x14ac:dyDescent="0.2">
      <c r="A31" s="623"/>
      <c r="B31" s="624"/>
      <c r="C31" s="624"/>
      <c r="D31" s="624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142"/>
    </row>
    <row r="32" spans="1:19" s="143" customFormat="1" ht="12" customHeight="1" x14ac:dyDescent="0.2">
      <c r="A32" s="623"/>
      <c r="B32" s="624"/>
      <c r="C32" s="624"/>
      <c r="D32" s="62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142"/>
    </row>
    <row r="33" spans="1:19" s="143" customFormat="1" ht="12" customHeight="1" x14ac:dyDescent="0.2">
      <c r="A33" s="623"/>
      <c r="B33" s="624"/>
      <c r="C33" s="624"/>
      <c r="D33" s="624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42"/>
    </row>
    <row r="34" spans="1:19" s="143" customFormat="1" ht="12" customHeight="1" x14ac:dyDescent="0.2">
      <c r="A34" s="623"/>
      <c r="B34" s="624"/>
      <c r="C34" s="624"/>
      <c r="D34" s="624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142"/>
    </row>
    <row r="35" spans="1:19" s="143" customFormat="1" ht="12" customHeight="1" x14ac:dyDescent="0.2">
      <c r="A35" s="623"/>
      <c r="B35" s="624"/>
      <c r="C35" s="624"/>
      <c r="D35" s="624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142"/>
    </row>
    <row r="36" spans="1:19" s="143" customFormat="1" ht="12" customHeight="1" x14ac:dyDescent="0.2">
      <c r="A36" s="623"/>
      <c r="B36" s="624"/>
      <c r="C36" s="624"/>
      <c r="D36" s="624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142"/>
    </row>
    <row r="37" spans="1:19" s="143" customFormat="1" ht="12" customHeight="1" x14ac:dyDescent="0.2">
      <c r="A37" s="623"/>
      <c r="B37" s="624"/>
      <c r="C37" s="624"/>
      <c r="D37" s="624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142"/>
    </row>
    <row r="38" spans="1:19" s="143" customFormat="1" ht="12" customHeight="1" x14ac:dyDescent="0.2">
      <c r="A38" s="623"/>
      <c r="B38" s="624"/>
      <c r="C38" s="624"/>
      <c r="D38" s="624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142"/>
    </row>
    <row r="39" spans="1:19" s="143" customFormat="1" ht="12" customHeight="1" x14ac:dyDescent="0.2">
      <c r="A39" s="623"/>
      <c r="B39" s="624"/>
      <c r="C39" s="624"/>
      <c r="D39" s="624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142"/>
    </row>
    <row r="40" spans="1:19" s="143" customFormat="1" ht="12" customHeight="1" x14ac:dyDescent="0.2">
      <c r="A40" s="623"/>
      <c r="B40" s="624"/>
      <c r="C40" s="624"/>
      <c r="D40" s="624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142"/>
    </row>
    <row r="41" spans="1:19" s="143" customFormat="1" ht="12" customHeight="1" x14ac:dyDescent="0.2">
      <c r="A41" s="623"/>
      <c r="B41" s="624"/>
      <c r="C41" s="624"/>
      <c r="D41" s="624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42"/>
    </row>
    <row r="42" spans="1:19" s="143" customFormat="1" ht="12" customHeight="1" x14ac:dyDescent="0.2">
      <c r="A42" s="623"/>
      <c r="B42" s="624"/>
      <c r="C42" s="624"/>
      <c r="D42" s="624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142"/>
    </row>
    <row r="43" spans="1:19" s="143" customFormat="1" ht="12" customHeight="1" x14ac:dyDescent="0.2">
      <c r="A43" s="623"/>
      <c r="B43" s="624"/>
      <c r="C43" s="624"/>
      <c r="D43" s="624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42"/>
    </row>
    <row r="44" spans="1:19" s="143" customFormat="1" ht="12" customHeight="1" x14ac:dyDescent="0.2">
      <c r="A44" s="623"/>
      <c r="B44" s="624"/>
      <c r="C44" s="624"/>
      <c r="D44" s="6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42"/>
    </row>
    <row r="45" spans="1:19" s="143" customFormat="1" ht="12" customHeight="1" x14ac:dyDescent="0.2">
      <c r="A45" s="623"/>
      <c r="B45" s="624"/>
      <c r="C45" s="624"/>
      <c r="D45" s="62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142"/>
    </row>
    <row r="46" spans="1:19" s="143" customFormat="1" ht="12" customHeight="1" x14ac:dyDescent="0.2">
      <c r="A46" s="623"/>
      <c r="B46" s="624"/>
      <c r="C46" s="624"/>
      <c r="D46" s="624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142"/>
    </row>
    <row r="47" spans="1:19" s="143" customFormat="1" ht="12" customHeight="1" x14ac:dyDescent="0.2">
      <c r="A47" s="623"/>
      <c r="B47" s="624"/>
      <c r="C47" s="624"/>
      <c r="D47" s="624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42"/>
    </row>
    <row r="48" spans="1:19" s="143" customFormat="1" ht="12" customHeight="1" x14ac:dyDescent="0.2">
      <c r="A48" s="623"/>
      <c r="B48" s="624"/>
      <c r="C48" s="624"/>
      <c r="D48" s="624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142"/>
    </row>
    <row r="49" spans="1:19" s="87" customFormat="1" ht="12" customHeight="1" x14ac:dyDescent="0.2">
      <c r="A49" s="284"/>
      <c r="B49" s="285"/>
      <c r="C49" s="285"/>
      <c r="D49" s="285"/>
      <c r="E49" s="105"/>
      <c r="F49" s="106"/>
      <c r="G49" s="107"/>
      <c r="H49" s="106"/>
      <c r="I49" s="97"/>
      <c r="J49" s="106"/>
      <c r="K49" s="106"/>
      <c r="L49" s="106"/>
      <c r="M49" s="108"/>
      <c r="N49" s="108"/>
      <c r="O49" s="108"/>
      <c r="P49" s="108"/>
      <c r="Q49" s="108"/>
      <c r="R49" s="108"/>
      <c r="S49" s="89"/>
    </row>
    <row r="50" spans="1:19" s="87" customFormat="1" ht="18" customHeight="1" x14ac:dyDescent="0.2">
      <c r="A50" s="623" t="s">
        <v>407</v>
      </c>
      <c r="B50" s="624"/>
      <c r="C50" s="624"/>
      <c r="D50" s="624"/>
      <c r="E50" s="113"/>
      <c r="F50" s="114" t="s">
        <v>397</v>
      </c>
      <c r="G50" s="114"/>
      <c r="H50" s="202"/>
      <c r="I50" s="203"/>
      <c r="J50" s="202"/>
      <c r="K50" s="202"/>
      <c r="L50" s="202"/>
      <c r="M50" s="204"/>
      <c r="N50" s="204"/>
      <c r="O50" s="204"/>
      <c r="P50" s="204"/>
      <c r="Q50" s="204"/>
      <c r="R50" s="205"/>
      <c r="S50" s="89"/>
    </row>
    <row r="51" spans="1:19" s="87" customFormat="1" ht="5.0999999999999996" customHeight="1" x14ac:dyDescent="0.2">
      <c r="A51" s="623"/>
      <c r="B51" s="624"/>
      <c r="C51" s="624"/>
      <c r="D51" s="624"/>
      <c r="E51" s="88"/>
      <c r="F51" s="98"/>
      <c r="G51" s="99"/>
      <c r="H51" s="98"/>
      <c r="I51" s="96"/>
      <c r="J51" s="98"/>
      <c r="K51" s="98"/>
      <c r="L51" s="98"/>
      <c r="M51" s="95"/>
      <c r="N51" s="95"/>
      <c r="O51" s="95"/>
      <c r="P51" s="95"/>
      <c r="Q51" s="95"/>
      <c r="R51" s="95"/>
      <c r="S51" s="89"/>
    </row>
    <row r="52" spans="1:19" s="87" customFormat="1" ht="18" customHeight="1" x14ac:dyDescent="0.2">
      <c r="A52" s="623"/>
      <c r="B52" s="624"/>
      <c r="C52" s="624"/>
      <c r="D52" s="624"/>
      <c r="E52" s="113"/>
      <c r="F52" s="114" t="s">
        <v>285</v>
      </c>
      <c r="G52" s="114"/>
      <c r="H52" s="202"/>
      <c r="I52" s="203"/>
      <c r="J52" s="202"/>
      <c r="K52" s="202"/>
      <c r="L52" s="202"/>
      <c r="M52" s="204"/>
      <c r="N52" s="204"/>
      <c r="O52" s="204"/>
      <c r="P52" s="204"/>
      <c r="Q52" s="204"/>
      <c r="R52" s="205"/>
      <c r="S52" s="89"/>
    </row>
    <row r="53" spans="1:19" s="5" customFormat="1" ht="12" customHeight="1" x14ac:dyDescent="0.2">
      <c r="A53" s="102"/>
      <c r="B53" s="33"/>
      <c r="C53" s="33"/>
      <c r="D53" s="33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03"/>
    </row>
    <row r="54" spans="1:19" s="6" customFormat="1" ht="18" customHeight="1" x14ac:dyDescent="0.2">
      <c r="A54" s="623" t="s">
        <v>284</v>
      </c>
      <c r="B54" s="624"/>
      <c r="C54" s="624"/>
      <c r="D54" s="624"/>
      <c r="E54" s="625"/>
      <c r="F54" s="626"/>
      <c r="G54" s="626"/>
      <c r="H54" s="626"/>
      <c r="I54" s="626"/>
      <c r="J54" s="626"/>
      <c r="K54" s="626"/>
      <c r="L54" s="626"/>
      <c r="M54" s="626"/>
      <c r="N54" s="626"/>
      <c r="O54" s="626"/>
      <c r="P54" s="626"/>
      <c r="Q54" s="626"/>
      <c r="R54" s="627"/>
      <c r="S54" s="44"/>
    </row>
    <row r="55" spans="1:19" s="6" customFormat="1" ht="18" customHeight="1" x14ac:dyDescent="0.2">
      <c r="A55" s="623"/>
      <c r="B55" s="624"/>
      <c r="C55" s="624"/>
      <c r="D55" s="624"/>
      <c r="E55" s="628"/>
      <c r="F55" s="629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630"/>
      <c r="R55" s="631"/>
      <c r="S55" s="44"/>
    </row>
    <row r="56" spans="1:19" ht="5.0999999999999996" customHeight="1" x14ac:dyDescent="0.2">
      <c r="A56" s="623"/>
      <c r="B56" s="624"/>
      <c r="C56" s="624"/>
      <c r="D56" s="624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185"/>
      <c r="P56" s="92"/>
      <c r="Q56" s="92"/>
      <c r="R56" s="92"/>
      <c r="S56" s="104"/>
    </row>
    <row r="57" spans="1:19" ht="18" customHeight="1" x14ac:dyDescent="0.2">
      <c r="A57" s="623"/>
      <c r="B57" s="624"/>
      <c r="C57" s="624"/>
      <c r="D57" s="624"/>
      <c r="E57" s="625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7"/>
      <c r="S57" s="104"/>
    </row>
    <row r="58" spans="1:19" ht="18" customHeight="1" x14ac:dyDescent="0.2">
      <c r="A58" s="623"/>
      <c r="B58" s="624"/>
      <c r="C58" s="624"/>
      <c r="D58" s="624"/>
      <c r="E58" s="628"/>
      <c r="F58" s="629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1"/>
      <c r="S58" s="104"/>
    </row>
    <row r="59" spans="1:19" ht="5.0999999999999996" customHeight="1" x14ac:dyDescent="0.2">
      <c r="A59" s="623"/>
      <c r="B59" s="624"/>
      <c r="C59" s="624"/>
      <c r="D59" s="624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85"/>
      <c r="P59" s="92"/>
      <c r="Q59" s="92"/>
      <c r="R59" s="92"/>
      <c r="S59" s="104"/>
    </row>
    <row r="60" spans="1:19" ht="18" customHeight="1" x14ac:dyDescent="0.2">
      <c r="A60" s="623"/>
      <c r="B60" s="624"/>
      <c r="C60" s="624"/>
      <c r="D60" s="624"/>
      <c r="E60" s="625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626"/>
      <c r="R60" s="627"/>
      <c r="S60" s="104"/>
    </row>
    <row r="61" spans="1:19" ht="18" customHeight="1" x14ac:dyDescent="0.2">
      <c r="A61" s="623"/>
      <c r="B61" s="624"/>
      <c r="C61" s="624"/>
      <c r="D61" s="624"/>
      <c r="E61" s="628"/>
      <c r="F61" s="629"/>
      <c r="G61" s="630"/>
      <c r="H61" s="630"/>
      <c r="I61" s="630"/>
      <c r="J61" s="630"/>
      <c r="K61" s="630"/>
      <c r="L61" s="630"/>
      <c r="M61" s="630"/>
      <c r="N61" s="630"/>
      <c r="O61" s="630"/>
      <c r="P61" s="630"/>
      <c r="Q61" s="630"/>
      <c r="R61" s="631"/>
      <c r="S61" s="104"/>
    </row>
    <row r="62" spans="1:19" ht="5.0999999999999996" customHeight="1" x14ac:dyDescent="0.2">
      <c r="A62" s="207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9"/>
      <c r="P62" s="208"/>
      <c r="Q62" s="208"/>
      <c r="R62" s="208"/>
      <c r="S62" s="210"/>
    </row>
    <row r="63" spans="1:19" ht="12" customHeight="1" x14ac:dyDescent="0.2">
      <c r="A63" s="91"/>
      <c r="B63" s="92"/>
      <c r="C63" s="92"/>
      <c r="D63" s="92"/>
      <c r="E63" s="92"/>
      <c r="F63" s="92"/>
      <c r="G63" s="92"/>
      <c r="H63" s="92"/>
      <c r="I63" s="92"/>
    </row>
    <row r="64" spans="1:19" ht="5.0999999999999996" customHeight="1" x14ac:dyDescent="0.2">
      <c r="A64" s="174"/>
      <c r="B64" s="173"/>
      <c r="C64" s="173"/>
      <c r="D64" s="92"/>
      <c r="E64" s="92"/>
      <c r="F64" s="92"/>
      <c r="G64" s="92"/>
      <c r="H64" s="92"/>
      <c r="I64" s="92"/>
    </row>
    <row r="65" spans="1:19" s="5" customFormat="1" ht="12" customHeight="1" x14ac:dyDescent="0.2">
      <c r="A65" s="21" t="s">
        <v>227</v>
      </c>
      <c r="B65" s="22" t="s">
        <v>1</v>
      </c>
      <c r="C65" s="21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  <row r="66" spans="1:19" ht="5.0999999999999996" customHeight="1" x14ac:dyDescent="0.2">
      <c r="A66" s="94"/>
      <c r="B66" s="92"/>
      <c r="C66" s="92"/>
      <c r="D66" s="92"/>
      <c r="E66" s="92"/>
      <c r="F66" s="92"/>
      <c r="G66" s="92"/>
      <c r="H66" s="92"/>
      <c r="I66" s="92"/>
    </row>
    <row r="67" spans="1:19" x14ac:dyDescent="0.2">
      <c r="A67" s="1" t="str">
        <f>'Seite 1'!$A$63</f>
        <v>Antrag Integration - Individuelle Integrationsbegleitung</v>
      </c>
      <c r="S67" s="2" t="str">
        <f ca="1">CONCATENATE(IF('Seite 1'!$E$25=0,"Antragsteller",LEFT('Seite 1'!$E$25,20))," - Antrag vom ",IF('Seite 1'!$O$20="","……………..",TEXT('Seite 1'!$O$20,"TT.MM.JJ")))</f>
        <v>Antragsteller - Antrag vom 27.05.19</v>
      </c>
    </row>
    <row r="68" spans="1:19" x14ac:dyDescent="0.2">
      <c r="A68" s="1" t="str">
        <f>'Seite 1'!$A$64</f>
        <v>Formularversion: V 1.7 vom 27.05.19</v>
      </c>
      <c r="S68" s="3" t="str">
        <f ca="1">CONCATENATE("Ausdruck vom "&amp;TEXT(TODAY(),"TT.MM.JJ"))</f>
        <v>Ausdruck vom 27.05.19</v>
      </c>
    </row>
  </sheetData>
  <sheetProtection password="8067" sheet="1" objects="1" scenarios="1" selectLockedCells="1" autoFilter="0"/>
  <mergeCells count="14">
    <mergeCell ref="O1:S1"/>
    <mergeCell ref="A5:D6"/>
    <mergeCell ref="A8:D48"/>
    <mergeCell ref="E54:R54"/>
    <mergeCell ref="A54:D61"/>
    <mergeCell ref="E55:F55"/>
    <mergeCell ref="E57:R57"/>
    <mergeCell ref="E58:F58"/>
    <mergeCell ref="G61:R61"/>
    <mergeCell ref="G58:R58"/>
    <mergeCell ref="G55:R55"/>
    <mergeCell ref="E60:R60"/>
    <mergeCell ref="E61:F61"/>
    <mergeCell ref="A50:D52"/>
  </mergeCells>
  <conditionalFormatting sqref="O1">
    <cfRule type="cellIs" dxfId="17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9329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9525</xdr:rowOff>
                  </from>
                  <to>
                    <xdr:col>4</xdr:col>
                    <xdr:colOff>323850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0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49</xdr:row>
                    <xdr:rowOff>9525</xdr:rowOff>
                  </from>
                  <to>
                    <xdr:col>4</xdr:col>
                    <xdr:colOff>323850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1" r:id="rId6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51</xdr:row>
                    <xdr:rowOff>9525</xdr:rowOff>
                  </from>
                  <to>
                    <xdr:col>4</xdr:col>
                    <xdr:colOff>323850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V55"/>
  <sheetViews>
    <sheetView showGridLines="0" zoomScaleNormal="100" zoomScaleSheetLayoutView="100" workbookViewId="0">
      <selection activeCell="E5" sqref="E5:R5"/>
    </sheetView>
  </sheetViews>
  <sheetFormatPr baseColWidth="10" defaultRowHeight="12" x14ac:dyDescent="0.2"/>
  <cols>
    <col min="1" max="1" width="5.85546875" style="86" customWidth="1"/>
    <col min="2" max="14" width="5.140625" style="86" customWidth="1"/>
    <col min="15" max="15" width="5.140625" style="93" customWidth="1"/>
    <col min="16" max="18" width="5.140625" style="86" customWidth="1"/>
    <col min="19" max="19" width="0.85546875" style="86" customWidth="1"/>
    <col min="20" max="16384" width="11.42578125" style="86"/>
  </cols>
  <sheetData>
    <row r="1" spans="1:19" ht="15" customHeight="1" x14ac:dyDescent="0.2">
      <c r="A1" s="144"/>
      <c r="J1" s="92"/>
      <c r="K1" s="92"/>
      <c r="L1" s="92"/>
      <c r="N1" s="145" t="str">
        <f>'Seite 1'!$K$21</f>
        <v xml:space="preserve">ID/Aktenzeichen: </v>
      </c>
      <c r="O1" s="586">
        <f>'Seite 1'!$O$21</f>
        <v>0</v>
      </c>
      <c r="P1" s="587"/>
      <c r="Q1" s="587"/>
      <c r="R1" s="587"/>
      <c r="S1" s="588"/>
    </row>
    <row r="2" spans="1:19" ht="9.9499999999999993" customHeight="1" x14ac:dyDescent="0.2">
      <c r="A2" s="144"/>
      <c r="J2" s="146"/>
      <c r="K2" s="146"/>
      <c r="L2" s="146"/>
      <c r="M2" s="146"/>
      <c r="N2" s="146"/>
    </row>
    <row r="3" spans="1:19" s="18" customFormat="1" ht="15" customHeight="1" x14ac:dyDescent="0.2">
      <c r="A3" s="15" t="s">
        <v>408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ht="5.0999999999999996" customHeight="1" x14ac:dyDescent="0.2">
      <c r="A4" s="190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85"/>
      <c r="P4" s="92"/>
      <c r="Q4" s="92"/>
      <c r="R4" s="92"/>
      <c r="S4" s="104"/>
    </row>
    <row r="5" spans="1:19" s="6" customFormat="1" ht="18" customHeight="1" x14ac:dyDescent="0.2">
      <c r="A5" s="660" t="s">
        <v>409</v>
      </c>
      <c r="B5" s="661"/>
      <c r="C5" s="661"/>
      <c r="D5" s="661"/>
      <c r="E5" s="625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7"/>
      <c r="S5" s="44"/>
    </row>
    <row r="6" spans="1:19" s="6" customFormat="1" ht="18" customHeight="1" x14ac:dyDescent="0.2">
      <c r="A6" s="660"/>
      <c r="B6" s="661"/>
      <c r="C6" s="661"/>
      <c r="D6" s="661"/>
      <c r="E6" s="628"/>
      <c r="F6" s="629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1"/>
      <c r="S6" s="44"/>
    </row>
    <row r="7" spans="1:19" ht="5.0999999999999996" customHeight="1" x14ac:dyDescent="0.2">
      <c r="A7" s="660"/>
      <c r="B7" s="661"/>
      <c r="C7" s="661"/>
      <c r="D7" s="661"/>
      <c r="E7" s="92"/>
      <c r="F7" s="92"/>
      <c r="G7" s="92"/>
      <c r="H7" s="92"/>
      <c r="I7" s="92"/>
      <c r="J7" s="92"/>
      <c r="K7" s="92"/>
      <c r="L7" s="92"/>
      <c r="M7" s="92"/>
      <c r="N7" s="92"/>
      <c r="O7" s="185"/>
      <c r="P7" s="92"/>
      <c r="Q7" s="92"/>
      <c r="R7" s="92"/>
      <c r="S7" s="104"/>
    </row>
    <row r="8" spans="1:19" s="6" customFormat="1" ht="18" customHeight="1" x14ac:dyDescent="0.2">
      <c r="A8" s="660"/>
      <c r="B8" s="661"/>
      <c r="C8" s="661"/>
      <c r="D8" s="661"/>
      <c r="E8" s="625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7"/>
      <c r="S8" s="44"/>
    </row>
    <row r="9" spans="1:19" s="6" customFormat="1" ht="18" customHeight="1" x14ac:dyDescent="0.2">
      <c r="A9" s="660"/>
      <c r="B9" s="661"/>
      <c r="C9" s="661"/>
      <c r="D9" s="661"/>
      <c r="E9" s="628"/>
      <c r="F9" s="629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1"/>
      <c r="S9" s="44"/>
    </row>
    <row r="10" spans="1:19" ht="5.0999999999999996" customHeight="1" x14ac:dyDescent="0.2">
      <c r="A10" s="660"/>
      <c r="B10" s="661"/>
      <c r="C10" s="661"/>
      <c r="D10" s="66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185"/>
      <c r="P10" s="92"/>
      <c r="Q10" s="92"/>
      <c r="R10" s="92"/>
      <c r="S10" s="104"/>
    </row>
    <row r="11" spans="1:19" s="6" customFormat="1" ht="18" customHeight="1" x14ac:dyDescent="0.2">
      <c r="A11" s="660"/>
      <c r="B11" s="661"/>
      <c r="C11" s="661"/>
      <c r="D11" s="661"/>
      <c r="E11" s="625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7"/>
      <c r="S11" s="44"/>
    </row>
    <row r="12" spans="1:19" s="6" customFormat="1" ht="18" customHeight="1" x14ac:dyDescent="0.2">
      <c r="A12" s="660"/>
      <c r="B12" s="661"/>
      <c r="C12" s="661"/>
      <c r="D12" s="661"/>
      <c r="E12" s="628"/>
      <c r="F12" s="629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0"/>
      <c r="R12" s="631"/>
      <c r="S12" s="44"/>
    </row>
    <row r="13" spans="1:19" ht="12" customHeight="1" x14ac:dyDescent="0.2">
      <c r="A13" s="186"/>
      <c r="B13" s="92"/>
      <c r="C13" s="92"/>
      <c r="D13" s="92"/>
      <c r="E13" s="92"/>
      <c r="F13" s="92"/>
      <c r="G13" s="92"/>
      <c r="H13" s="92"/>
      <c r="I13" s="92"/>
      <c r="J13" s="146"/>
      <c r="K13" s="146"/>
      <c r="L13" s="146"/>
      <c r="M13" s="146"/>
      <c r="N13" s="146"/>
      <c r="O13" s="185"/>
      <c r="P13" s="92"/>
      <c r="Q13" s="92"/>
      <c r="R13" s="92"/>
      <c r="S13" s="104"/>
    </row>
    <row r="14" spans="1:19" ht="18" customHeight="1" x14ac:dyDescent="0.2">
      <c r="A14" s="206" t="s">
        <v>287</v>
      </c>
      <c r="B14" s="92"/>
      <c r="C14" s="92"/>
      <c r="D14" s="92"/>
      <c r="E14" s="685" t="s">
        <v>286</v>
      </c>
      <c r="F14" s="686"/>
      <c r="G14" s="687" t="str">
        <f>'Seite 5'!M5</f>
        <v/>
      </c>
      <c r="H14" s="687"/>
      <c r="I14" s="687" t="str">
        <f>'Seite 5'!O5</f>
        <v/>
      </c>
      <c r="J14" s="687"/>
      <c r="K14" s="687" t="str">
        <f>'Seite 5'!Q5</f>
        <v/>
      </c>
      <c r="L14" s="687"/>
      <c r="M14" s="687" t="str">
        <f>'Seite 5'!S5</f>
        <v/>
      </c>
      <c r="N14" s="687"/>
      <c r="S14" s="104"/>
    </row>
    <row r="15" spans="1:19" ht="18" customHeight="1" x14ac:dyDescent="0.2">
      <c r="A15" s="100"/>
      <c r="B15" s="92"/>
      <c r="E15" s="683">
        <f>SUMPRODUCT(ROUND(G15:N15,0))</f>
        <v>0</v>
      </c>
      <c r="F15" s="684"/>
      <c r="G15" s="678"/>
      <c r="H15" s="679"/>
      <c r="I15" s="678"/>
      <c r="J15" s="679"/>
      <c r="K15" s="678"/>
      <c r="L15" s="679"/>
      <c r="M15" s="678"/>
      <c r="N15" s="679"/>
      <c r="S15" s="104"/>
    </row>
    <row r="16" spans="1:19" ht="5.0999999999999996" customHeight="1" x14ac:dyDescent="0.2">
      <c r="A16" s="207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9"/>
      <c r="P16" s="208"/>
      <c r="Q16" s="208"/>
      <c r="R16" s="208"/>
      <c r="S16" s="210"/>
    </row>
    <row r="17" spans="1:20" ht="9.9499999999999993" customHeight="1" x14ac:dyDescent="0.2">
      <c r="A17" s="144"/>
      <c r="J17" s="146"/>
      <c r="K17" s="146"/>
      <c r="L17" s="146"/>
      <c r="M17" s="146"/>
      <c r="N17" s="146"/>
    </row>
    <row r="18" spans="1:20" s="112" customFormat="1" ht="15" customHeight="1" x14ac:dyDescent="0.2">
      <c r="A18" s="118" t="s">
        <v>251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20"/>
    </row>
    <row r="19" spans="1:20" s="112" customFormat="1" ht="5.0999999999999996" customHeight="1" x14ac:dyDescent="0.2">
      <c r="A19" s="121"/>
      <c r="B19" s="122"/>
      <c r="C19" s="122"/>
      <c r="D19" s="122"/>
      <c r="E19" s="122"/>
      <c r="F19" s="122"/>
      <c r="G19" s="122"/>
      <c r="H19" s="122"/>
      <c r="I19" s="122"/>
      <c r="J19" s="121"/>
      <c r="K19" s="122"/>
      <c r="L19" s="123"/>
      <c r="M19" s="124"/>
      <c r="N19" s="125"/>
      <c r="O19" s="125"/>
      <c r="P19" s="121"/>
      <c r="Q19" s="122"/>
      <c r="R19" s="122"/>
      <c r="S19" s="123"/>
    </row>
    <row r="20" spans="1:20" s="112" customFormat="1" ht="12" customHeight="1" x14ac:dyDescent="0.2">
      <c r="A20" s="127" t="s">
        <v>2</v>
      </c>
      <c r="B20" s="128"/>
      <c r="C20" s="128"/>
      <c r="D20" s="128"/>
      <c r="E20" s="128"/>
      <c r="F20" s="128"/>
      <c r="G20" s="128"/>
      <c r="H20" s="128"/>
      <c r="I20" s="126"/>
      <c r="J20" s="646" t="s">
        <v>152</v>
      </c>
      <c r="K20" s="647"/>
      <c r="L20" s="648"/>
      <c r="M20" s="652" t="s">
        <v>153</v>
      </c>
      <c r="N20" s="653"/>
      <c r="O20" s="653"/>
      <c r="P20" s="646" t="s">
        <v>380</v>
      </c>
      <c r="Q20" s="647"/>
      <c r="R20" s="647"/>
      <c r="S20" s="648"/>
    </row>
    <row r="21" spans="1:20" s="112" customFormat="1" ht="12" customHeight="1" x14ac:dyDescent="0.2">
      <c r="A21" s="662" t="s">
        <v>155</v>
      </c>
      <c r="B21" s="674" t="s">
        <v>156</v>
      </c>
      <c r="C21" s="674"/>
      <c r="D21" s="674"/>
      <c r="E21" s="674"/>
      <c r="F21" s="674"/>
      <c r="G21" s="674"/>
      <c r="H21" s="674"/>
      <c r="I21" s="675"/>
      <c r="J21" s="646"/>
      <c r="K21" s="647"/>
      <c r="L21" s="648"/>
      <c r="M21" s="652"/>
      <c r="N21" s="653"/>
      <c r="O21" s="653"/>
      <c r="P21" s="646"/>
      <c r="Q21" s="647"/>
      <c r="R21" s="647"/>
      <c r="S21" s="648"/>
    </row>
    <row r="22" spans="1:20" s="112" customFormat="1" ht="12" customHeight="1" x14ac:dyDescent="0.2">
      <c r="A22" s="662"/>
      <c r="B22" s="674"/>
      <c r="C22" s="674"/>
      <c r="D22" s="674"/>
      <c r="E22" s="674"/>
      <c r="F22" s="674"/>
      <c r="G22" s="674"/>
      <c r="H22" s="674"/>
      <c r="I22" s="675"/>
      <c r="J22" s="646"/>
      <c r="K22" s="647"/>
      <c r="L22" s="648"/>
      <c r="M22" s="652"/>
      <c r="N22" s="653"/>
      <c r="O22" s="653"/>
      <c r="P22" s="646"/>
      <c r="Q22" s="647"/>
      <c r="R22" s="647"/>
      <c r="S22" s="648"/>
    </row>
    <row r="23" spans="1:20" s="112" customFormat="1" ht="12" customHeight="1" x14ac:dyDescent="0.2">
      <c r="A23" s="662"/>
      <c r="B23" s="674"/>
      <c r="C23" s="674"/>
      <c r="D23" s="674"/>
      <c r="E23" s="674"/>
      <c r="F23" s="674"/>
      <c r="G23" s="674"/>
      <c r="H23" s="674"/>
      <c r="I23" s="675"/>
      <c r="J23" s="646"/>
      <c r="K23" s="647"/>
      <c r="L23" s="648"/>
      <c r="M23" s="652"/>
      <c r="N23" s="653"/>
      <c r="O23" s="653"/>
      <c r="P23" s="646"/>
      <c r="Q23" s="647"/>
      <c r="R23" s="647"/>
      <c r="S23" s="648"/>
    </row>
    <row r="24" spans="1:20" s="112" customFormat="1" ht="12" customHeight="1" x14ac:dyDescent="0.2">
      <c r="A24" s="662"/>
      <c r="B24" s="674"/>
      <c r="C24" s="674"/>
      <c r="D24" s="674"/>
      <c r="E24" s="674"/>
      <c r="F24" s="674"/>
      <c r="G24" s="674"/>
      <c r="H24" s="674"/>
      <c r="I24" s="675"/>
      <c r="J24" s="646"/>
      <c r="K24" s="647"/>
      <c r="L24" s="648"/>
      <c r="M24" s="664" t="s">
        <v>157</v>
      </c>
      <c r="N24" s="654" t="s">
        <v>250</v>
      </c>
      <c r="O24" s="658" t="s">
        <v>299</v>
      </c>
      <c r="P24" s="656" t="s">
        <v>410</v>
      </c>
      <c r="Q24" s="668" t="s">
        <v>381</v>
      </c>
      <c r="R24" s="669"/>
      <c r="S24" s="670"/>
    </row>
    <row r="25" spans="1:20" s="112" customFormat="1" ht="12" customHeight="1" x14ac:dyDescent="0.2">
      <c r="A25" s="662"/>
      <c r="B25" s="674"/>
      <c r="C25" s="674"/>
      <c r="D25" s="674"/>
      <c r="E25" s="674"/>
      <c r="F25" s="674"/>
      <c r="G25" s="674"/>
      <c r="H25" s="674"/>
      <c r="I25" s="675"/>
      <c r="J25" s="646"/>
      <c r="K25" s="647"/>
      <c r="L25" s="648"/>
      <c r="M25" s="664"/>
      <c r="N25" s="654"/>
      <c r="O25" s="658"/>
      <c r="P25" s="656"/>
      <c r="Q25" s="668"/>
      <c r="R25" s="669"/>
      <c r="S25" s="670"/>
    </row>
    <row r="26" spans="1:20" s="112" customFormat="1" ht="12" customHeight="1" x14ac:dyDescent="0.2">
      <c r="A26" s="662"/>
      <c r="B26" s="674"/>
      <c r="C26" s="674"/>
      <c r="D26" s="674"/>
      <c r="E26" s="674"/>
      <c r="F26" s="674"/>
      <c r="G26" s="674"/>
      <c r="H26" s="674"/>
      <c r="I26" s="675"/>
      <c r="J26" s="646"/>
      <c r="K26" s="647"/>
      <c r="L26" s="648"/>
      <c r="M26" s="664"/>
      <c r="N26" s="654"/>
      <c r="O26" s="658"/>
      <c r="P26" s="656"/>
      <c r="Q26" s="668"/>
      <c r="R26" s="669"/>
      <c r="S26" s="670"/>
    </row>
    <row r="27" spans="1:20" s="112" customFormat="1" ht="12" customHeight="1" x14ac:dyDescent="0.2">
      <c r="A27" s="662"/>
      <c r="B27" s="674"/>
      <c r="C27" s="674"/>
      <c r="D27" s="674"/>
      <c r="E27" s="674"/>
      <c r="F27" s="674"/>
      <c r="G27" s="674"/>
      <c r="H27" s="674"/>
      <c r="I27" s="675"/>
      <c r="J27" s="646"/>
      <c r="K27" s="647"/>
      <c r="L27" s="648"/>
      <c r="M27" s="664"/>
      <c r="N27" s="654"/>
      <c r="O27" s="658"/>
      <c r="P27" s="656"/>
      <c r="Q27" s="668"/>
      <c r="R27" s="669"/>
      <c r="S27" s="670"/>
    </row>
    <row r="28" spans="1:20" s="112" customFormat="1" ht="12" customHeight="1" x14ac:dyDescent="0.2">
      <c r="A28" s="663"/>
      <c r="B28" s="676"/>
      <c r="C28" s="676"/>
      <c r="D28" s="676"/>
      <c r="E28" s="676"/>
      <c r="F28" s="676"/>
      <c r="G28" s="676"/>
      <c r="H28" s="676"/>
      <c r="I28" s="677"/>
      <c r="J28" s="649"/>
      <c r="K28" s="650"/>
      <c r="L28" s="651"/>
      <c r="M28" s="665"/>
      <c r="N28" s="655"/>
      <c r="O28" s="659"/>
      <c r="P28" s="657"/>
      <c r="Q28" s="671" t="s">
        <v>381</v>
      </c>
      <c r="R28" s="672"/>
      <c r="S28" s="673"/>
    </row>
    <row r="29" spans="1:20" ht="27.95" customHeight="1" x14ac:dyDescent="0.2">
      <c r="A29" s="211" t="s">
        <v>414</v>
      </c>
      <c r="B29" s="666" t="s">
        <v>415</v>
      </c>
      <c r="C29" s="666"/>
      <c r="D29" s="666"/>
      <c r="E29" s="666"/>
      <c r="F29" s="666"/>
      <c r="G29" s="666"/>
      <c r="H29" s="666"/>
      <c r="I29" s="667"/>
      <c r="J29" s="680" t="s">
        <v>297</v>
      </c>
      <c r="K29" s="681"/>
      <c r="L29" s="682"/>
      <c r="M29" s="275"/>
      <c r="N29" s="276"/>
      <c r="O29" s="277"/>
      <c r="P29" s="300"/>
      <c r="Q29" s="632"/>
      <c r="R29" s="633"/>
      <c r="S29" s="301"/>
      <c r="T29" s="147"/>
    </row>
    <row r="30" spans="1:20" ht="27.95" customHeight="1" x14ac:dyDescent="0.2">
      <c r="A30" s="183" t="s">
        <v>402</v>
      </c>
      <c r="B30" s="642" t="s">
        <v>483</v>
      </c>
      <c r="C30" s="642"/>
      <c r="D30" s="642"/>
      <c r="E30" s="642"/>
      <c r="F30" s="642"/>
      <c r="G30" s="642"/>
      <c r="H30" s="642"/>
      <c r="I30" s="643"/>
      <c r="J30" s="639" t="s">
        <v>297</v>
      </c>
      <c r="K30" s="640"/>
      <c r="L30" s="641"/>
      <c r="M30" s="278"/>
      <c r="N30" s="279"/>
      <c r="O30" s="280"/>
      <c r="P30" s="302"/>
      <c r="Q30" s="632"/>
      <c r="R30" s="633"/>
      <c r="S30" s="301"/>
      <c r="T30" s="147"/>
    </row>
    <row r="31" spans="1:20" ht="18" customHeight="1" x14ac:dyDescent="0.2">
      <c r="A31" s="183">
        <v>3</v>
      </c>
      <c r="B31" s="148" t="s">
        <v>288</v>
      </c>
      <c r="C31" s="148"/>
      <c r="D31" s="148"/>
      <c r="E31" s="148"/>
      <c r="F31" s="148"/>
      <c r="G31" s="148"/>
      <c r="H31" s="148"/>
      <c r="I31" s="148"/>
      <c r="J31" s="149" t="s">
        <v>159</v>
      </c>
      <c r="K31" s="212"/>
      <c r="L31" s="136"/>
      <c r="M31" s="278"/>
      <c r="N31" s="279"/>
      <c r="O31" s="280"/>
      <c r="P31" s="302"/>
      <c r="Q31" s="632"/>
      <c r="R31" s="633"/>
      <c r="S31" s="301"/>
      <c r="T31" s="147"/>
    </row>
    <row r="32" spans="1:20" ht="18" customHeight="1" x14ac:dyDescent="0.2">
      <c r="A32" s="183">
        <v>4</v>
      </c>
      <c r="B32" s="148" t="s">
        <v>289</v>
      </c>
      <c r="C32" s="148"/>
      <c r="D32" s="148"/>
      <c r="E32" s="148"/>
      <c r="F32" s="148"/>
      <c r="G32" s="148"/>
      <c r="H32" s="148"/>
      <c r="I32" s="148"/>
      <c r="J32" s="149" t="s">
        <v>158</v>
      </c>
      <c r="K32" s="212"/>
      <c r="L32" s="136"/>
      <c r="M32" s="278"/>
      <c r="N32" s="279"/>
      <c r="O32" s="280"/>
      <c r="P32" s="302"/>
      <c r="Q32" s="632"/>
      <c r="R32" s="633"/>
      <c r="S32" s="301"/>
      <c r="T32" s="147"/>
    </row>
    <row r="33" spans="1:22" ht="18" customHeight="1" x14ac:dyDescent="0.2">
      <c r="A33" s="183">
        <v>5</v>
      </c>
      <c r="B33" s="148" t="s">
        <v>290</v>
      </c>
      <c r="C33" s="148"/>
      <c r="D33" s="148"/>
      <c r="E33" s="148"/>
      <c r="F33" s="148"/>
      <c r="G33" s="148"/>
      <c r="H33" s="148"/>
      <c r="I33" s="148"/>
      <c r="J33" s="149" t="s">
        <v>158</v>
      </c>
      <c r="K33" s="212"/>
      <c r="L33" s="136"/>
      <c r="M33" s="278"/>
      <c r="N33" s="279"/>
      <c r="O33" s="280"/>
      <c r="P33" s="302"/>
      <c r="Q33" s="632"/>
      <c r="R33" s="633"/>
      <c r="S33" s="301"/>
      <c r="T33" s="147"/>
    </row>
    <row r="34" spans="1:22" ht="18" customHeight="1" x14ac:dyDescent="0.2">
      <c r="A34" s="183">
        <v>6</v>
      </c>
      <c r="B34" s="148" t="s">
        <v>291</v>
      </c>
      <c r="C34" s="148"/>
      <c r="D34" s="148"/>
      <c r="E34" s="148"/>
      <c r="F34" s="148"/>
      <c r="G34" s="148"/>
      <c r="H34" s="148"/>
      <c r="I34" s="148"/>
      <c r="J34" s="149" t="s">
        <v>159</v>
      </c>
      <c r="K34" s="212"/>
      <c r="L34" s="136"/>
      <c r="M34" s="278"/>
      <c r="N34" s="279"/>
      <c r="O34" s="280"/>
      <c r="P34" s="302"/>
      <c r="Q34" s="632"/>
      <c r="R34" s="633"/>
      <c r="S34" s="301"/>
      <c r="T34" s="147"/>
    </row>
    <row r="35" spans="1:22" ht="27.95" customHeight="1" x14ac:dyDescent="0.2">
      <c r="A35" s="183" t="s">
        <v>412</v>
      </c>
      <c r="B35" s="642" t="s">
        <v>492</v>
      </c>
      <c r="C35" s="642"/>
      <c r="D35" s="642"/>
      <c r="E35" s="642"/>
      <c r="F35" s="642"/>
      <c r="G35" s="642"/>
      <c r="H35" s="642"/>
      <c r="I35" s="643"/>
      <c r="J35" s="639" t="s">
        <v>297</v>
      </c>
      <c r="K35" s="640"/>
      <c r="L35" s="641"/>
      <c r="M35" s="278"/>
      <c r="N35" s="279"/>
      <c r="O35" s="280"/>
      <c r="P35" s="302"/>
      <c r="Q35" s="632"/>
      <c r="R35" s="633"/>
      <c r="S35" s="301"/>
      <c r="V35" s="147"/>
    </row>
    <row r="36" spans="1:22" ht="27.95" customHeight="1" x14ac:dyDescent="0.2">
      <c r="A36" s="183" t="s">
        <v>493</v>
      </c>
      <c r="B36" s="642" t="s">
        <v>411</v>
      </c>
      <c r="C36" s="644"/>
      <c r="D36" s="644"/>
      <c r="E36" s="644"/>
      <c r="F36" s="644"/>
      <c r="G36" s="644"/>
      <c r="H36" s="644"/>
      <c r="I36" s="645"/>
      <c r="J36" s="639" t="s">
        <v>413</v>
      </c>
      <c r="K36" s="640"/>
      <c r="L36" s="641"/>
      <c r="M36" s="278"/>
      <c r="N36" s="279"/>
      <c r="O36" s="280"/>
      <c r="P36" s="302"/>
      <c r="Q36" s="632"/>
      <c r="R36" s="633"/>
      <c r="S36" s="301"/>
      <c r="T36" s="147"/>
    </row>
    <row r="37" spans="1:22" ht="18" customHeight="1" x14ac:dyDescent="0.2">
      <c r="A37" s="183">
        <v>9</v>
      </c>
      <c r="B37" s="148" t="s">
        <v>292</v>
      </c>
      <c r="C37" s="148"/>
      <c r="D37" s="148"/>
      <c r="E37" s="148"/>
      <c r="F37" s="148"/>
      <c r="G37" s="148"/>
      <c r="H37" s="148"/>
      <c r="I37" s="148"/>
      <c r="J37" s="149"/>
      <c r="K37" s="212"/>
      <c r="L37" s="136"/>
      <c r="M37" s="272"/>
      <c r="N37" s="273"/>
      <c r="O37" s="274"/>
      <c r="P37" s="302"/>
      <c r="Q37" s="632"/>
      <c r="R37" s="633"/>
      <c r="S37" s="301"/>
      <c r="T37" s="147"/>
    </row>
    <row r="38" spans="1:22" ht="18" customHeight="1" x14ac:dyDescent="0.2">
      <c r="A38" s="183"/>
      <c r="B38" s="148" t="s">
        <v>293</v>
      </c>
      <c r="C38" s="148"/>
      <c r="D38" s="148"/>
      <c r="E38" s="148"/>
      <c r="F38" s="148"/>
      <c r="G38" s="148"/>
      <c r="H38" s="148"/>
      <c r="I38" s="148"/>
      <c r="J38" s="149" t="s">
        <v>158</v>
      </c>
      <c r="K38" s="212"/>
      <c r="L38" s="136"/>
      <c r="M38" s="278"/>
      <c r="N38" s="279"/>
      <c r="O38" s="280"/>
      <c r="P38" s="302"/>
      <c r="Q38" s="632"/>
      <c r="R38" s="633"/>
      <c r="S38" s="301"/>
      <c r="T38" s="147"/>
    </row>
    <row r="39" spans="1:22" ht="18" customHeight="1" x14ac:dyDescent="0.2">
      <c r="A39" s="183"/>
      <c r="B39" s="148" t="s">
        <v>398</v>
      </c>
      <c r="C39" s="148"/>
      <c r="D39" s="148"/>
      <c r="E39" s="148"/>
      <c r="F39" s="148"/>
      <c r="G39" s="148"/>
      <c r="H39" s="148"/>
      <c r="I39" s="148"/>
      <c r="J39" s="149" t="s">
        <v>158</v>
      </c>
      <c r="K39" s="212"/>
      <c r="L39" s="136"/>
      <c r="M39" s="278"/>
      <c r="N39" s="279"/>
      <c r="O39" s="280"/>
      <c r="P39" s="302"/>
      <c r="Q39" s="632"/>
      <c r="R39" s="633"/>
      <c r="S39" s="301"/>
      <c r="T39" s="147"/>
    </row>
    <row r="40" spans="1:22" ht="18" customHeight="1" x14ac:dyDescent="0.2">
      <c r="A40" s="183">
        <v>10</v>
      </c>
      <c r="B40" s="148" t="s">
        <v>513</v>
      </c>
      <c r="C40" s="148"/>
      <c r="D40" s="148"/>
      <c r="E40" s="148"/>
      <c r="F40" s="148"/>
      <c r="G40" s="148"/>
      <c r="H40" s="148"/>
      <c r="I40" s="148"/>
      <c r="J40" s="149" t="s">
        <v>159</v>
      </c>
      <c r="K40" s="212"/>
      <c r="L40" s="136"/>
      <c r="M40" s="278"/>
      <c r="N40" s="279"/>
      <c r="O40" s="280"/>
      <c r="P40" s="302"/>
      <c r="Q40" s="361"/>
      <c r="R40" s="362"/>
      <c r="S40" s="301"/>
    </row>
    <row r="41" spans="1:22" ht="18" customHeight="1" x14ac:dyDescent="0.2">
      <c r="A41" s="183">
        <v>11</v>
      </c>
      <c r="B41" s="148" t="s">
        <v>294</v>
      </c>
      <c r="C41" s="148"/>
      <c r="D41" s="148"/>
      <c r="E41" s="148"/>
      <c r="F41" s="148"/>
      <c r="G41" s="148"/>
      <c r="H41" s="148"/>
      <c r="I41" s="148"/>
      <c r="J41" s="149" t="s">
        <v>298</v>
      </c>
      <c r="K41" s="212"/>
      <c r="L41" s="136"/>
      <c r="M41" s="278"/>
      <c r="N41" s="279"/>
      <c r="O41" s="280"/>
      <c r="P41" s="302"/>
      <c r="Q41" s="632"/>
      <c r="R41" s="633"/>
      <c r="S41" s="301"/>
    </row>
    <row r="42" spans="1:22" ht="18" customHeight="1" x14ac:dyDescent="0.2">
      <c r="A42" s="183">
        <v>12</v>
      </c>
      <c r="B42" s="148" t="s">
        <v>295</v>
      </c>
      <c r="C42" s="148"/>
      <c r="D42" s="148"/>
      <c r="E42" s="148"/>
      <c r="F42" s="148"/>
      <c r="G42" s="148"/>
      <c r="H42" s="148"/>
      <c r="I42" s="148"/>
      <c r="J42" s="149" t="s">
        <v>158</v>
      </c>
      <c r="K42" s="212"/>
      <c r="L42" s="136"/>
      <c r="M42" s="278"/>
      <c r="N42" s="279"/>
      <c r="O42" s="280"/>
      <c r="P42" s="302"/>
      <c r="Q42" s="632"/>
      <c r="R42" s="633"/>
      <c r="S42" s="301"/>
    </row>
    <row r="43" spans="1:22" ht="18" customHeight="1" x14ac:dyDescent="0.2">
      <c r="A43" s="183">
        <v>13</v>
      </c>
      <c r="B43" s="148" t="s">
        <v>296</v>
      </c>
      <c r="C43" s="148"/>
      <c r="D43" s="148"/>
      <c r="E43" s="148"/>
      <c r="F43" s="148"/>
      <c r="G43" s="148"/>
      <c r="H43" s="148"/>
      <c r="I43" s="148"/>
      <c r="J43" s="149" t="s">
        <v>158</v>
      </c>
      <c r="K43" s="212"/>
      <c r="L43" s="136"/>
      <c r="M43" s="278"/>
      <c r="N43" s="279"/>
      <c r="O43" s="280"/>
      <c r="P43" s="302"/>
      <c r="Q43" s="632"/>
      <c r="R43" s="633"/>
      <c r="S43" s="301"/>
    </row>
    <row r="44" spans="1:22" ht="18" customHeight="1" x14ac:dyDescent="0.2">
      <c r="A44" s="183">
        <v>14</v>
      </c>
      <c r="B44" s="148" t="s">
        <v>340</v>
      </c>
      <c r="C44" s="148"/>
      <c r="D44" s="148"/>
      <c r="E44" s="148"/>
      <c r="F44" s="148"/>
      <c r="G44" s="148"/>
      <c r="H44" s="148"/>
      <c r="I44" s="148"/>
      <c r="J44" s="149" t="s">
        <v>158</v>
      </c>
      <c r="K44" s="212"/>
      <c r="L44" s="136"/>
      <c r="M44" s="278"/>
      <c r="N44" s="279"/>
      <c r="O44" s="280"/>
      <c r="P44" s="302"/>
      <c r="Q44" s="632"/>
      <c r="R44" s="633"/>
      <c r="S44" s="301"/>
    </row>
    <row r="45" spans="1:22" ht="18" customHeight="1" x14ac:dyDescent="0.2">
      <c r="A45" s="183">
        <v>15</v>
      </c>
      <c r="B45" s="148" t="s">
        <v>341</v>
      </c>
      <c r="C45" s="148"/>
      <c r="D45" s="148"/>
      <c r="E45" s="148"/>
      <c r="F45" s="148"/>
      <c r="G45" s="148"/>
      <c r="H45" s="148"/>
      <c r="I45" s="148"/>
      <c r="J45" s="149"/>
      <c r="K45" s="212"/>
      <c r="L45" s="136"/>
      <c r="M45" s="272"/>
      <c r="N45" s="273"/>
      <c r="O45" s="274"/>
      <c r="P45" s="302"/>
      <c r="Q45" s="632"/>
      <c r="R45" s="633"/>
      <c r="S45" s="301"/>
    </row>
    <row r="46" spans="1:22" s="112" customFormat="1" ht="18" customHeight="1" x14ac:dyDescent="0.2">
      <c r="A46" s="129"/>
      <c r="B46" s="637"/>
      <c r="C46" s="637"/>
      <c r="D46" s="637"/>
      <c r="E46" s="637"/>
      <c r="F46" s="637"/>
      <c r="G46" s="637"/>
      <c r="H46" s="637"/>
      <c r="I46" s="638"/>
      <c r="J46" s="634"/>
      <c r="K46" s="635"/>
      <c r="L46" s="636"/>
      <c r="M46" s="278"/>
      <c r="N46" s="279"/>
      <c r="O46" s="280"/>
      <c r="P46" s="302"/>
      <c r="Q46" s="632"/>
      <c r="R46" s="633"/>
      <c r="S46" s="301"/>
    </row>
    <row r="47" spans="1:22" s="112" customFormat="1" ht="18" customHeight="1" x14ac:dyDescent="0.2">
      <c r="A47" s="129"/>
      <c r="B47" s="637"/>
      <c r="C47" s="637"/>
      <c r="D47" s="637"/>
      <c r="E47" s="637"/>
      <c r="F47" s="637"/>
      <c r="G47" s="637"/>
      <c r="H47" s="637"/>
      <c r="I47" s="638"/>
      <c r="J47" s="634"/>
      <c r="K47" s="635"/>
      <c r="L47" s="636"/>
      <c r="M47" s="278"/>
      <c r="N47" s="279"/>
      <c r="O47" s="280"/>
      <c r="P47" s="302"/>
      <c r="Q47" s="632"/>
      <c r="R47" s="633"/>
      <c r="S47" s="301"/>
    </row>
    <row r="48" spans="1:22" s="112" customFormat="1" ht="18" customHeight="1" x14ac:dyDescent="0.2">
      <c r="A48" s="493" t="s">
        <v>561</v>
      </c>
      <c r="B48" s="494"/>
      <c r="C48" s="495"/>
      <c r="D48" s="495"/>
      <c r="E48" s="495"/>
      <c r="F48" s="495"/>
      <c r="G48" s="495"/>
      <c r="H48" s="495"/>
      <c r="I48" s="496"/>
      <c r="J48" s="496"/>
      <c r="K48" s="496"/>
      <c r="L48" s="496"/>
      <c r="M48" s="497"/>
      <c r="N48" s="497"/>
      <c r="O48" s="498"/>
      <c r="P48" s="496"/>
      <c r="Q48" s="496"/>
      <c r="R48" s="496"/>
      <c r="S48" s="499"/>
    </row>
    <row r="49" spans="1:19" s="112" customFormat="1" ht="18" customHeight="1" x14ac:dyDescent="0.2">
      <c r="A49" s="182" t="s">
        <v>562</v>
      </c>
      <c r="B49" s="130"/>
      <c r="C49" s="131"/>
      <c r="D49" s="131"/>
      <c r="E49" s="131"/>
      <c r="F49" s="131"/>
      <c r="G49" s="131"/>
      <c r="H49" s="131"/>
      <c r="I49" s="132"/>
      <c r="J49" s="132"/>
      <c r="K49" s="132"/>
      <c r="L49" s="132"/>
      <c r="M49" s="133"/>
      <c r="N49" s="133"/>
      <c r="O49" s="134"/>
      <c r="P49" s="132"/>
      <c r="Q49" s="132"/>
      <c r="R49" s="132"/>
      <c r="S49" s="135"/>
    </row>
    <row r="50" spans="1:19" ht="9.9499999999999993" customHeight="1" x14ac:dyDescent="0.2">
      <c r="A50" s="91"/>
      <c r="B50" s="92"/>
      <c r="C50" s="92"/>
      <c r="D50" s="92"/>
      <c r="E50" s="92"/>
      <c r="F50" s="92"/>
      <c r="G50" s="92"/>
      <c r="H50" s="92"/>
      <c r="I50" s="92"/>
    </row>
    <row r="51" spans="1:19" ht="5.0999999999999996" customHeight="1" x14ac:dyDescent="0.2">
      <c r="A51" s="174"/>
      <c r="B51" s="173"/>
      <c r="C51" s="173"/>
      <c r="D51" s="92"/>
      <c r="E51" s="92"/>
      <c r="F51" s="92"/>
      <c r="G51" s="92"/>
      <c r="H51" s="92"/>
      <c r="I51" s="92"/>
    </row>
    <row r="52" spans="1:19" s="5" customFormat="1" ht="12" customHeight="1" x14ac:dyDescent="0.2">
      <c r="A52" s="21" t="s">
        <v>227</v>
      </c>
      <c r="B52" s="22" t="s">
        <v>1</v>
      </c>
      <c r="C52" s="21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</row>
    <row r="53" spans="1:19" ht="5.0999999999999996" customHeight="1" x14ac:dyDescent="0.2">
      <c r="A53" s="94"/>
      <c r="B53" s="92"/>
      <c r="C53" s="92"/>
      <c r="D53" s="92"/>
      <c r="E53" s="92"/>
      <c r="F53" s="92"/>
      <c r="G53" s="92"/>
      <c r="H53" s="92"/>
      <c r="I53" s="92"/>
    </row>
    <row r="54" spans="1:19" x14ac:dyDescent="0.2">
      <c r="A54" s="1" t="str">
        <f>'Seite 1'!$A$63</f>
        <v>Antrag Integration - Individuelle Integrationsbegleitung</v>
      </c>
      <c r="S54" s="2" t="str">
        <f ca="1">CONCATENATE(IF('Seite 1'!$E$25=0,"Antragsteller",LEFT('Seite 1'!$E$25,20))," - Antrag vom ",IF('Seite 1'!$O$20="","……………..",TEXT('Seite 1'!$O$20,"TT.MM.JJ")))</f>
        <v>Antragsteller - Antrag vom 27.05.19</v>
      </c>
    </row>
    <row r="55" spans="1:19" x14ac:dyDescent="0.2">
      <c r="A55" s="1" t="str">
        <f>'Seite 1'!$A$64</f>
        <v>Formularversion: V 1.7 vom 27.05.19</v>
      </c>
      <c r="S55" s="3" t="str">
        <f ca="1">CONCATENATE("Ausdruck vom "&amp;TEXT(TODAY(),"TT.MM.JJ"))</f>
        <v>Ausdruck vom 27.05.19</v>
      </c>
    </row>
  </sheetData>
  <sheetProtection password="8067" sheet="1" objects="1" scenarios="1" selectLockedCells="1" autoFilter="0"/>
  <mergeCells count="61">
    <mergeCell ref="E12:F12"/>
    <mergeCell ref="E5:R5"/>
    <mergeCell ref="E11:R11"/>
    <mergeCell ref="E8:R8"/>
    <mergeCell ref="E6:F6"/>
    <mergeCell ref="G6:R6"/>
    <mergeCell ref="E15:F15"/>
    <mergeCell ref="K15:L15"/>
    <mergeCell ref="M15:N15"/>
    <mergeCell ref="E14:F14"/>
    <mergeCell ref="G15:H15"/>
    <mergeCell ref="I14:J14"/>
    <mergeCell ref="K14:L14"/>
    <mergeCell ref="M14:N14"/>
    <mergeCell ref="G14:H14"/>
    <mergeCell ref="A5:D12"/>
    <mergeCell ref="Q34:R34"/>
    <mergeCell ref="Q36:R36"/>
    <mergeCell ref="A21:A28"/>
    <mergeCell ref="M24:M28"/>
    <mergeCell ref="Q29:R29"/>
    <mergeCell ref="Q30:R30"/>
    <mergeCell ref="B29:I29"/>
    <mergeCell ref="B35:I35"/>
    <mergeCell ref="E9:F9"/>
    <mergeCell ref="G9:R9"/>
    <mergeCell ref="Q24:S28"/>
    <mergeCell ref="B21:I28"/>
    <mergeCell ref="G12:R12"/>
    <mergeCell ref="I15:J15"/>
    <mergeCell ref="J29:L29"/>
    <mergeCell ref="O1:S1"/>
    <mergeCell ref="J20:L28"/>
    <mergeCell ref="M20:O23"/>
    <mergeCell ref="N24:N28"/>
    <mergeCell ref="P20:S23"/>
    <mergeCell ref="P24:P28"/>
    <mergeCell ref="O24:O28"/>
    <mergeCell ref="Q31:R31"/>
    <mergeCell ref="Q32:R32"/>
    <mergeCell ref="B30:I30"/>
    <mergeCell ref="B36:I36"/>
    <mergeCell ref="J36:L36"/>
    <mergeCell ref="J35:L35"/>
    <mergeCell ref="Q35:R35"/>
    <mergeCell ref="J47:L47"/>
    <mergeCell ref="B46:I46"/>
    <mergeCell ref="B47:I47"/>
    <mergeCell ref="J46:L46"/>
    <mergeCell ref="J30:L30"/>
    <mergeCell ref="Q47:R47"/>
    <mergeCell ref="Q43:R43"/>
    <mergeCell ref="Q44:R44"/>
    <mergeCell ref="Q33:R33"/>
    <mergeCell ref="Q38:R38"/>
    <mergeCell ref="Q42:R42"/>
    <mergeCell ref="Q45:R45"/>
    <mergeCell ref="Q46:R46"/>
    <mergeCell ref="Q37:R37"/>
    <mergeCell ref="Q39:R39"/>
    <mergeCell ref="Q41:R41"/>
  </mergeCells>
  <conditionalFormatting sqref="O1">
    <cfRule type="cellIs" dxfId="16" priority="2" stopIfTrue="1" operator="equal">
      <formula>0</formula>
    </cfRule>
  </conditionalFormatting>
  <conditionalFormatting sqref="E15:F15">
    <cfRule type="cellIs" dxfId="15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F678"/>
  <sheetViews>
    <sheetView showGridLines="0" zoomScaleNormal="100" zoomScaleSheetLayoutView="130" workbookViewId="0">
      <selection activeCell="M9" sqref="M9:N9"/>
    </sheetView>
  </sheetViews>
  <sheetFormatPr baseColWidth="10" defaultRowHeight="12" x14ac:dyDescent="0.2"/>
  <cols>
    <col min="1" max="1" width="5.85546875" style="80" customWidth="1"/>
    <col min="2" max="20" width="5.140625" style="5" customWidth="1"/>
    <col min="21" max="21" width="0.85546875" style="18" customWidth="1"/>
    <col min="22" max="31" width="11.42578125" style="18"/>
    <col min="32" max="16384" width="11.42578125" style="5"/>
  </cols>
  <sheetData>
    <row r="1" spans="1:31" ht="15" customHeight="1" x14ac:dyDescent="0.2">
      <c r="P1" s="154" t="str">
        <f>'Seite 1'!$K$21</f>
        <v xml:space="preserve">ID/Aktenzeichen: </v>
      </c>
      <c r="Q1" s="586">
        <f>'Seite 1'!$O$21</f>
        <v>0</v>
      </c>
      <c r="R1" s="587"/>
      <c r="S1" s="587"/>
      <c r="T1" s="587"/>
      <c r="U1" s="588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" customHeight="1" x14ac:dyDescent="0.2"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 customHeight="1" x14ac:dyDescent="0.2">
      <c r="A3" s="15" t="s">
        <v>252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33" customFormat="1" ht="5.0999999999999996" customHeight="1" x14ac:dyDescent="0.2">
      <c r="A4" s="79"/>
    </row>
    <row r="5" spans="1:31" s="150" customFormat="1" ht="15" customHeight="1" x14ac:dyDescent="0.2">
      <c r="A5" s="151" t="s">
        <v>254</v>
      </c>
      <c r="B5" s="213"/>
      <c r="C5" s="214"/>
      <c r="D5" s="214"/>
      <c r="E5" s="214"/>
      <c r="F5" s="214"/>
      <c r="G5" s="214"/>
      <c r="H5" s="286"/>
      <c r="I5" s="286"/>
      <c r="J5" s="286"/>
      <c r="K5" s="690" t="s">
        <v>286</v>
      </c>
      <c r="L5" s="690"/>
      <c r="M5" s="690" t="str">
        <f>IF(YEAR('Seite 1'!$E$48)=1900,"",YEAR('Seite 1'!$E$48))</f>
        <v/>
      </c>
      <c r="N5" s="690"/>
      <c r="O5" s="690" t="str">
        <f>IF(YEAR('Seite 1'!$E$48)=1900,"",IF((YEAR('Seite 1'!$M$48)-YEAR('Seite 1'!$E$48)&lt;1),"",M5+1))</f>
        <v/>
      </c>
      <c r="P5" s="690"/>
      <c r="Q5" s="690" t="str">
        <f>IF(YEAR('Seite 1'!$E$48)=1900,"",IF((YEAR('Seite 1'!$M$48)-YEAR('Seite 1'!$E$48)&lt;2),"",O5+1))</f>
        <v/>
      </c>
      <c r="R5" s="690"/>
      <c r="S5" s="690" t="str">
        <f>IF(YEAR('Seite 1'!$E$48)=1900,"",IF((YEAR('Seite 1'!$M$48)-YEAR('Seite 1'!$E$48)&lt;3),"",Q5+1))</f>
        <v/>
      </c>
      <c r="T5" s="690"/>
      <c r="U5" s="216"/>
    </row>
    <row r="6" spans="1:31" s="150" customFormat="1" ht="5.0999999999999996" customHeight="1" x14ac:dyDescent="0.2">
      <c r="A6" s="227"/>
      <c r="B6" s="228"/>
      <c r="C6" s="229"/>
      <c r="D6" s="229"/>
      <c r="E6" s="229"/>
      <c r="F6" s="229"/>
      <c r="G6" s="229"/>
      <c r="H6" s="159"/>
      <c r="I6" s="159"/>
      <c r="J6" s="159"/>
      <c r="K6" s="159"/>
      <c r="L6" s="230"/>
      <c r="M6" s="230"/>
      <c r="N6" s="230"/>
      <c r="O6" s="230"/>
      <c r="P6" s="230"/>
      <c r="Q6" s="230"/>
      <c r="R6" s="230"/>
      <c r="S6" s="230"/>
      <c r="T6" s="230"/>
      <c r="U6" s="231"/>
    </row>
    <row r="7" spans="1:31" s="150" customFormat="1" ht="15" customHeight="1" x14ac:dyDescent="0.2">
      <c r="A7" s="234" t="s">
        <v>115</v>
      </c>
      <c r="B7" s="235" t="s">
        <v>300</v>
      </c>
      <c r="C7" s="235"/>
      <c r="D7" s="235"/>
      <c r="E7" s="235"/>
      <c r="F7" s="235"/>
      <c r="G7" s="235"/>
      <c r="H7" s="235"/>
      <c r="I7" s="218"/>
      <c r="J7" s="218"/>
      <c r="K7" s="218"/>
      <c r="L7" s="219"/>
      <c r="M7" s="219"/>
      <c r="N7" s="219"/>
      <c r="O7" s="219"/>
      <c r="P7" s="219"/>
      <c r="Q7" s="219"/>
      <c r="R7" s="219"/>
      <c r="S7" s="219"/>
      <c r="T7" s="219"/>
      <c r="U7" s="220"/>
    </row>
    <row r="8" spans="1:31" s="150" customFormat="1" ht="15" customHeight="1" x14ac:dyDescent="0.2">
      <c r="A8" s="236" t="s">
        <v>95</v>
      </c>
      <c r="B8" s="237" t="s">
        <v>464</v>
      </c>
      <c r="C8" s="237"/>
      <c r="D8" s="237"/>
      <c r="E8" s="237"/>
      <c r="F8" s="237"/>
      <c r="G8" s="237"/>
      <c r="H8" s="237"/>
      <c r="I8" s="218"/>
      <c r="J8" s="218"/>
      <c r="K8" s="711">
        <f>SUMPRODUCT(ROUND(M8:T8,2))</f>
        <v>0</v>
      </c>
      <c r="L8" s="712"/>
      <c r="M8" s="713">
        <f>SUMPRODUCT(ROUND(M9:M10,2))</f>
        <v>0</v>
      </c>
      <c r="N8" s="714"/>
      <c r="O8" s="713">
        <f>SUMPRODUCT(ROUND(O9:O10,2))</f>
        <v>0</v>
      </c>
      <c r="P8" s="714"/>
      <c r="Q8" s="713">
        <f>SUMPRODUCT(ROUND(Q9:Q10,2))</f>
        <v>0</v>
      </c>
      <c r="R8" s="714"/>
      <c r="S8" s="713">
        <f>SUMPRODUCT(ROUND(S9:S10,2))</f>
        <v>0</v>
      </c>
      <c r="T8" s="714"/>
      <c r="U8" s="220"/>
    </row>
    <row r="9" spans="1:31" s="150" customFormat="1" ht="15" customHeight="1" x14ac:dyDescent="0.2">
      <c r="A9" s="236" t="s">
        <v>383</v>
      </c>
      <c r="B9" s="237" t="s">
        <v>382</v>
      </c>
      <c r="C9" s="237"/>
      <c r="D9" s="237"/>
      <c r="E9" s="237"/>
      <c r="F9" s="237"/>
      <c r="G9" s="237"/>
      <c r="H9" s="237"/>
      <c r="I9" s="218"/>
      <c r="J9" s="218"/>
      <c r="K9" s="691">
        <f>SUMPRODUCT(ROUND(M9:T9,2))</f>
        <v>0</v>
      </c>
      <c r="L9" s="692"/>
      <c r="M9" s="693"/>
      <c r="N9" s="694"/>
      <c r="O9" s="693"/>
      <c r="P9" s="694"/>
      <c r="Q9" s="693"/>
      <c r="R9" s="694"/>
      <c r="S9" s="693"/>
      <c r="T9" s="694"/>
      <c r="U9" s="220"/>
    </row>
    <row r="10" spans="1:31" s="150" customFormat="1" ht="15" customHeight="1" x14ac:dyDescent="0.2">
      <c r="A10" s="236" t="s">
        <v>384</v>
      </c>
      <c r="B10" s="237" t="s">
        <v>462</v>
      </c>
      <c r="C10" s="237"/>
      <c r="D10" s="237"/>
      <c r="E10" s="237"/>
      <c r="F10" s="237"/>
      <c r="G10" s="237"/>
      <c r="H10" s="237"/>
      <c r="I10" s="218"/>
      <c r="J10" s="218"/>
      <c r="K10" s="691">
        <f>SUMPRODUCT(ROUND(M10:T10,2))</f>
        <v>0</v>
      </c>
      <c r="L10" s="692"/>
      <c r="M10" s="693"/>
      <c r="N10" s="694"/>
      <c r="O10" s="693"/>
      <c r="P10" s="694"/>
      <c r="Q10" s="693"/>
      <c r="R10" s="694"/>
      <c r="S10" s="693"/>
      <c r="T10" s="694"/>
      <c r="U10" s="220"/>
    </row>
    <row r="11" spans="1:31" s="150" customFormat="1" ht="15" customHeight="1" x14ac:dyDescent="0.2">
      <c r="A11" s="236" t="s">
        <v>96</v>
      </c>
      <c r="B11" s="237" t="s">
        <v>385</v>
      </c>
      <c r="C11" s="237"/>
      <c r="D11" s="237"/>
      <c r="E11" s="237"/>
      <c r="F11" s="237"/>
      <c r="G11" s="237"/>
      <c r="H11" s="237"/>
      <c r="I11" s="218"/>
      <c r="J11" s="218"/>
      <c r="K11" s="709">
        <f>SUMPRODUCT(ROUND(M11:T11,2))</f>
        <v>0</v>
      </c>
      <c r="L11" s="710"/>
      <c r="M11" s="701"/>
      <c r="N11" s="702"/>
      <c r="O11" s="701"/>
      <c r="P11" s="702"/>
      <c r="Q11" s="701"/>
      <c r="R11" s="702"/>
      <c r="S11" s="701"/>
      <c r="T11" s="702"/>
      <c r="U11" s="220"/>
    </row>
    <row r="12" spans="1:31" s="150" customFormat="1" ht="15" customHeight="1" thickBot="1" x14ac:dyDescent="0.25">
      <c r="A12" s="236"/>
      <c r="B12" s="238" t="s">
        <v>301</v>
      </c>
      <c r="C12" s="238"/>
      <c r="D12" s="238"/>
      <c r="E12" s="238"/>
      <c r="F12" s="238"/>
      <c r="G12" s="238"/>
      <c r="H12" s="238"/>
      <c r="I12" s="218"/>
      <c r="J12" s="218"/>
      <c r="K12" s="703">
        <f>SUMPRODUCT(ROUND(M12:T12,2))</f>
        <v>0</v>
      </c>
      <c r="L12" s="704"/>
      <c r="M12" s="703">
        <f>SUMPRODUCT(ROUND(M8:M11,2))-M8</f>
        <v>0</v>
      </c>
      <c r="N12" s="704"/>
      <c r="O12" s="703">
        <f>SUMPRODUCT(ROUND(O8:O11,2))-O8</f>
        <v>0</v>
      </c>
      <c r="P12" s="704"/>
      <c r="Q12" s="703">
        <f>SUMPRODUCT(ROUND(Q8:Q11,2))-Q8</f>
        <v>0</v>
      </c>
      <c r="R12" s="704"/>
      <c r="S12" s="703">
        <f>SUMPRODUCT(ROUND(S8:S11,2))-S8</f>
        <v>0</v>
      </c>
      <c r="T12" s="704"/>
      <c r="U12" s="220"/>
    </row>
    <row r="13" spans="1:31" s="150" customFormat="1" ht="5.0999999999999996" customHeight="1" thickTop="1" x14ac:dyDescent="0.2">
      <c r="A13" s="225"/>
      <c r="B13" s="217"/>
      <c r="C13" s="32"/>
      <c r="D13" s="32"/>
      <c r="E13" s="32"/>
      <c r="F13" s="32"/>
      <c r="G13" s="32"/>
      <c r="H13" s="218"/>
      <c r="I13" s="218"/>
      <c r="J13" s="218"/>
      <c r="K13" s="239"/>
      <c r="L13" s="239"/>
      <c r="M13" s="239"/>
      <c r="N13" s="239"/>
      <c r="O13" s="219"/>
      <c r="P13" s="219"/>
      <c r="Q13" s="219"/>
      <c r="R13" s="219"/>
      <c r="S13" s="219"/>
      <c r="T13" s="219"/>
      <c r="U13" s="220"/>
    </row>
    <row r="14" spans="1:31" s="150" customFormat="1" ht="15" customHeight="1" x14ac:dyDescent="0.2">
      <c r="A14" s="234" t="s">
        <v>117</v>
      </c>
      <c r="B14" s="240" t="s">
        <v>386</v>
      </c>
      <c r="C14" s="235"/>
      <c r="D14" s="235"/>
      <c r="E14" s="235"/>
      <c r="F14" s="235"/>
      <c r="G14" s="235"/>
      <c r="H14" s="235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220"/>
    </row>
    <row r="15" spans="1:31" s="150" customFormat="1" ht="15" customHeight="1" x14ac:dyDescent="0.2">
      <c r="A15" s="236"/>
      <c r="B15" s="237" t="s">
        <v>468</v>
      </c>
      <c r="C15" s="237"/>
      <c r="D15" s="237"/>
      <c r="E15" s="237"/>
      <c r="F15" s="237"/>
      <c r="G15" s="237"/>
      <c r="H15" s="237"/>
      <c r="I15" s="218"/>
      <c r="J15" s="218"/>
      <c r="K15" s="697">
        <f>SUMPRODUCT(ROUND(M15:T15,2))</f>
        <v>0</v>
      </c>
      <c r="L15" s="698"/>
      <c r="M15" s="699">
        <f>ROUND(M12*40%,2)</f>
        <v>0</v>
      </c>
      <c r="N15" s="700"/>
      <c r="O15" s="699">
        <f>ROUND(O12*40%,2)</f>
        <v>0</v>
      </c>
      <c r="P15" s="700"/>
      <c r="Q15" s="699">
        <f>ROUND(Q12*40%,2)</f>
        <v>0</v>
      </c>
      <c r="R15" s="700"/>
      <c r="S15" s="699">
        <f>ROUND(S12*40%,2)</f>
        <v>0</v>
      </c>
      <c r="T15" s="700"/>
      <c r="U15" s="220"/>
    </row>
    <row r="16" spans="1:31" s="150" customFormat="1" ht="15" customHeight="1" thickBot="1" x14ac:dyDescent="0.25">
      <c r="A16" s="236"/>
      <c r="B16" s="238" t="s">
        <v>387</v>
      </c>
      <c r="C16" s="238"/>
      <c r="D16" s="238"/>
      <c r="E16" s="238"/>
      <c r="F16" s="238"/>
      <c r="G16" s="238"/>
      <c r="H16" s="238"/>
      <c r="I16" s="218"/>
      <c r="J16" s="218"/>
      <c r="K16" s="688">
        <f>SUMPRODUCT(ROUND(M16:T16,2))</f>
        <v>0</v>
      </c>
      <c r="L16" s="689"/>
      <c r="M16" s="688">
        <f>SUMPRODUCT(ROUND(M15:M15,2))</f>
        <v>0</v>
      </c>
      <c r="N16" s="689"/>
      <c r="O16" s="688">
        <f>SUMPRODUCT(ROUND(O15:O15,2))</f>
        <v>0</v>
      </c>
      <c r="P16" s="689"/>
      <c r="Q16" s="688">
        <f>SUMPRODUCT(ROUND(Q15:Q15,2))</f>
        <v>0</v>
      </c>
      <c r="R16" s="689"/>
      <c r="S16" s="688">
        <f>SUMPRODUCT(ROUND(S15:S15,2))</f>
        <v>0</v>
      </c>
      <c r="T16" s="689"/>
      <c r="U16" s="220"/>
    </row>
    <row r="17" spans="1:31" s="150" customFormat="1" ht="5.0999999999999996" customHeight="1" thickTop="1" x14ac:dyDescent="0.2">
      <c r="A17" s="225"/>
      <c r="B17" s="217"/>
      <c r="C17" s="32"/>
      <c r="D17" s="32"/>
      <c r="E17" s="32"/>
      <c r="F17" s="32"/>
      <c r="G17" s="32"/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220"/>
    </row>
    <row r="18" spans="1:31" s="150" customFormat="1" ht="15" customHeight="1" thickBot="1" x14ac:dyDescent="0.25">
      <c r="A18" s="226" t="s">
        <v>343</v>
      </c>
      <c r="B18" s="222"/>
      <c r="C18" s="223"/>
      <c r="D18" s="223"/>
      <c r="E18" s="223"/>
      <c r="F18" s="223"/>
      <c r="G18" s="223"/>
      <c r="H18" s="152"/>
      <c r="I18" s="224"/>
      <c r="J18" s="224"/>
      <c r="K18" s="688">
        <f>SUMPRODUCT(ROUND(M18:T18,2))</f>
        <v>0</v>
      </c>
      <c r="L18" s="689"/>
      <c r="M18" s="688">
        <f>M12+M16</f>
        <v>0</v>
      </c>
      <c r="N18" s="689"/>
      <c r="O18" s="688">
        <f>O12+O16</f>
        <v>0</v>
      </c>
      <c r="P18" s="689"/>
      <c r="Q18" s="688">
        <f>Q12+Q16</f>
        <v>0</v>
      </c>
      <c r="R18" s="689"/>
      <c r="S18" s="688">
        <f>S12+S16</f>
        <v>0</v>
      </c>
      <c r="T18" s="689"/>
      <c r="U18" s="221"/>
    </row>
    <row r="19" spans="1:31" ht="5.0999999999999996" customHeight="1" thickTop="1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  <c r="O19" s="158"/>
      <c r="P19" s="158"/>
      <c r="Q19" s="33"/>
      <c r="R19" s="33"/>
      <c r="S19" s="33"/>
      <c r="T19" s="33"/>
      <c r="U19" s="101"/>
    </row>
    <row r="20" spans="1:31" s="150" customFormat="1" ht="15" customHeight="1" x14ac:dyDescent="0.2">
      <c r="A20" s="234" t="s">
        <v>118</v>
      </c>
      <c r="B20" s="240" t="s">
        <v>344</v>
      </c>
      <c r="C20" s="78"/>
      <c r="D20" s="78"/>
      <c r="E20" s="78"/>
      <c r="F20" s="78"/>
      <c r="G20" s="78"/>
      <c r="H20" s="78"/>
      <c r="I20" s="78"/>
      <c r="J20" s="78"/>
      <c r="K20" s="707">
        <f>SUMPRODUCT(ROUND(M20:T20,2))</f>
        <v>0</v>
      </c>
      <c r="L20" s="708"/>
      <c r="M20" s="695"/>
      <c r="N20" s="696"/>
      <c r="O20" s="695"/>
      <c r="P20" s="696"/>
      <c r="Q20" s="695"/>
      <c r="R20" s="696"/>
      <c r="S20" s="695"/>
      <c r="T20" s="696"/>
      <c r="U20" s="153"/>
    </row>
    <row r="21" spans="1:31" ht="5.0999999999999996" customHeight="1" x14ac:dyDescent="0.2">
      <c r="A21" s="155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3"/>
      <c r="O21" s="233"/>
      <c r="P21" s="233"/>
      <c r="Q21" s="60"/>
      <c r="R21" s="60"/>
      <c r="S21" s="60"/>
      <c r="T21" s="60"/>
      <c r="U21" s="199"/>
    </row>
    <row r="22" spans="1:31" s="33" customFormat="1" ht="12" customHeight="1" x14ac:dyDescent="0.2">
      <c r="A22" s="79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  <c r="O22" s="158"/>
      <c r="P22" s="15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</row>
    <row r="23" spans="1:31" s="150" customFormat="1" ht="15" customHeight="1" x14ac:dyDescent="0.2">
      <c r="A23" s="151" t="s">
        <v>255</v>
      </c>
      <c r="B23" s="213"/>
      <c r="C23" s="214"/>
      <c r="D23" s="214"/>
      <c r="E23" s="214"/>
      <c r="F23" s="214"/>
      <c r="G23" s="214"/>
      <c r="H23" s="286"/>
      <c r="I23" s="286"/>
      <c r="J23" s="286"/>
      <c r="K23" s="286"/>
      <c r="L23" s="215"/>
      <c r="M23" s="690" t="str">
        <f>M5</f>
        <v/>
      </c>
      <c r="N23" s="690"/>
      <c r="O23" s="690" t="str">
        <f>O5</f>
        <v/>
      </c>
      <c r="P23" s="690"/>
      <c r="Q23" s="690" t="str">
        <f>Q5</f>
        <v/>
      </c>
      <c r="R23" s="690"/>
      <c r="S23" s="690" t="str">
        <f>S5</f>
        <v/>
      </c>
      <c r="T23" s="690"/>
      <c r="U23" s="216"/>
    </row>
    <row r="24" spans="1:31" ht="5.0999999999999996" customHeight="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7"/>
    </row>
    <row r="25" spans="1:31" s="150" customFormat="1" ht="15" customHeight="1" x14ac:dyDescent="0.2">
      <c r="A25" s="234" t="s">
        <v>115</v>
      </c>
      <c r="B25" s="235" t="s">
        <v>302</v>
      </c>
      <c r="C25" s="235"/>
      <c r="D25" s="235"/>
      <c r="E25" s="235"/>
      <c r="F25" s="235"/>
      <c r="G25" s="235"/>
      <c r="H25" s="235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220"/>
    </row>
    <row r="26" spans="1:31" s="150" customFormat="1" ht="15" customHeight="1" x14ac:dyDescent="0.2">
      <c r="A26" s="236" t="s">
        <v>95</v>
      </c>
      <c r="B26" s="237" t="s">
        <v>388</v>
      </c>
      <c r="C26" s="237"/>
      <c r="D26" s="237"/>
      <c r="E26" s="237"/>
      <c r="F26" s="237"/>
      <c r="G26" s="237"/>
      <c r="H26" s="237"/>
      <c r="I26" s="218"/>
      <c r="J26" s="218"/>
      <c r="K26" s="711">
        <f>SUMPRODUCT(ROUND(M26:T26,2))</f>
        <v>0</v>
      </c>
      <c r="L26" s="712"/>
      <c r="M26" s="715"/>
      <c r="N26" s="716"/>
      <c r="O26" s="715"/>
      <c r="P26" s="716"/>
      <c r="Q26" s="715"/>
      <c r="R26" s="716"/>
      <c r="S26" s="715"/>
      <c r="T26" s="716"/>
      <c r="U26" s="220"/>
    </row>
    <row r="27" spans="1:31" s="150" customFormat="1" ht="15" customHeight="1" x14ac:dyDescent="0.2">
      <c r="A27" s="236" t="s">
        <v>96</v>
      </c>
      <c r="B27" s="237" t="s">
        <v>389</v>
      </c>
      <c r="C27" s="237"/>
      <c r="D27" s="237"/>
      <c r="E27" s="237"/>
      <c r="F27" s="237"/>
      <c r="G27" s="237"/>
      <c r="H27" s="237"/>
      <c r="I27" s="218"/>
      <c r="J27" s="218"/>
      <c r="K27" s="691">
        <f>SUMPRODUCT(ROUND(M27:T27,2))</f>
        <v>0</v>
      </c>
      <c r="L27" s="692"/>
      <c r="M27" s="693"/>
      <c r="N27" s="694"/>
      <c r="O27" s="693"/>
      <c r="P27" s="694"/>
      <c r="Q27" s="693"/>
      <c r="R27" s="694"/>
      <c r="S27" s="693"/>
      <c r="T27" s="694"/>
      <c r="U27" s="220"/>
    </row>
    <row r="28" spans="1:31" s="150" customFormat="1" ht="15" customHeight="1" x14ac:dyDescent="0.2">
      <c r="A28" s="236" t="s">
        <v>116</v>
      </c>
      <c r="B28" s="237" t="s">
        <v>399</v>
      </c>
      <c r="C28" s="237"/>
      <c r="D28" s="237"/>
      <c r="E28" s="237"/>
      <c r="F28" s="237"/>
      <c r="G28" s="237"/>
      <c r="H28" s="237"/>
      <c r="I28" s="218"/>
      <c r="J28" s="218"/>
      <c r="K28" s="709">
        <f>SUMPRODUCT(ROUND(M28:T28,2))</f>
        <v>0</v>
      </c>
      <c r="L28" s="710"/>
      <c r="M28" s="701"/>
      <c r="N28" s="702"/>
      <c r="O28" s="701"/>
      <c r="P28" s="702"/>
      <c r="Q28" s="701"/>
      <c r="R28" s="702"/>
      <c r="S28" s="701"/>
      <c r="T28" s="702"/>
      <c r="U28" s="220"/>
    </row>
    <row r="29" spans="1:31" s="150" customFormat="1" ht="15" customHeight="1" thickBot="1" x14ac:dyDescent="0.25">
      <c r="A29" s="236"/>
      <c r="B29" s="238" t="s">
        <v>303</v>
      </c>
      <c r="C29" s="238"/>
      <c r="D29" s="238"/>
      <c r="E29" s="238"/>
      <c r="F29" s="238"/>
      <c r="G29" s="238"/>
      <c r="H29" s="238"/>
      <c r="I29" s="218"/>
      <c r="J29" s="218"/>
      <c r="K29" s="703">
        <f>SUMPRODUCT(ROUND(M29:T29,2))</f>
        <v>0</v>
      </c>
      <c r="L29" s="704"/>
      <c r="M29" s="703">
        <f>SUMPRODUCT(ROUND(M26:M28,2))</f>
        <v>0</v>
      </c>
      <c r="N29" s="704"/>
      <c r="O29" s="703">
        <f>SUMPRODUCT(ROUND(O26:O28,2))</f>
        <v>0</v>
      </c>
      <c r="P29" s="704"/>
      <c r="Q29" s="703">
        <f>SUMPRODUCT(ROUND(Q26:Q28,2))</f>
        <v>0</v>
      </c>
      <c r="R29" s="704"/>
      <c r="S29" s="703">
        <f>SUMPRODUCT(ROUND(S26:S28,2))</f>
        <v>0</v>
      </c>
      <c r="T29" s="704"/>
      <c r="U29" s="220"/>
    </row>
    <row r="30" spans="1:31" ht="5.0999999999999996" customHeight="1" thickTop="1" x14ac:dyDescent="0.2">
      <c r="A30" s="10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82"/>
    </row>
    <row r="31" spans="1:31" s="150" customFormat="1" ht="15" customHeight="1" x14ac:dyDescent="0.2">
      <c r="A31" s="234" t="s">
        <v>117</v>
      </c>
      <c r="B31" s="235" t="s">
        <v>305</v>
      </c>
      <c r="C31" s="235"/>
      <c r="D31" s="235"/>
      <c r="E31" s="235"/>
      <c r="F31" s="235"/>
      <c r="G31" s="235"/>
      <c r="H31" s="235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220"/>
    </row>
    <row r="32" spans="1:31" s="150" customFormat="1" ht="15" customHeight="1" x14ac:dyDescent="0.2">
      <c r="A32" s="236" t="s">
        <v>97</v>
      </c>
      <c r="B32" s="237" t="s">
        <v>390</v>
      </c>
      <c r="C32" s="237"/>
      <c r="D32" s="237"/>
      <c r="E32" s="237"/>
      <c r="F32" s="237"/>
      <c r="G32" s="237"/>
      <c r="H32" s="237"/>
      <c r="I32" s="218"/>
      <c r="J32" s="218"/>
      <c r="K32" s="711">
        <f>SUMPRODUCT(ROUND(M32:T32,2))</f>
        <v>0</v>
      </c>
      <c r="L32" s="712"/>
      <c r="M32" s="715"/>
      <c r="N32" s="716"/>
      <c r="O32" s="715"/>
      <c r="P32" s="716"/>
      <c r="Q32" s="715"/>
      <c r="R32" s="716"/>
      <c r="S32" s="715"/>
      <c r="T32" s="716"/>
      <c r="U32" s="220"/>
    </row>
    <row r="33" spans="1:31" s="150" customFormat="1" ht="15" customHeight="1" x14ac:dyDescent="0.2">
      <c r="A33" s="236" t="s">
        <v>98</v>
      </c>
      <c r="B33" s="237" t="s">
        <v>391</v>
      </c>
      <c r="C33" s="237"/>
      <c r="D33" s="237"/>
      <c r="E33" s="237"/>
      <c r="F33" s="237"/>
      <c r="G33" s="237"/>
      <c r="H33" s="237"/>
      <c r="I33" s="218"/>
      <c r="J33" s="218"/>
      <c r="K33" s="691">
        <f>SUMPRODUCT(ROUND(M33:T33,2))</f>
        <v>0</v>
      </c>
      <c r="L33" s="692"/>
      <c r="M33" s="693"/>
      <c r="N33" s="694"/>
      <c r="O33" s="693"/>
      <c r="P33" s="694"/>
      <c r="Q33" s="693"/>
      <c r="R33" s="694"/>
      <c r="S33" s="693"/>
      <c r="T33" s="694"/>
      <c r="U33" s="220"/>
    </row>
    <row r="34" spans="1:31" s="150" customFormat="1" ht="15" customHeight="1" x14ac:dyDescent="0.2">
      <c r="A34" s="236" t="s">
        <v>240</v>
      </c>
      <c r="B34" s="237" t="s">
        <v>392</v>
      </c>
      <c r="C34" s="237"/>
      <c r="D34" s="237"/>
      <c r="E34" s="237"/>
      <c r="F34" s="237"/>
      <c r="G34" s="237"/>
      <c r="H34" s="237"/>
      <c r="I34" s="218"/>
      <c r="J34" s="218"/>
      <c r="K34" s="691">
        <f>SUMPRODUCT(ROUND(M34:T34,2))</f>
        <v>0</v>
      </c>
      <c r="L34" s="692"/>
      <c r="M34" s="693"/>
      <c r="N34" s="694"/>
      <c r="O34" s="693"/>
      <c r="P34" s="694"/>
      <c r="Q34" s="693"/>
      <c r="R34" s="694"/>
      <c r="S34" s="693"/>
      <c r="T34" s="694"/>
      <c r="U34" s="220"/>
    </row>
    <row r="35" spans="1:31" s="150" customFormat="1" ht="15" customHeight="1" x14ac:dyDescent="0.2">
      <c r="A35" s="236" t="s">
        <v>241</v>
      </c>
      <c r="B35" s="237" t="s">
        <v>393</v>
      </c>
      <c r="C35" s="237"/>
      <c r="D35" s="237"/>
      <c r="E35" s="237"/>
      <c r="F35" s="237"/>
      <c r="G35" s="237"/>
      <c r="H35" s="237"/>
      <c r="I35" s="218"/>
      <c r="J35" s="218"/>
      <c r="K35" s="359"/>
      <c r="L35" s="360"/>
      <c r="M35" s="693"/>
      <c r="N35" s="694"/>
      <c r="O35" s="693"/>
      <c r="P35" s="694"/>
      <c r="Q35" s="693"/>
      <c r="R35" s="694"/>
      <c r="S35" s="693"/>
      <c r="T35" s="694"/>
      <c r="U35" s="220"/>
    </row>
    <row r="36" spans="1:31" s="150" customFormat="1" ht="15" customHeight="1" thickBot="1" x14ac:dyDescent="0.25">
      <c r="A36" s="236"/>
      <c r="B36" s="238" t="s">
        <v>304</v>
      </c>
      <c r="C36" s="238"/>
      <c r="D36" s="238"/>
      <c r="E36" s="238"/>
      <c r="F36" s="238"/>
      <c r="G36" s="238"/>
      <c r="H36" s="238"/>
      <c r="I36" s="218"/>
      <c r="J36" s="218"/>
      <c r="K36" s="703">
        <f>SUMPRODUCT(ROUND(M36:T36,2))</f>
        <v>0</v>
      </c>
      <c r="L36" s="704"/>
      <c r="M36" s="703">
        <f>SUMPRODUCT(ROUND(M32:M35,2))</f>
        <v>0</v>
      </c>
      <c r="N36" s="704"/>
      <c r="O36" s="703">
        <f>SUMPRODUCT(ROUND(O32:O35,2))</f>
        <v>0</v>
      </c>
      <c r="P36" s="704"/>
      <c r="Q36" s="703">
        <f>SUMPRODUCT(ROUND(Q32:Q35,2))</f>
        <v>0</v>
      </c>
      <c r="R36" s="704"/>
      <c r="S36" s="703">
        <f>SUMPRODUCT(ROUND(S32:S35,2))</f>
        <v>0</v>
      </c>
      <c r="T36" s="704"/>
      <c r="U36" s="220"/>
    </row>
    <row r="37" spans="1:31" ht="5.0999999999999996" customHeight="1" thickTop="1" x14ac:dyDescent="0.2">
      <c r="A37" s="10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82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150" customFormat="1" ht="15" customHeight="1" thickBot="1" x14ac:dyDescent="0.25">
      <c r="A38" s="234" t="s">
        <v>118</v>
      </c>
      <c r="B38" s="240" t="s">
        <v>306</v>
      </c>
      <c r="C38" s="78"/>
      <c r="D38" s="78"/>
      <c r="E38" s="78"/>
      <c r="F38" s="78"/>
      <c r="G38" s="78"/>
      <c r="H38" s="78"/>
      <c r="I38" s="78"/>
      <c r="J38" s="78"/>
      <c r="K38" s="703">
        <f>SUMPRODUCT(ROUND(M38:T38,2))</f>
        <v>0</v>
      </c>
      <c r="L38" s="704"/>
      <c r="M38" s="722"/>
      <c r="N38" s="723"/>
      <c r="O38" s="722"/>
      <c r="P38" s="723"/>
      <c r="Q38" s="722"/>
      <c r="R38" s="723"/>
      <c r="S38" s="722"/>
      <c r="T38" s="723"/>
      <c r="U38" s="153"/>
    </row>
    <row r="39" spans="1:31" s="373" customFormat="1" ht="12" customHeight="1" thickTop="1" x14ac:dyDescent="0.2">
      <c r="A39" s="395"/>
      <c r="B39" s="705" t="str">
        <f>IF(OR(M40&gt;0,O40&gt;0,Q40&gt;0,S40&gt;0),"Die für den Regelfall mögliche Zuwendung aus ESF-Mitteln
(max. 80% der zuwendungsfähigen Gesamtausgaben) beträgt:","")</f>
        <v/>
      </c>
      <c r="C39" s="705"/>
      <c r="D39" s="705"/>
      <c r="E39" s="705"/>
      <c r="F39" s="705"/>
      <c r="G39" s="705"/>
      <c r="H39" s="705"/>
      <c r="I39" s="705"/>
      <c r="J39" s="705"/>
      <c r="U39" s="412"/>
    </row>
    <row r="40" spans="1:31" s="373" customFormat="1" ht="15" customHeight="1" x14ac:dyDescent="0.2">
      <c r="A40" s="395"/>
      <c r="B40" s="705"/>
      <c r="C40" s="705"/>
      <c r="D40" s="705"/>
      <c r="E40" s="705"/>
      <c r="F40" s="705"/>
      <c r="G40" s="705"/>
      <c r="H40" s="705"/>
      <c r="I40" s="705"/>
      <c r="J40" s="705"/>
      <c r="M40" s="706">
        <f>IF(M38&gt;ROUNDDOWN(M18*0.8,2),ROUNDDOWN(M18*0.8,2),0)</f>
        <v>0</v>
      </c>
      <c r="N40" s="706"/>
      <c r="O40" s="706">
        <f>IF(O38&gt;ROUNDDOWN(O18*0.8,2),ROUNDDOWN(O18*0.8,2),0)</f>
        <v>0</v>
      </c>
      <c r="P40" s="706"/>
      <c r="Q40" s="706">
        <f>IF(Q38&gt;ROUNDDOWN(Q18*0.8,2),ROUNDDOWN(Q18*0.8,2),0)</f>
        <v>0</v>
      </c>
      <c r="R40" s="706"/>
      <c r="S40" s="706">
        <f>IF(S38&gt;ROUNDDOWN(S18*0.8,2),ROUNDDOWN(S18*0.8,2),0)</f>
        <v>0</v>
      </c>
      <c r="T40" s="706"/>
      <c r="U40" s="413"/>
    </row>
    <row r="41" spans="1:31" ht="5.0999999999999996" customHeight="1" x14ac:dyDescent="0.2">
      <c r="A41" s="10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82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150" customFormat="1" ht="15" customHeight="1" thickBot="1" x14ac:dyDescent="0.25">
      <c r="A42" s="226" t="s">
        <v>307</v>
      </c>
      <c r="B42" s="222"/>
      <c r="C42" s="223"/>
      <c r="D42" s="223"/>
      <c r="E42" s="223"/>
      <c r="F42" s="223"/>
      <c r="G42" s="223"/>
      <c r="H42" s="152"/>
      <c r="I42" s="224"/>
      <c r="J42" s="224"/>
      <c r="K42" s="688">
        <f>SUMPRODUCT(ROUND(M42:T42,2))</f>
        <v>0</v>
      </c>
      <c r="L42" s="689"/>
      <c r="M42" s="688">
        <f>M29+M36+ROUND(M38,2)</f>
        <v>0</v>
      </c>
      <c r="N42" s="689"/>
      <c r="O42" s="688">
        <f>O29+O36+ROUND(O38,2)</f>
        <v>0</v>
      </c>
      <c r="P42" s="689"/>
      <c r="Q42" s="688">
        <f>Q29+Q36+ROUND(Q38,2)</f>
        <v>0</v>
      </c>
      <c r="R42" s="689"/>
      <c r="S42" s="688">
        <f>S29+S36+ROUND(S38,2)</f>
        <v>0</v>
      </c>
      <c r="T42" s="689"/>
      <c r="U42" s="221"/>
    </row>
    <row r="43" spans="1:31" ht="5.0999999999999996" customHeight="1" thickTop="1" x14ac:dyDescent="0.2">
      <c r="A43" s="197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2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N44" s="33"/>
      <c r="O44" s="33"/>
      <c r="P44" s="33"/>
      <c r="Q44" s="33"/>
      <c r="R44" s="33"/>
      <c r="S44" s="33"/>
      <c r="T44" s="33"/>
      <c r="U44" s="33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2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N45" s="33"/>
      <c r="O45" s="33"/>
      <c r="P45" s="33"/>
      <c r="Q45" s="33"/>
      <c r="R45" s="33"/>
      <c r="S45" s="33"/>
      <c r="T45" s="33"/>
      <c r="U45" s="33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N46" s="33"/>
      <c r="O46" s="33"/>
      <c r="P46" s="33"/>
      <c r="Q46" s="33"/>
      <c r="R46" s="33"/>
      <c r="S46" s="33"/>
      <c r="T46" s="33"/>
      <c r="U46" s="33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2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N47" s="33"/>
      <c r="O47" s="33"/>
      <c r="P47" s="33"/>
      <c r="Q47" s="33"/>
      <c r="R47" s="33"/>
      <c r="S47" s="33"/>
      <c r="T47" s="33"/>
      <c r="U47" s="33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2" customHeight="1" x14ac:dyDescent="0.2">
      <c r="A48" s="33"/>
      <c r="B48" s="33"/>
      <c r="C48" s="33"/>
      <c r="D48" s="33"/>
      <c r="E48" s="33"/>
      <c r="F48" s="33"/>
      <c r="G48" s="33"/>
      <c r="H48" s="33"/>
      <c r="I48" s="414" t="str">
        <f>IF(K48=0,"","Kontrolle: Ausgaben zu Finanzierung")</f>
        <v/>
      </c>
      <c r="K48" s="724">
        <f>K18-K42</f>
        <v>0</v>
      </c>
      <c r="L48" s="724"/>
      <c r="M48" s="724">
        <f>M18-M42</f>
        <v>0</v>
      </c>
      <c r="N48" s="724"/>
      <c r="O48" s="724">
        <f>O18-O42</f>
        <v>0</v>
      </c>
      <c r="P48" s="724"/>
      <c r="Q48" s="724">
        <f>Q18-Q42</f>
        <v>0</v>
      </c>
      <c r="R48" s="724"/>
      <c r="S48" s="724">
        <f>S18-S42</f>
        <v>0</v>
      </c>
      <c r="T48" s="724"/>
      <c r="U48" s="33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66" customFormat="1" ht="12" customHeight="1" x14ac:dyDescent="0.2">
      <c r="A49" s="720"/>
      <c r="B49" s="720"/>
      <c r="C49" s="720"/>
      <c r="D49" s="720"/>
      <c r="E49" s="720"/>
      <c r="F49" s="720"/>
      <c r="G49" s="720"/>
      <c r="H49" s="720"/>
      <c r="I49" s="720"/>
      <c r="J49" s="33"/>
      <c r="K49" s="721"/>
      <c r="L49" s="721"/>
      <c r="M49" s="721"/>
      <c r="N49" s="721"/>
      <c r="O49" s="721"/>
      <c r="P49" s="721"/>
      <c r="Q49" s="721"/>
      <c r="R49" s="721"/>
      <c r="S49" s="721"/>
      <c r="T49" s="721"/>
      <c r="U49" s="721"/>
    </row>
    <row r="50" spans="1:31" s="66" customFormat="1" ht="12" customHeight="1" x14ac:dyDescent="0.2">
      <c r="A50" s="717"/>
      <c r="B50" s="717"/>
      <c r="C50" s="717"/>
      <c r="D50" s="717"/>
      <c r="E50" s="717"/>
      <c r="F50" s="717"/>
      <c r="G50" s="717"/>
      <c r="H50" s="718">
        <f ca="1">IF('Seite 1'!$O$20="","",'Seite 1'!$O$20)</f>
        <v>43612</v>
      </c>
      <c r="I50" s="718"/>
      <c r="J50" s="33"/>
      <c r="K50" s="719"/>
      <c r="L50" s="719"/>
      <c r="M50" s="719"/>
      <c r="N50" s="719"/>
      <c r="O50" s="719"/>
      <c r="P50" s="719"/>
      <c r="Q50" s="719"/>
      <c r="R50" s="719"/>
      <c r="S50" s="719"/>
      <c r="T50" s="719"/>
      <c r="U50" s="719"/>
    </row>
    <row r="51" spans="1:31" s="68" customFormat="1" ht="12" customHeight="1" x14ac:dyDescent="0.2">
      <c r="A51" s="67" t="s">
        <v>107</v>
      </c>
      <c r="B51" s="67"/>
      <c r="C51" s="67"/>
      <c r="D51" s="67"/>
      <c r="E51" s="67"/>
      <c r="F51" s="67"/>
      <c r="G51" s="67"/>
      <c r="H51" s="67"/>
      <c r="I51" s="67"/>
      <c r="J51" s="33"/>
      <c r="K51" s="67" t="s">
        <v>308</v>
      </c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31" ht="12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40" t="s">
        <v>521</v>
      </c>
      <c r="N52" s="33"/>
      <c r="O52" s="33"/>
      <c r="P52" s="33"/>
      <c r="Q52" s="33"/>
      <c r="R52" s="33"/>
      <c r="S52" s="33"/>
      <c r="T52" s="33"/>
      <c r="U52" s="33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2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N53" s="33"/>
      <c r="O53" s="33"/>
      <c r="P53" s="33"/>
      <c r="Q53" s="33"/>
      <c r="R53" s="33"/>
      <c r="S53" s="33"/>
      <c r="T53" s="33"/>
      <c r="U53" s="33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2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N54" s="33"/>
      <c r="O54" s="33"/>
      <c r="P54" s="33"/>
      <c r="Q54" s="33"/>
      <c r="R54" s="33"/>
      <c r="S54" s="33"/>
      <c r="T54" s="33"/>
      <c r="U54" s="33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2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N55" s="33"/>
      <c r="O55" s="33"/>
      <c r="P55" s="33"/>
      <c r="Q55" s="33"/>
      <c r="R55" s="33"/>
      <c r="S55" s="33"/>
      <c r="T55" s="33"/>
      <c r="U55" s="33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2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N56" s="33"/>
      <c r="O56" s="33"/>
      <c r="P56" s="33"/>
      <c r="Q56" s="33"/>
      <c r="R56" s="33"/>
      <c r="S56" s="33"/>
      <c r="T56" s="33"/>
      <c r="U56" s="33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2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N57" s="33"/>
      <c r="O57" s="33"/>
      <c r="P57" s="33"/>
      <c r="Q57" s="33"/>
      <c r="R57" s="33"/>
      <c r="S57" s="33"/>
      <c r="T57" s="33"/>
      <c r="U57" s="33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2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N58" s="33"/>
      <c r="O58" s="33"/>
      <c r="P58" s="33"/>
      <c r="Q58" s="33"/>
      <c r="R58" s="33"/>
      <c r="S58" s="33"/>
      <c r="T58" s="33"/>
      <c r="U58" s="33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2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N59" s="33"/>
      <c r="O59" s="33"/>
      <c r="P59" s="33"/>
      <c r="Q59" s="33"/>
      <c r="R59" s="33"/>
      <c r="S59" s="33"/>
      <c r="T59" s="33"/>
      <c r="U59" s="33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2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N60" s="33"/>
      <c r="O60" s="33"/>
      <c r="P60" s="33"/>
      <c r="Q60" s="33"/>
      <c r="R60" s="33"/>
      <c r="S60" s="33"/>
      <c r="T60" s="33"/>
      <c r="U60" s="33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2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N61" s="33"/>
      <c r="O61" s="33"/>
      <c r="P61" s="33"/>
      <c r="Q61" s="33"/>
      <c r="R61" s="33"/>
      <c r="S61" s="33"/>
      <c r="T61" s="33"/>
      <c r="U61" s="33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2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N62" s="33"/>
      <c r="O62" s="33"/>
      <c r="P62" s="33"/>
      <c r="Q62" s="33"/>
      <c r="R62" s="33"/>
      <c r="S62" s="33"/>
      <c r="T62" s="33"/>
      <c r="U62" s="33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2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N63" s="33"/>
      <c r="O63" s="33"/>
      <c r="P63" s="33"/>
      <c r="Q63" s="33"/>
      <c r="R63" s="33"/>
      <c r="S63" s="33"/>
      <c r="T63" s="33"/>
      <c r="U63" s="33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2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N64" s="33"/>
      <c r="O64" s="33"/>
      <c r="P64" s="33"/>
      <c r="Q64" s="33"/>
      <c r="R64" s="33"/>
      <c r="S64" s="33"/>
      <c r="T64" s="33"/>
      <c r="U64" s="33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2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N65" s="33"/>
      <c r="O65" s="33"/>
      <c r="P65" s="33"/>
      <c r="Q65" s="33"/>
      <c r="R65" s="33"/>
      <c r="S65" s="33"/>
      <c r="T65" s="33"/>
      <c r="U65" s="33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2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N66" s="33"/>
      <c r="O66" s="33"/>
      <c r="P66" s="33"/>
      <c r="Q66" s="33"/>
      <c r="R66" s="33"/>
      <c r="S66" s="33"/>
      <c r="T66" s="33"/>
      <c r="U66" s="33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2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N67" s="33"/>
      <c r="O67" s="33"/>
      <c r="P67" s="33"/>
      <c r="Q67" s="33"/>
      <c r="R67" s="33"/>
      <c r="S67" s="33"/>
      <c r="T67" s="33"/>
      <c r="U67" s="33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2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N68" s="33"/>
      <c r="O68" s="33"/>
      <c r="P68" s="33"/>
      <c r="Q68" s="33"/>
      <c r="R68" s="33"/>
      <c r="S68" s="33"/>
      <c r="T68" s="33"/>
      <c r="U68" s="33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2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N69" s="33"/>
      <c r="O69" s="33"/>
      <c r="P69" s="33"/>
      <c r="Q69" s="33"/>
      <c r="R69" s="33"/>
      <c r="S69" s="33"/>
      <c r="T69" s="33"/>
      <c r="U69" s="33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2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N70" s="33"/>
      <c r="O70" s="33"/>
      <c r="P70" s="33"/>
      <c r="Q70" s="33"/>
      <c r="R70" s="33"/>
      <c r="S70" s="33"/>
      <c r="T70" s="33"/>
      <c r="U70" s="33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2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N71" s="33"/>
      <c r="O71" s="33"/>
      <c r="P71" s="33"/>
      <c r="Q71" s="33"/>
      <c r="R71" s="33"/>
      <c r="S71" s="33"/>
      <c r="T71" s="33"/>
      <c r="U71" s="33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2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N72" s="33"/>
      <c r="O72" s="33"/>
      <c r="P72" s="33"/>
      <c r="Q72" s="33"/>
      <c r="R72" s="33"/>
      <c r="S72" s="33"/>
      <c r="T72" s="33"/>
      <c r="U72" s="33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86" customFormat="1" ht="5.0999999999999996" customHeight="1" x14ac:dyDescent="0.2">
      <c r="A73" s="174"/>
      <c r="B73" s="173"/>
      <c r="C73" s="173"/>
      <c r="D73" s="92"/>
      <c r="E73" s="92"/>
      <c r="F73" s="92"/>
      <c r="G73" s="92"/>
      <c r="H73" s="92"/>
      <c r="I73" s="92"/>
      <c r="J73" s="92"/>
      <c r="K73" s="92"/>
      <c r="Q73" s="93"/>
    </row>
    <row r="74" spans="1:31" s="86" customFormat="1" ht="12" customHeight="1" x14ac:dyDescent="0.2">
      <c r="A74" s="160" t="s">
        <v>227</v>
      </c>
      <c r="B74" s="161" t="s">
        <v>1</v>
      </c>
      <c r="C74" s="92"/>
      <c r="D74" s="92"/>
      <c r="E74" s="92"/>
      <c r="F74" s="92"/>
      <c r="G74" s="92"/>
      <c r="H74" s="92"/>
      <c r="I74" s="92"/>
      <c r="J74" s="92"/>
      <c r="K74" s="92"/>
      <c r="Q74" s="93"/>
    </row>
    <row r="75" spans="1:31" s="86" customFormat="1" ht="5.0999999999999996" customHeight="1" x14ac:dyDescent="0.2">
      <c r="A75" s="94"/>
      <c r="B75" s="92"/>
      <c r="C75" s="92"/>
      <c r="D75" s="92"/>
      <c r="E75" s="92"/>
      <c r="F75" s="92"/>
      <c r="G75" s="92"/>
      <c r="H75" s="92"/>
      <c r="I75" s="92"/>
      <c r="J75" s="92"/>
      <c r="K75" s="92"/>
      <c r="Q75" s="93"/>
    </row>
    <row r="76" spans="1:31" s="86" customFormat="1" x14ac:dyDescent="0.2">
      <c r="A76" s="1" t="str">
        <f>'Seite 1'!$A$63</f>
        <v>Antrag Integration - Individuelle Integrationsbegleitung</v>
      </c>
      <c r="Q76" s="93"/>
      <c r="U76" s="2" t="str">
        <f ca="1">CONCATENATE(IF('Seite 1'!$E$25=0,"Antragsteller",LEFT('Seite 1'!$E$25,20))," - Antrag vom ",IF('Seite 1'!$O$20="","……………..",TEXT('Seite 1'!$O$20,"TT.MM.JJ")))</f>
        <v>Antragsteller - Antrag vom 27.05.19</v>
      </c>
    </row>
    <row r="77" spans="1:31" s="86" customFormat="1" x14ac:dyDescent="0.2">
      <c r="A77" s="1" t="str">
        <f>'Seite 1'!$A$64</f>
        <v>Formularversion: V 1.7 vom 27.05.19</v>
      </c>
      <c r="Q77" s="93"/>
      <c r="U77" s="3" t="str">
        <f ca="1">CONCATENATE("Ausdruck vom "&amp;TEXT(TODAY(),"TT.MM.JJ"))</f>
        <v>Ausdruck vom 27.05.19</v>
      </c>
    </row>
    <row r="78" spans="1:3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3.1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3.1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3.1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3.1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3.1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3.1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3.1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3.1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3.1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3.1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3.1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3.1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3.1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31" ht="13.1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31" ht="13.1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31" ht="13.1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31" ht="13.1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31" ht="13.1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31" ht="13.1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31" ht="13.1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32" ht="13.1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32" ht="13.1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32" ht="13.1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32" s="18" customFormat="1" ht="13.15" customHeight="1" x14ac:dyDescent="0.2">
      <c r="AF116" s="5"/>
    </row>
    <row r="117" spans="1:32" s="18" customFormat="1" ht="13.15" customHeight="1" x14ac:dyDescent="0.2">
      <c r="AF117" s="5"/>
    </row>
    <row r="118" spans="1:32" s="18" customFormat="1" ht="13.15" customHeight="1" x14ac:dyDescent="0.2">
      <c r="AF118" s="5"/>
    </row>
    <row r="119" spans="1:32" s="18" customFormat="1" ht="13.15" customHeight="1" x14ac:dyDescent="0.2">
      <c r="AF119" s="5"/>
    </row>
    <row r="120" spans="1:32" s="18" customFormat="1" ht="13.15" customHeight="1" x14ac:dyDescent="0.2">
      <c r="AF120" s="5"/>
    </row>
    <row r="121" spans="1:32" s="18" customFormat="1" ht="13.15" customHeight="1" x14ac:dyDescent="0.2">
      <c r="AF121" s="5"/>
    </row>
    <row r="122" spans="1:32" s="18" customFormat="1" ht="13.15" customHeight="1" x14ac:dyDescent="0.2">
      <c r="AF122" s="5"/>
    </row>
    <row r="123" spans="1:32" s="18" customFormat="1" ht="13.15" customHeight="1" x14ac:dyDescent="0.2">
      <c r="AF123" s="5"/>
    </row>
    <row r="124" spans="1:32" s="18" customFormat="1" ht="13.15" customHeight="1" x14ac:dyDescent="0.2">
      <c r="AF124" s="5"/>
    </row>
    <row r="125" spans="1:32" s="18" customFormat="1" ht="13.15" customHeight="1" x14ac:dyDescent="0.2">
      <c r="AF125" s="5"/>
    </row>
    <row r="126" spans="1:32" s="18" customFormat="1" ht="13.15" customHeight="1" x14ac:dyDescent="0.2">
      <c r="AF126" s="5"/>
    </row>
    <row r="127" spans="1:32" s="18" customFormat="1" ht="13.15" customHeight="1" x14ac:dyDescent="0.2">
      <c r="AF127" s="5"/>
    </row>
    <row r="128" spans="1:32" s="18" customFormat="1" ht="13.15" customHeight="1" x14ac:dyDescent="0.2">
      <c r="AF128" s="5"/>
    </row>
    <row r="129" spans="32:32" s="18" customFormat="1" ht="13.15" customHeight="1" x14ac:dyDescent="0.2">
      <c r="AF129" s="5"/>
    </row>
    <row r="130" spans="32:32" s="18" customFormat="1" ht="13.15" customHeight="1" x14ac:dyDescent="0.2">
      <c r="AF130" s="5"/>
    </row>
    <row r="131" spans="32:32" s="18" customFormat="1" ht="13.15" customHeight="1" x14ac:dyDescent="0.2"/>
    <row r="132" spans="32:32" s="18" customFormat="1" ht="13.15" customHeight="1" x14ac:dyDescent="0.2"/>
    <row r="133" spans="32:32" s="18" customFormat="1" ht="13.15" customHeight="1" x14ac:dyDescent="0.2"/>
    <row r="134" spans="32:32" s="18" customFormat="1" ht="13.15" customHeight="1" x14ac:dyDescent="0.2"/>
    <row r="135" spans="32:32" s="18" customFormat="1" ht="13.15" customHeight="1" x14ac:dyDescent="0.2"/>
    <row r="136" spans="32:32" s="18" customFormat="1" ht="13.15" customHeight="1" x14ac:dyDescent="0.2"/>
    <row r="137" spans="32:32" s="18" customFormat="1" ht="13.15" customHeight="1" x14ac:dyDescent="0.2"/>
    <row r="138" spans="32:32" s="18" customFormat="1" ht="13.15" customHeight="1" x14ac:dyDescent="0.2"/>
    <row r="139" spans="32:32" s="18" customFormat="1" ht="13.15" customHeight="1" x14ac:dyDescent="0.2"/>
    <row r="140" spans="32:32" s="18" customFormat="1" ht="13.15" customHeight="1" x14ac:dyDescent="0.2"/>
    <row r="141" spans="32:32" s="18" customFormat="1" ht="13.15" customHeight="1" x14ac:dyDescent="0.2"/>
    <row r="142" spans="32:32" s="18" customFormat="1" ht="13.15" customHeight="1" x14ac:dyDescent="0.2"/>
    <row r="143" spans="32:32" s="18" customFormat="1" ht="13.15" customHeight="1" x14ac:dyDescent="0.2"/>
    <row r="144" spans="32:32" s="18" customFormat="1" ht="13.15" customHeight="1" x14ac:dyDescent="0.2"/>
    <row r="145" s="18" customFormat="1" ht="13.15" customHeight="1" x14ac:dyDescent="0.2"/>
    <row r="146" s="18" customFormat="1" ht="13.15" customHeight="1" x14ac:dyDescent="0.2"/>
    <row r="147" s="18" customFormat="1" ht="13.15" customHeight="1" x14ac:dyDescent="0.2"/>
    <row r="148" s="18" customFormat="1" ht="13.15" customHeight="1" x14ac:dyDescent="0.2"/>
    <row r="149" s="18" customFormat="1" ht="13.15" customHeight="1" x14ac:dyDescent="0.2"/>
    <row r="150" s="18" customFormat="1" ht="13.15" customHeight="1" x14ac:dyDescent="0.2"/>
    <row r="151" s="18" customFormat="1" ht="13.15" customHeight="1" x14ac:dyDescent="0.2"/>
    <row r="152" s="18" customFormat="1" ht="13.15" customHeight="1" x14ac:dyDescent="0.2"/>
    <row r="153" s="18" customFormat="1" ht="13.15" customHeight="1" x14ac:dyDescent="0.2"/>
    <row r="154" s="18" customFormat="1" ht="13.15" customHeight="1" x14ac:dyDescent="0.2"/>
    <row r="155" s="18" customFormat="1" ht="13.15" customHeight="1" x14ac:dyDescent="0.2"/>
    <row r="156" s="18" customFormat="1" ht="13.15" customHeight="1" x14ac:dyDescent="0.2"/>
    <row r="157" s="18" customFormat="1" ht="13.15" customHeight="1" x14ac:dyDescent="0.2"/>
    <row r="158" s="18" customFormat="1" ht="13.15" customHeight="1" x14ac:dyDescent="0.2"/>
    <row r="159" s="18" customFormat="1" ht="13.15" customHeight="1" x14ac:dyDescent="0.2"/>
    <row r="160" s="18" customFormat="1" ht="13.15" customHeight="1" x14ac:dyDescent="0.2"/>
    <row r="161" s="18" customFormat="1" ht="13.15" customHeight="1" x14ac:dyDescent="0.2"/>
    <row r="162" s="18" customFormat="1" ht="13.15" customHeight="1" x14ac:dyDescent="0.2"/>
    <row r="163" s="18" customFormat="1" ht="13.15" customHeight="1" x14ac:dyDescent="0.2"/>
    <row r="164" s="18" customFormat="1" ht="13.15" customHeight="1" x14ac:dyDescent="0.2"/>
    <row r="165" s="18" customFormat="1" ht="13.15" customHeight="1" x14ac:dyDescent="0.2"/>
    <row r="166" s="18" customFormat="1" ht="13.15" customHeight="1" x14ac:dyDescent="0.2"/>
    <row r="167" s="18" customFormat="1" ht="13.15" customHeight="1" x14ac:dyDescent="0.2"/>
    <row r="168" s="18" customFormat="1" ht="13.15" customHeight="1" x14ac:dyDescent="0.2"/>
    <row r="169" s="18" customFormat="1" ht="13.15" customHeight="1" x14ac:dyDescent="0.2"/>
    <row r="170" s="18" customFormat="1" ht="13.15" customHeight="1" x14ac:dyDescent="0.2"/>
    <row r="171" s="18" customFormat="1" ht="13.15" customHeight="1" x14ac:dyDescent="0.2"/>
    <row r="172" s="18" customFormat="1" ht="13.15" customHeight="1" x14ac:dyDescent="0.2"/>
    <row r="173" s="18" customFormat="1" ht="13.15" customHeight="1" x14ac:dyDescent="0.2"/>
    <row r="174" s="18" customFormat="1" ht="13.15" customHeight="1" x14ac:dyDescent="0.2"/>
    <row r="175" s="18" customFormat="1" ht="13.15" customHeight="1" x14ac:dyDescent="0.2"/>
    <row r="176" s="18" customFormat="1" ht="13.15" customHeight="1" x14ac:dyDescent="0.2"/>
    <row r="177" s="18" customFormat="1" ht="13.15" customHeight="1" x14ac:dyDescent="0.2"/>
    <row r="178" s="18" customFormat="1" ht="13.15" customHeight="1" x14ac:dyDescent="0.2"/>
    <row r="179" s="18" customFormat="1" ht="13.15" customHeight="1" x14ac:dyDescent="0.2"/>
    <row r="180" s="18" customFormat="1" ht="13.15" customHeight="1" x14ac:dyDescent="0.2"/>
    <row r="181" s="18" customFormat="1" ht="13.15" customHeight="1" x14ac:dyDescent="0.2"/>
    <row r="182" s="18" customFormat="1" ht="13.15" customHeight="1" x14ac:dyDescent="0.2"/>
    <row r="183" s="18" customFormat="1" ht="13.15" customHeight="1" x14ac:dyDescent="0.2"/>
    <row r="184" s="18" customFormat="1" ht="13.15" customHeight="1" x14ac:dyDescent="0.2"/>
    <row r="185" s="18" customFormat="1" ht="13.15" customHeight="1" x14ac:dyDescent="0.2"/>
    <row r="186" s="18" customFormat="1" ht="13.15" customHeigh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</sheetData>
  <sheetProtection password="8067" sheet="1" objects="1" scenarios="1" selectLockedCells="1" autoFilter="0"/>
  <mergeCells count="124">
    <mergeCell ref="K32:L32"/>
    <mergeCell ref="M32:N32"/>
    <mergeCell ref="O32:P32"/>
    <mergeCell ref="Q32:R32"/>
    <mergeCell ref="O42:P42"/>
    <mergeCell ref="S38:T38"/>
    <mergeCell ref="K48:L48"/>
    <mergeCell ref="M48:N48"/>
    <mergeCell ref="O48:P48"/>
    <mergeCell ref="Q48:R48"/>
    <mergeCell ref="S48:T48"/>
    <mergeCell ref="Q42:R42"/>
    <mergeCell ref="K33:L33"/>
    <mergeCell ref="M33:N33"/>
    <mergeCell ref="K34:L34"/>
    <mergeCell ref="M34:N34"/>
    <mergeCell ref="M35:N35"/>
    <mergeCell ref="O35:P35"/>
    <mergeCell ref="K36:L36"/>
    <mergeCell ref="M36:N36"/>
    <mergeCell ref="Q35:R35"/>
    <mergeCell ref="S35:T35"/>
    <mergeCell ref="S32:T32"/>
    <mergeCell ref="O36:P36"/>
    <mergeCell ref="A50:G50"/>
    <mergeCell ref="H50:I50"/>
    <mergeCell ref="K50:U50"/>
    <mergeCell ref="A49:I49"/>
    <mergeCell ref="K49:U49"/>
    <mergeCell ref="K42:L42"/>
    <mergeCell ref="M42:N42"/>
    <mergeCell ref="S42:T42"/>
    <mergeCell ref="O38:P38"/>
    <mergeCell ref="Q38:R38"/>
    <mergeCell ref="K38:L38"/>
    <mergeCell ref="M38:N38"/>
    <mergeCell ref="Q40:R40"/>
    <mergeCell ref="S40:T40"/>
    <mergeCell ref="Q36:R36"/>
    <mergeCell ref="S36:T36"/>
    <mergeCell ref="O34:P34"/>
    <mergeCell ref="Q34:R34"/>
    <mergeCell ref="S34:T34"/>
    <mergeCell ref="O33:P33"/>
    <mergeCell ref="Q33:R33"/>
    <mergeCell ref="S33:T33"/>
    <mergeCell ref="O29:P29"/>
    <mergeCell ref="Q29:R29"/>
    <mergeCell ref="S29:T29"/>
    <mergeCell ref="K28:L28"/>
    <mergeCell ref="M28:N28"/>
    <mergeCell ref="O28:P28"/>
    <mergeCell ref="Q28:R28"/>
    <mergeCell ref="S28:T28"/>
    <mergeCell ref="K26:L26"/>
    <mergeCell ref="M26:N26"/>
    <mergeCell ref="O26:P26"/>
    <mergeCell ref="Q26:R26"/>
    <mergeCell ref="S26:T26"/>
    <mergeCell ref="S12:T12"/>
    <mergeCell ref="Q15:R15"/>
    <mergeCell ref="S15:T15"/>
    <mergeCell ref="O11:P11"/>
    <mergeCell ref="S5:T5"/>
    <mergeCell ref="O10:P10"/>
    <mergeCell ref="O8:P8"/>
    <mergeCell ref="Q8:R8"/>
    <mergeCell ref="S8:T8"/>
    <mergeCell ref="Q12:R12"/>
    <mergeCell ref="S10:T10"/>
    <mergeCell ref="Q5:R5"/>
    <mergeCell ref="S11:T11"/>
    <mergeCell ref="K11:L11"/>
    <mergeCell ref="K10:L10"/>
    <mergeCell ref="Q1:U1"/>
    <mergeCell ref="K8:L8"/>
    <mergeCell ref="M8:N8"/>
    <mergeCell ref="K9:L9"/>
    <mergeCell ref="M9:N9"/>
    <mergeCell ref="Q11:R11"/>
    <mergeCell ref="Q10:R10"/>
    <mergeCell ref="O9:P9"/>
    <mergeCell ref="Q9:R9"/>
    <mergeCell ref="S9:T9"/>
    <mergeCell ref="M10:N10"/>
    <mergeCell ref="K15:L15"/>
    <mergeCell ref="M15:N15"/>
    <mergeCell ref="O15:P15"/>
    <mergeCell ref="M11:N11"/>
    <mergeCell ref="O12:P12"/>
    <mergeCell ref="K5:L5"/>
    <mergeCell ref="K12:L12"/>
    <mergeCell ref="M12:N12"/>
    <mergeCell ref="B39:J40"/>
    <mergeCell ref="M40:N40"/>
    <mergeCell ref="O40:P40"/>
    <mergeCell ref="K16:L16"/>
    <mergeCell ref="M16:N16"/>
    <mergeCell ref="K18:L18"/>
    <mergeCell ref="M18:N18"/>
    <mergeCell ref="O18:P18"/>
    <mergeCell ref="O16:P16"/>
    <mergeCell ref="M5:N5"/>
    <mergeCell ref="O5:P5"/>
    <mergeCell ref="K29:L29"/>
    <mergeCell ref="M29:N29"/>
    <mergeCell ref="K20:L20"/>
    <mergeCell ref="M20:N20"/>
    <mergeCell ref="O20:P20"/>
    <mergeCell ref="Q16:R16"/>
    <mergeCell ref="S16:T16"/>
    <mergeCell ref="M23:N23"/>
    <mergeCell ref="O23:P23"/>
    <mergeCell ref="Q23:R23"/>
    <mergeCell ref="S23:T23"/>
    <mergeCell ref="K27:L27"/>
    <mergeCell ref="M27:N27"/>
    <mergeCell ref="O27:P27"/>
    <mergeCell ref="Q27:R27"/>
    <mergeCell ref="S27:T27"/>
    <mergeCell ref="Q18:R18"/>
    <mergeCell ref="S18:T18"/>
    <mergeCell ref="Q20:R20"/>
    <mergeCell ref="S20:T20"/>
  </mergeCells>
  <phoneticPr fontId="7" type="noConversion"/>
  <conditionalFormatting sqref="Q1 K8:T8 K9:L12 M12:T12 K18:T18 K20 K26:L29 M29:T29 K32:L36 M36:T36 K38 K42:T42 K48:T48 K15:T16 M40:T40">
    <cfRule type="cellIs" dxfId="14" priority="13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0" orientation="portrait" r:id="rId1"/>
  <headerFooter>
    <oddFooter>&amp;C&amp;9&amp;A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GridLines="0" zoomScaleNormal="100" workbookViewId="0">
      <selection activeCell="O1" sqref="O1:S1"/>
    </sheetView>
  </sheetViews>
  <sheetFormatPr baseColWidth="10" defaultRowHeight="12" x14ac:dyDescent="0.2"/>
  <cols>
    <col min="1" max="1" width="5.85546875" style="331" customWidth="1"/>
    <col min="2" max="18" width="5.140625" style="331" customWidth="1"/>
    <col min="19" max="19" width="0.85546875" style="331" customWidth="1"/>
    <col min="20" max="16384" width="11.42578125" style="331"/>
  </cols>
  <sheetData>
    <row r="1" spans="1:19" s="304" customFormat="1" ht="15" customHeight="1" x14ac:dyDescent="0.2">
      <c r="A1" s="303"/>
      <c r="J1" s="305"/>
      <c r="K1" s="305"/>
      <c r="L1" s="305"/>
      <c r="N1" s="306" t="str">
        <f>'Seite 1'!$K$21</f>
        <v xml:space="preserve">ID/Aktenzeichen: </v>
      </c>
      <c r="O1" s="586">
        <f>'Seite 1'!$O$21</f>
        <v>0</v>
      </c>
      <c r="P1" s="587"/>
      <c r="Q1" s="587"/>
      <c r="R1" s="587"/>
      <c r="S1" s="588"/>
    </row>
    <row r="2" spans="1:19" s="304" customFormat="1" ht="12" customHeight="1" x14ac:dyDescent="0.2">
      <c r="A2" s="303"/>
      <c r="J2" s="307"/>
      <c r="K2" s="307"/>
      <c r="L2" s="307"/>
      <c r="M2" s="307"/>
      <c r="N2" s="307"/>
      <c r="O2" s="308"/>
    </row>
    <row r="3" spans="1:19" s="112" customFormat="1" ht="15" customHeight="1" x14ac:dyDescent="0.2">
      <c r="A3" s="111" t="s">
        <v>416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10"/>
    </row>
    <row r="4" spans="1:19" s="66" customFormat="1" ht="15" customHeight="1" x14ac:dyDescent="0.2">
      <c r="A4" s="109" t="s">
        <v>417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2"/>
    </row>
    <row r="5" spans="1:19" s="66" customFormat="1" ht="12" customHeight="1" x14ac:dyDescent="0.2">
      <c r="A5" s="110" t="s">
        <v>101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4"/>
    </row>
    <row r="6" spans="1:19" s="66" customFormat="1" ht="12" customHeight="1" x14ac:dyDescent="0.2">
      <c r="A6" s="315" t="s">
        <v>95</v>
      </c>
      <c r="B6" s="83" t="s">
        <v>143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64"/>
      <c r="P6" s="64"/>
      <c r="Q6" s="64"/>
      <c r="R6" s="64"/>
      <c r="S6" s="316"/>
    </row>
    <row r="7" spans="1:19" s="66" customFormat="1" ht="12" customHeight="1" x14ac:dyDescent="0.2">
      <c r="A7" s="315"/>
      <c r="B7" s="83" t="s">
        <v>418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64"/>
      <c r="P7" s="64"/>
      <c r="Q7" s="64"/>
      <c r="R7" s="64"/>
      <c r="S7" s="316"/>
    </row>
    <row r="8" spans="1:19" s="66" customFormat="1" ht="12" customHeight="1" x14ac:dyDescent="0.2">
      <c r="A8" s="315"/>
      <c r="B8" s="83" t="s">
        <v>144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65"/>
      <c r="P8" s="65"/>
      <c r="Q8" s="65"/>
      <c r="R8" s="65"/>
      <c r="S8" s="316"/>
    </row>
    <row r="9" spans="1:19" s="66" customFormat="1" ht="12" customHeight="1" x14ac:dyDescent="0.2">
      <c r="A9" s="315"/>
      <c r="B9" s="83" t="s">
        <v>145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65"/>
      <c r="P9" s="65"/>
      <c r="Q9" s="65"/>
      <c r="R9" s="65"/>
      <c r="S9" s="316"/>
    </row>
    <row r="10" spans="1:19" s="66" customFormat="1" ht="12" customHeight="1" x14ac:dyDescent="0.2">
      <c r="A10" s="315"/>
      <c r="B10" s="83" t="s">
        <v>146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65"/>
      <c r="P10" s="65"/>
      <c r="Q10" s="65"/>
      <c r="R10" s="65"/>
      <c r="S10" s="316"/>
    </row>
    <row r="11" spans="1:19" s="66" customFormat="1" ht="12" customHeight="1" x14ac:dyDescent="0.2">
      <c r="A11" s="315"/>
      <c r="B11" s="83" t="s">
        <v>147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65"/>
      <c r="P11" s="65"/>
      <c r="Q11" s="65"/>
      <c r="R11" s="65"/>
      <c r="S11" s="316"/>
    </row>
    <row r="12" spans="1:19" s="66" customFormat="1" ht="12" customHeight="1" x14ac:dyDescent="0.2">
      <c r="A12" s="315" t="s">
        <v>96</v>
      </c>
      <c r="B12" s="33" t="s">
        <v>419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5"/>
      <c r="P12" s="65"/>
      <c r="Q12" s="65"/>
      <c r="R12" s="65"/>
      <c r="S12" s="316"/>
    </row>
    <row r="13" spans="1:19" s="66" customFormat="1" ht="12" customHeight="1" x14ac:dyDescent="0.2">
      <c r="A13" s="317"/>
      <c r="B13" s="33" t="s">
        <v>420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65"/>
      <c r="P13" s="65"/>
      <c r="Q13" s="65"/>
      <c r="R13" s="65"/>
      <c r="S13" s="316"/>
    </row>
    <row r="14" spans="1:19" s="66" customFormat="1" ht="12" customHeight="1" x14ac:dyDescent="0.2">
      <c r="A14" s="315" t="s">
        <v>116</v>
      </c>
      <c r="B14" s="318" t="s">
        <v>148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65"/>
      <c r="P14" s="65"/>
      <c r="Q14" s="65"/>
      <c r="R14" s="65"/>
      <c r="S14" s="316"/>
    </row>
    <row r="15" spans="1:19" s="66" customFormat="1" ht="12" customHeight="1" x14ac:dyDescent="0.2">
      <c r="A15" s="319"/>
      <c r="B15" s="33" t="s">
        <v>421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65"/>
      <c r="P15" s="65"/>
      <c r="Q15" s="65"/>
      <c r="R15" s="65"/>
      <c r="S15" s="316"/>
    </row>
    <row r="16" spans="1:19" s="66" customFormat="1" ht="5.0999999999999996" customHeight="1" x14ac:dyDescent="0.2">
      <c r="A16" s="319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65"/>
      <c r="P16" s="65"/>
      <c r="Q16" s="65"/>
      <c r="R16" s="65"/>
      <c r="S16" s="316"/>
    </row>
    <row r="17" spans="1:19" s="66" customFormat="1" ht="12" customHeight="1" x14ac:dyDescent="0.2">
      <c r="A17" s="319" t="s">
        <v>422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65"/>
      <c r="P17" s="65"/>
      <c r="Q17" s="65"/>
      <c r="R17" s="65"/>
      <c r="S17" s="316"/>
    </row>
    <row r="18" spans="1:19" s="66" customFormat="1" ht="12" customHeight="1" x14ac:dyDescent="0.2">
      <c r="A18" s="319" t="s">
        <v>423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65"/>
      <c r="P18" s="65"/>
      <c r="Q18" s="65"/>
      <c r="R18" s="65"/>
      <c r="S18" s="316"/>
    </row>
    <row r="19" spans="1:19" s="66" customFormat="1" ht="12" customHeight="1" x14ac:dyDescent="0.2">
      <c r="A19" s="319" t="s">
        <v>424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65"/>
      <c r="P19" s="65"/>
      <c r="Q19" s="65"/>
      <c r="R19" s="65"/>
      <c r="S19" s="316"/>
    </row>
    <row r="20" spans="1:19" s="66" customFormat="1" ht="5.0999999999999996" customHeight="1" x14ac:dyDescent="0.2">
      <c r="A20" s="319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5"/>
      <c r="P20" s="65"/>
      <c r="Q20" s="65"/>
      <c r="R20" s="65"/>
      <c r="S20" s="316"/>
    </row>
    <row r="21" spans="1:19" s="66" customFormat="1" ht="12" customHeight="1" x14ac:dyDescent="0.2">
      <c r="A21" s="110" t="s">
        <v>101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5"/>
      <c r="P21" s="65"/>
      <c r="Q21" s="65"/>
      <c r="R21" s="65"/>
      <c r="S21" s="316"/>
    </row>
    <row r="22" spans="1:19" s="66" customFormat="1" ht="12" customHeight="1" x14ac:dyDescent="0.2">
      <c r="A22" s="315" t="s">
        <v>121</v>
      </c>
      <c r="B22" s="33" t="s">
        <v>425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65"/>
      <c r="P22" s="65"/>
      <c r="Q22" s="65"/>
      <c r="R22" s="65"/>
      <c r="S22" s="316"/>
    </row>
    <row r="23" spans="1:19" s="66" customFormat="1" ht="12" customHeight="1" x14ac:dyDescent="0.2">
      <c r="A23" s="319"/>
      <c r="B23" s="33" t="s">
        <v>426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65"/>
      <c r="P23" s="65"/>
      <c r="Q23" s="65"/>
      <c r="R23" s="65"/>
      <c r="S23" s="316"/>
    </row>
    <row r="24" spans="1:19" s="66" customFormat="1" ht="12" customHeight="1" x14ac:dyDescent="0.2">
      <c r="A24" s="315" t="s">
        <v>122</v>
      </c>
      <c r="B24" s="33" t="s">
        <v>427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65"/>
      <c r="P24" s="65"/>
      <c r="Q24" s="65"/>
      <c r="R24" s="65"/>
      <c r="S24" s="316"/>
    </row>
    <row r="25" spans="1:19" s="66" customFormat="1" ht="12" customHeight="1" x14ac:dyDescent="0.2">
      <c r="A25" s="315" t="s">
        <v>120</v>
      </c>
      <c r="B25" s="33" t="s">
        <v>428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65"/>
      <c r="P25" s="65"/>
      <c r="Q25" s="65"/>
      <c r="R25" s="65"/>
      <c r="S25" s="316"/>
    </row>
    <row r="26" spans="1:19" s="66" customFormat="1" ht="12" customHeight="1" x14ac:dyDescent="0.2">
      <c r="A26" s="319"/>
      <c r="B26" s="33" t="s">
        <v>429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65"/>
      <c r="P26" s="65"/>
      <c r="Q26" s="65"/>
      <c r="R26" s="65"/>
      <c r="S26" s="316"/>
    </row>
    <row r="27" spans="1:19" s="66" customFormat="1" ht="12" customHeight="1" x14ac:dyDescent="0.2">
      <c r="A27" s="315" t="s">
        <v>233</v>
      </c>
      <c r="B27" s="33" t="s">
        <v>430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65"/>
      <c r="P27" s="65"/>
      <c r="Q27" s="65"/>
      <c r="R27" s="65"/>
      <c r="S27" s="316"/>
    </row>
    <row r="28" spans="1:19" s="66" customFormat="1" ht="12" customHeight="1" x14ac:dyDescent="0.2">
      <c r="A28" s="315" t="s">
        <v>431</v>
      </c>
      <c r="B28" s="33" t="s">
        <v>432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65"/>
      <c r="P28" s="65"/>
      <c r="Q28" s="65"/>
      <c r="R28" s="65"/>
      <c r="S28" s="316"/>
    </row>
    <row r="29" spans="1:19" s="66" customFormat="1" ht="12" customHeight="1" x14ac:dyDescent="0.2">
      <c r="A29" s="315" t="s">
        <v>433</v>
      </c>
      <c r="B29" s="33" t="s">
        <v>434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65"/>
      <c r="P29" s="65"/>
      <c r="Q29" s="65"/>
      <c r="R29" s="65"/>
      <c r="S29" s="316"/>
    </row>
    <row r="30" spans="1:19" s="66" customFormat="1" ht="12" customHeight="1" x14ac:dyDescent="0.2">
      <c r="A30" s="315" t="s">
        <v>435</v>
      </c>
      <c r="B30" s="33" t="s">
        <v>436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65"/>
      <c r="P30" s="65"/>
      <c r="Q30" s="65"/>
      <c r="R30" s="65"/>
      <c r="S30" s="316"/>
    </row>
    <row r="31" spans="1:19" s="66" customFormat="1" ht="12" customHeight="1" x14ac:dyDescent="0.2">
      <c r="A31" s="319"/>
      <c r="B31" s="33" t="s">
        <v>437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65"/>
      <c r="P31" s="65"/>
      <c r="Q31" s="65"/>
      <c r="R31" s="65"/>
      <c r="S31" s="316"/>
    </row>
    <row r="32" spans="1:19" s="66" customFormat="1" ht="5.0999999999999996" customHeight="1" x14ac:dyDescent="0.2">
      <c r="A32" s="32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321"/>
      <c r="P32" s="321"/>
      <c r="Q32" s="321"/>
      <c r="R32" s="321"/>
      <c r="S32" s="322"/>
    </row>
    <row r="33" spans="1:19" s="66" customFormat="1" ht="15" customHeight="1" x14ac:dyDescent="0.2">
      <c r="A33" s="323" t="s">
        <v>438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4"/>
    </row>
    <row r="34" spans="1:19" s="66" customFormat="1" ht="12" customHeight="1" x14ac:dyDescent="0.2">
      <c r="A34" s="110" t="s">
        <v>101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65"/>
      <c r="P34" s="65"/>
      <c r="Q34" s="65"/>
      <c r="R34" s="65"/>
      <c r="S34" s="316"/>
    </row>
    <row r="35" spans="1:19" s="66" customFormat="1" ht="12" customHeight="1" x14ac:dyDescent="0.2">
      <c r="A35" s="315" t="s">
        <v>97</v>
      </c>
      <c r="B35" s="33" t="s">
        <v>309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65"/>
      <c r="P35" s="65"/>
      <c r="Q35" s="65"/>
      <c r="R35" s="65"/>
      <c r="S35" s="316"/>
    </row>
    <row r="36" spans="1:19" s="66" customFormat="1" ht="12" customHeight="1" x14ac:dyDescent="0.2">
      <c r="A36" s="319"/>
      <c r="B36" s="33" t="s">
        <v>439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65"/>
      <c r="P36" s="65"/>
      <c r="Q36" s="65"/>
      <c r="R36" s="65"/>
      <c r="S36" s="316"/>
    </row>
    <row r="37" spans="1:19" s="66" customFormat="1" ht="12" customHeight="1" x14ac:dyDescent="0.2">
      <c r="A37" s="315" t="s">
        <v>98</v>
      </c>
      <c r="B37" s="33" t="s">
        <v>440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65"/>
      <c r="P37" s="65"/>
      <c r="Q37" s="65"/>
      <c r="R37" s="65"/>
      <c r="S37" s="316"/>
    </row>
    <row r="38" spans="1:19" s="66" customFormat="1" ht="12" customHeight="1" x14ac:dyDescent="0.2">
      <c r="A38" s="319"/>
      <c r="B38" s="33" t="s">
        <v>441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65"/>
      <c r="P38" s="65"/>
      <c r="Q38" s="65"/>
      <c r="R38" s="65"/>
      <c r="S38" s="316"/>
    </row>
    <row r="39" spans="1:19" s="66" customFormat="1" ht="12" customHeight="1" x14ac:dyDescent="0.2">
      <c r="A39" s="319"/>
      <c r="B39" s="33" t="s">
        <v>442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65"/>
      <c r="P39" s="65"/>
      <c r="Q39" s="65"/>
      <c r="R39" s="65"/>
      <c r="S39" s="316"/>
    </row>
    <row r="40" spans="1:19" s="66" customFormat="1" ht="12" customHeight="1" x14ac:dyDescent="0.2">
      <c r="A40" s="315" t="s">
        <v>240</v>
      </c>
      <c r="B40" s="33" t="s">
        <v>443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65"/>
      <c r="P40" s="65"/>
      <c r="Q40" s="65"/>
      <c r="R40" s="65"/>
      <c r="S40" s="316"/>
    </row>
    <row r="41" spans="1:19" s="66" customFormat="1" ht="12" customHeight="1" x14ac:dyDescent="0.2">
      <c r="A41" s="319"/>
      <c r="B41" s="33" t="s">
        <v>444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65"/>
      <c r="P41" s="65"/>
      <c r="Q41" s="65"/>
      <c r="R41" s="65"/>
      <c r="S41" s="316"/>
    </row>
    <row r="42" spans="1:19" s="66" customFormat="1" ht="12" customHeight="1" x14ac:dyDescent="0.2">
      <c r="A42" s="315" t="s">
        <v>241</v>
      </c>
      <c r="B42" s="33" t="s">
        <v>19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171"/>
      <c r="O42" s="171"/>
      <c r="P42" s="171"/>
      <c r="Q42" s="171"/>
      <c r="R42" s="171"/>
      <c r="S42" s="316"/>
    </row>
    <row r="43" spans="1:19" s="66" customFormat="1" ht="5.0999999999999996" customHeight="1" x14ac:dyDescent="0.2">
      <c r="A43" s="31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171"/>
      <c r="O43" s="171"/>
      <c r="P43" s="171"/>
      <c r="Q43" s="171"/>
      <c r="R43" s="171"/>
      <c r="S43" s="316"/>
    </row>
    <row r="44" spans="1:19" s="66" customFormat="1" ht="18" customHeight="1" x14ac:dyDescent="0.2">
      <c r="A44" s="319"/>
      <c r="B44" s="113"/>
      <c r="C44" s="114" t="s">
        <v>248</v>
      </c>
      <c r="D44" s="114"/>
      <c r="E44" s="114"/>
      <c r="F44" s="117"/>
      <c r="G44" s="64"/>
      <c r="H44" s="113"/>
      <c r="I44" s="114" t="s">
        <v>249</v>
      </c>
      <c r="J44" s="114"/>
      <c r="K44" s="114"/>
      <c r="L44" s="117"/>
      <c r="M44" s="33"/>
      <c r="N44" s="171"/>
      <c r="O44" s="171"/>
      <c r="P44" s="171"/>
      <c r="Q44" s="171"/>
      <c r="R44" s="171"/>
      <c r="S44" s="316"/>
    </row>
    <row r="45" spans="1:19" s="66" customFormat="1" ht="5.0999999999999996" customHeight="1" x14ac:dyDescent="0.2">
      <c r="A45" s="31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171"/>
      <c r="O45" s="171"/>
      <c r="P45" s="171"/>
      <c r="Q45" s="171"/>
      <c r="R45" s="171"/>
      <c r="S45" s="316"/>
    </row>
    <row r="46" spans="1:19" s="66" customFormat="1" ht="12" customHeight="1" x14ac:dyDescent="0.2">
      <c r="A46" s="319"/>
      <c r="B46" s="33" t="s">
        <v>445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171"/>
      <c r="O46" s="171"/>
      <c r="P46" s="171"/>
      <c r="Q46" s="171"/>
      <c r="R46" s="171"/>
      <c r="S46" s="316"/>
    </row>
    <row r="47" spans="1:19" s="66" customFormat="1" ht="12" customHeight="1" x14ac:dyDescent="0.2">
      <c r="A47" s="315" t="s">
        <v>242</v>
      </c>
      <c r="B47" s="33" t="s">
        <v>140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171"/>
      <c r="O47" s="171"/>
      <c r="P47" s="171"/>
      <c r="Q47" s="171"/>
      <c r="R47" s="171"/>
      <c r="S47" s="316"/>
    </row>
    <row r="48" spans="1:19" s="66" customFormat="1" ht="12" customHeight="1" x14ac:dyDescent="0.2">
      <c r="A48" s="319"/>
      <c r="B48" s="33" t="s">
        <v>446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171"/>
      <c r="O48" s="171"/>
      <c r="P48" s="171"/>
      <c r="Q48" s="171"/>
      <c r="R48" s="171"/>
      <c r="S48" s="316"/>
    </row>
    <row r="49" spans="1:19" s="66" customFormat="1" ht="12" customHeight="1" x14ac:dyDescent="0.2">
      <c r="A49" s="315" t="s">
        <v>243</v>
      </c>
      <c r="B49" s="33" t="s">
        <v>141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171"/>
      <c r="O49" s="171"/>
      <c r="P49" s="171"/>
      <c r="Q49" s="171"/>
      <c r="R49" s="171"/>
      <c r="S49" s="316"/>
    </row>
    <row r="50" spans="1:19" s="66" customFormat="1" ht="12" customHeight="1" x14ac:dyDescent="0.2">
      <c r="A50" s="319"/>
      <c r="B50" s="33" t="s">
        <v>142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71"/>
      <c r="O50" s="171"/>
      <c r="P50" s="171"/>
      <c r="Q50" s="171"/>
      <c r="R50" s="171"/>
      <c r="S50" s="316"/>
    </row>
    <row r="51" spans="1:19" s="66" customFormat="1" ht="12" customHeight="1" x14ac:dyDescent="0.2">
      <c r="A51" s="315" t="s">
        <v>244</v>
      </c>
      <c r="B51" s="33" t="s">
        <v>333</v>
      </c>
      <c r="C51" s="33"/>
      <c r="D51" s="33"/>
      <c r="E51" s="33"/>
      <c r="F51" s="33"/>
      <c r="G51" s="33"/>
      <c r="H51" s="33"/>
      <c r="I51" s="171"/>
      <c r="J51" s="171"/>
      <c r="K51" s="171"/>
      <c r="L51" s="171"/>
      <c r="M51" s="171"/>
      <c r="N51" s="33"/>
      <c r="O51" s="65"/>
      <c r="P51" s="65"/>
      <c r="Q51" s="65"/>
      <c r="R51" s="65"/>
      <c r="S51" s="316"/>
    </row>
    <row r="52" spans="1:19" s="66" customFormat="1" ht="12" customHeight="1" x14ac:dyDescent="0.2">
      <c r="A52" s="319"/>
      <c r="B52" s="33" t="s">
        <v>334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65"/>
      <c r="P52" s="65"/>
      <c r="Q52" s="65"/>
      <c r="R52" s="65"/>
      <c r="S52" s="316"/>
    </row>
    <row r="53" spans="1:19" s="66" customFormat="1" ht="12" customHeight="1" x14ac:dyDescent="0.2">
      <c r="A53" s="315" t="s">
        <v>245</v>
      </c>
      <c r="B53" s="33" t="s">
        <v>149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65"/>
      <c r="P53" s="65"/>
      <c r="Q53" s="65"/>
      <c r="R53" s="65"/>
      <c r="S53" s="316"/>
    </row>
    <row r="54" spans="1:19" s="66" customFormat="1" ht="12" customHeight="1" x14ac:dyDescent="0.2">
      <c r="A54" s="319"/>
      <c r="B54" s="33" t="s">
        <v>150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65"/>
      <c r="P54" s="65"/>
      <c r="Q54" s="65"/>
      <c r="R54" s="65"/>
      <c r="S54" s="316"/>
    </row>
    <row r="55" spans="1:19" s="66" customFormat="1" ht="12" customHeight="1" x14ac:dyDescent="0.2">
      <c r="A55" s="315" t="s">
        <v>246</v>
      </c>
      <c r="B55" s="33" t="s">
        <v>151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65"/>
      <c r="P55" s="65"/>
      <c r="Q55" s="65"/>
      <c r="R55" s="65"/>
      <c r="S55" s="316"/>
    </row>
    <row r="56" spans="1:19" s="66" customFormat="1" ht="12" customHeight="1" x14ac:dyDescent="0.2">
      <c r="A56" s="319"/>
      <c r="B56" s="33" t="s">
        <v>494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65"/>
      <c r="P56" s="65"/>
      <c r="Q56" s="65"/>
      <c r="R56" s="65"/>
      <c r="S56" s="316"/>
    </row>
    <row r="57" spans="1:19" s="66" customFormat="1" ht="12" customHeight="1" x14ac:dyDescent="0.2">
      <c r="A57" s="315" t="s">
        <v>247</v>
      </c>
      <c r="B57" s="33" t="s">
        <v>447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65"/>
      <c r="P57" s="65"/>
      <c r="Q57" s="65"/>
      <c r="R57" s="65"/>
      <c r="S57" s="316"/>
    </row>
    <row r="58" spans="1:19" s="66" customFormat="1" ht="12" customHeight="1" x14ac:dyDescent="0.2">
      <c r="A58" s="319"/>
      <c r="B58" s="33" t="s">
        <v>448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65"/>
      <c r="P58" s="65"/>
      <c r="Q58" s="65"/>
      <c r="R58" s="65"/>
      <c r="S58" s="316"/>
    </row>
    <row r="59" spans="1:19" s="66" customFormat="1" ht="12" customHeight="1" x14ac:dyDescent="0.2">
      <c r="A59" s="315" t="s">
        <v>237</v>
      </c>
      <c r="B59" s="33" t="s">
        <v>449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65"/>
      <c r="P59" s="65"/>
      <c r="Q59" s="65"/>
      <c r="R59" s="65"/>
      <c r="S59" s="316"/>
    </row>
    <row r="60" spans="1:19" s="66" customFormat="1" ht="12" customHeight="1" x14ac:dyDescent="0.2">
      <c r="A60" s="319"/>
      <c r="B60" s="33" t="s">
        <v>450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65"/>
      <c r="P60" s="65"/>
      <c r="Q60" s="65"/>
      <c r="R60" s="65"/>
      <c r="S60" s="316"/>
    </row>
    <row r="61" spans="1:19" s="66" customFormat="1" ht="12" customHeight="1" x14ac:dyDescent="0.2">
      <c r="A61" s="319"/>
      <c r="B61" s="33" t="s">
        <v>451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65"/>
      <c r="P61" s="65"/>
      <c r="Q61" s="65"/>
      <c r="R61" s="65"/>
      <c r="S61" s="316"/>
    </row>
    <row r="62" spans="1:19" s="66" customFormat="1" ht="12" customHeight="1" x14ac:dyDescent="0.2">
      <c r="A62" s="315" t="s">
        <v>238</v>
      </c>
      <c r="B62" s="33" t="s">
        <v>452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65"/>
      <c r="P62" s="65"/>
      <c r="Q62" s="65"/>
      <c r="R62" s="65"/>
      <c r="S62" s="316"/>
    </row>
    <row r="63" spans="1:19" s="66" customFormat="1" ht="12" customHeight="1" x14ac:dyDescent="0.2">
      <c r="A63" s="319"/>
      <c r="B63" s="33" t="s">
        <v>453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65"/>
      <c r="P63" s="65"/>
      <c r="Q63" s="65"/>
      <c r="R63" s="65"/>
      <c r="S63" s="316"/>
    </row>
    <row r="64" spans="1:19" s="66" customFormat="1" ht="12" customHeight="1" x14ac:dyDescent="0.2">
      <c r="A64" s="315" t="s">
        <v>239</v>
      </c>
      <c r="B64" s="33" t="s">
        <v>454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65"/>
      <c r="P64" s="65"/>
      <c r="Q64" s="65"/>
      <c r="R64" s="65"/>
      <c r="S64" s="316"/>
    </row>
    <row r="65" spans="1:19" s="66" customFormat="1" ht="12" customHeight="1" x14ac:dyDescent="0.2">
      <c r="A65" s="319"/>
      <c r="B65" s="33" t="s">
        <v>455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65"/>
      <c r="P65" s="65"/>
      <c r="Q65" s="65"/>
      <c r="R65" s="65"/>
      <c r="S65" s="316"/>
    </row>
    <row r="66" spans="1:19" s="66" customFormat="1" ht="12" customHeight="1" x14ac:dyDescent="0.2">
      <c r="A66" s="319"/>
      <c r="B66" s="33" t="s">
        <v>456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65"/>
      <c r="P66" s="65"/>
      <c r="Q66" s="65"/>
      <c r="R66" s="65"/>
      <c r="S66" s="316"/>
    </row>
    <row r="67" spans="1:19" s="66" customFormat="1" ht="12" customHeight="1" x14ac:dyDescent="0.2">
      <c r="A67" s="319"/>
      <c r="B67" s="33" t="s">
        <v>457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65"/>
      <c r="P67" s="65"/>
      <c r="Q67" s="65"/>
      <c r="R67" s="65"/>
      <c r="S67" s="316"/>
    </row>
    <row r="68" spans="1:19" s="66" customFormat="1" ht="5.0999999999999996" customHeight="1" x14ac:dyDescent="0.2">
      <c r="A68" s="320"/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5"/>
    </row>
    <row r="69" spans="1:19" s="327" customFormat="1" ht="12" customHeight="1" x14ac:dyDescent="0.2">
      <c r="A69" s="326"/>
    </row>
    <row r="70" spans="1:19" s="304" customFormat="1" x14ac:dyDescent="0.2">
      <c r="A70" s="328" t="str">
        <f>'Seite 1'!$A$63</f>
        <v>Antrag Integration - Individuelle Integrationsbegleitung</v>
      </c>
      <c r="O70" s="308"/>
      <c r="S70" s="329" t="str">
        <f ca="1">CONCATENATE(IF('Seite 1'!$E$25=0,"Antragsteller",LEFT('Seite 1'!$E$25,20))," - Antrag vom ",IF('Seite 1'!$O$20="","……………..",TEXT('Seite 1'!$O$20,"TT.MM.JJ")))</f>
        <v>Antragsteller - Antrag vom 27.05.19</v>
      </c>
    </row>
    <row r="71" spans="1:19" s="304" customFormat="1" x14ac:dyDescent="0.2">
      <c r="A71" s="328" t="str">
        <f>'Seite 1'!$A$64</f>
        <v>Formularversion: V 1.7 vom 27.05.19</v>
      </c>
      <c r="O71" s="308"/>
      <c r="S71" s="330" t="str">
        <f ca="1">CONCATENATE("Ausdruck vom "&amp;TEXT(TODAY(),"TT.MM.JJ"))</f>
        <v>Ausdruck vom 27.05.19</v>
      </c>
    </row>
  </sheetData>
  <sheetProtection password="8067" sheet="1" objects="1" scenarios="1" selectLockedCells="1" autoFilter="0"/>
  <mergeCells count="1">
    <mergeCell ref="O1:S1"/>
  </mergeCells>
  <conditionalFormatting sqref="O1">
    <cfRule type="cellIs" dxfId="13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353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9525</xdr:rowOff>
                  </from>
                  <to>
                    <xdr:col>1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4" r:id="rId5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9525</xdr:rowOff>
                  </from>
                  <to>
                    <xdr:col>7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Normal="100" workbookViewId="0">
      <selection activeCell="A24" sqref="A24:I24"/>
    </sheetView>
  </sheetViews>
  <sheetFormatPr baseColWidth="10" defaultRowHeight="12" x14ac:dyDescent="0.2"/>
  <cols>
    <col min="1" max="1" width="5.85546875" style="331" customWidth="1"/>
    <col min="2" max="18" width="5.140625" style="331" customWidth="1"/>
    <col min="19" max="19" width="0.85546875" style="331" customWidth="1"/>
    <col min="20" max="16384" width="11.42578125" style="331"/>
  </cols>
  <sheetData>
    <row r="1" spans="1:19" s="304" customFormat="1" ht="15" customHeight="1" x14ac:dyDescent="0.2">
      <c r="A1" s="303"/>
      <c r="J1" s="305"/>
      <c r="K1" s="305"/>
      <c r="L1" s="305"/>
      <c r="N1" s="306" t="str">
        <f>'Seite 1'!$K$21</f>
        <v xml:space="preserve">ID/Aktenzeichen: </v>
      </c>
      <c r="O1" s="586">
        <f>'Seite 1'!$O$21</f>
        <v>0</v>
      </c>
      <c r="P1" s="587"/>
      <c r="Q1" s="587"/>
      <c r="R1" s="587"/>
      <c r="S1" s="588"/>
    </row>
    <row r="2" spans="1:19" s="304" customFormat="1" ht="12" customHeight="1" x14ac:dyDescent="0.2">
      <c r="A2" s="303"/>
      <c r="J2" s="307"/>
      <c r="K2" s="307"/>
      <c r="L2" s="307"/>
      <c r="M2" s="307"/>
      <c r="N2" s="307"/>
      <c r="O2" s="308"/>
    </row>
    <row r="3" spans="1:19" s="304" customFormat="1" ht="15" customHeight="1" x14ac:dyDescent="0.2">
      <c r="A3" s="332" t="s">
        <v>458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4"/>
    </row>
    <row r="4" spans="1:19" s="77" customFormat="1" ht="15" customHeight="1" x14ac:dyDescent="0.2">
      <c r="A4" s="109" t="s">
        <v>470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2"/>
    </row>
    <row r="5" spans="1:19" s="77" customFormat="1" ht="12" customHeight="1" x14ac:dyDescent="0.2">
      <c r="A5" s="364"/>
      <c r="B5" s="65" t="s">
        <v>101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365"/>
    </row>
    <row r="6" spans="1:19" s="77" customFormat="1" ht="12" customHeight="1" x14ac:dyDescent="0.2">
      <c r="A6" s="315" t="s">
        <v>99</v>
      </c>
      <c r="B6" s="64" t="s">
        <v>471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316"/>
    </row>
    <row r="7" spans="1:19" s="77" customFormat="1" ht="12" customHeight="1" x14ac:dyDescent="0.2">
      <c r="A7" s="366"/>
      <c r="B7" s="64" t="s">
        <v>473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316"/>
    </row>
    <row r="8" spans="1:19" s="77" customFormat="1" ht="12" customHeight="1" x14ac:dyDescent="0.2">
      <c r="A8" s="315" t="s">
        <v>100</v>
      </c>
      <c r="B8" s="64" t="s">
        <v>472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316"/>
    </row>
    <row r="9" spans="1:19" s="77" customFormat="1" ht="5.0999999999999996" customHeight="1" x14ac:dyDescent="0.2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22"/>
    </row>
    <row r="10" spans="1:19" s="77" customFormat="1" ht="15" customHeight="1" x14ac:dyDescent="0.2">
      <c r="A10" s="109" t="s">
        <v>570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3"/>
    </row>
    <row r="11" spans="1:19" s="77" customFormat="1" ht="12" customHeight="1" x14ac:dyDescent="0.2">
      <c r="A11" s="315" t="s">
        <v>572</v>
      </c>
      <c r="B11" s="33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316"/>
    </row>
    <row r="12" spans="1:19" s="77" customFormat="1" ht="12" customHeight="1" x14ac:dyDescent="0.2">
      <c r="A12" s="315" t="s">
        <v>573</v>
      </c>
      <c r="B12" s="335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316"/>
    </row>
    <row r="13" spans="1:19" s="77" customFormat="1" ht="12" customHeight="1" x14ac:dyDescent="0.2">
      <c r="A13" s="315" t="s">
        <v>574</v>
      </c>
      <c r="B13" s="33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316"/>
    </row>
    <row r="14" spans="1:19" s="77" customFormat="1" ht="12" customHeight="1" x14ac:dyDescent="0.2">
      <c r="A14" s="315" t="s">
        <v>575</v>
      </c>
      <c r="B14" s="33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316"/>
    </row>
    <row r="15" spans="1:19" s="77" customFormat="1" ht="12" customHeight="1" x14ac:dyDescent="0.2">
      <c r="A15" s="315" t="s">
        <v>576</v>
      </c>
      <c r="B15" s="33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316"/>
    </row>
    <row r="16" spans="1:19" s="77" customFormat="1" ht="5.0999999999999996" customHeight="1" x14ac:dyDescent="0.2">
      <c r="A16" s="336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2"/>
    </row>
    <row r="17" spans="1:19" s="77" customFormat="1" ht="5.0999999999999996" customHeight="1" x14ac:dyDescent="0.2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</row>
    <row r="18" spans="1:19" s="77" customFormat="1" ht="15" customHeight="1" x14ac:dyDescent="0.2">
      <c r="A18" s="968" t="s">
        <v>577</v>
      </c>
      <c r="B18" s="968"/>
      <c r="C18" s="968"/>
      <c r="D18" s="968"/>
      <c r="E18" s="968"/>
      <c r="F18" s="968"/>
      <c r="G18" s="968"/>
      <c r="H18" s="968"/>
      <c r="I18" s="968"/>
      <c r="J18" s="968"/>
      <c r="K18" s="968"/>
      <c r="L18" s="968"/>
      <c r="M18" s="968"/>
      <c r="N18" s="968"/>
      <c r="O18" s="968"/>
      <c r="P18" s="968"/>
      <c r="Q18" s="968"/>
      <c r="R18" s="968"/>
      <c r="S18" s="968"/>
    </row>
    <row r="19" spans="1:19" s="339" customFormat="1" ht="12" customHeight="1" x14ac:dyDescent="0.2">
      <c r="A19" s="338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</row>
    <row r="20" spans="1:19" s="339" customFormat="1" ht="12" customHeight="1" x14ac:dyDescent="0.2">
      <c r="A20" s="338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</row>
    <row r="21" spans="1:19" s="339" customFormat="1" ht="12" customHeight="1" x14ac:dyDescent="0.2">
      <c r="A21" s="338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</row>
    <row r="22" spans="1:19" s="339" customFormat="1" ht="12" customHeight="1" x14ac:dyDescent="0.2">
      <c r="A22" s="338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</row>
    <row r="23" spans="1:19" s="339" customFormat="1" ht="12" customHeight="1" x14ac:dyDescent="0.2">
      <c r="A23" s="338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</row>
    <row r="24" spans="1:19" s="66" customFormat="1" ht="12" customHeight="1" x14ac:dyDescent="0.2">
      <c r="A24" s="725"/>
      <c r="B24" s="725"/>
      <c r="C24" s="725"/>
      <c r="D24" s="725"/>
      <c r="E24" s="725"/>
      <c r="F24" s="725"/>
      <c r="G24" s="725"/>
      <c r="H24" s="725"/>
      <c r="I24" s="725"/>
      <c r="K24" s="726"/>
      <c r="L24" s="726"/>
      <c r="M24" s="726"/>
      <c r="N24" s="726"/>
      <c r="O24" s="726"/>
      <c r="P24" s="726"/>
      <c r="Q24" s="726"/>
      <c r="R24" s="726"/>
      <c r="S24" s="726"/>
    </row>
    <row r="25" spans="1:19" s="66" customFormat="1" ht="12" customHeight="1" x14ac:dyDescent="0.2">
      <c r="A25" s="727"/>
      <c r="B25" s="727"/>
      <c r="C25" s="727"/>
      <c r="D25" s="727"/>
      <c r="E25" s="727"/>
      <c r="F25" s="727"/>
      <c r="G25" s="727"/>
      <c r="H25" s="728">
        <f ca="1">IF('Seite 1'!$O$20="","",'Seite 1'!$O$20)</f>
        <v>43612</v>
      </c>
      <c r="I25" s="728"/>
      <c r="K25" s="729"/>
      <c r="L25" s="729"/>
      <c r="M25" s="729"/>
      <c r="N25" s="729"/>
      <c r="O25" s="729"/>
      <c r="P25" s="729"/>
      <c r="Q25" s="729"/>
      <c r="R25" s="729"/>
      <c r="S25" s="729"/>
    </row>
    <row r="26" spans="1:19" s="68" customFormat="1" ht="12" customHeight="1" x14ac:dyDescent="0.2">
      <c r="A26" s="67" t="s">
        <v>107</v>
      </c>
      <c r="B26" s="67"/>
      <c r="C26" s="67"/>
      <c r="D26" s="67"/>
      <c r="E26" s="67"/>
      <c r="F26" s="67"/>
      <c r="G26" s="67"/>
      <c r="H26" s="67"/>
      <c r="K26" s="67" t="s">
        <v>236</v>
      </c>
      <c r="L26" s="67"/>
      <c r="M26" s="67"/>
      <c r="N26" s="67"/>
      <c r="O26" s="67"/>
      <c r="P26" s="67"/>
      <c r="Q26" s="67"/>
      <c r="R26" s="67"/>
      <c r="S26" s="67"/>
    </row>
    <row r="27" spans="1:19" s="68" customFormat="1" ht="12" customHeight="1" x14ac:dyDescent="0.2">
      <c r="A27" s="340"/>
      <c r="B27" s="340"/>
      <c r="C27" s="340"/>
      <c r="D27" s="340"/>
      <c r="E27" s="340"/>
      <c r="F27" s="340"/>
      <c r="G27" s="340"/>
      <c r="K27" s="340" t="s">
        <v>521</v>
      </c>
      <c r="L27" s="340"/>
      <c r="M27" s="340"/>
      <c r="N27" s="340"/>
      <c r="O27" s="340"/>
      <c r="P27" s="340"/>
      <c r="Q27" s="340"/>
      <c r="R27" s="340"/>
      <c r="S27" s="340"/>
    </row>
    <row r="28" spans="1:19" s="339" customFormat="1" ht="12" customHeight="1" x14ac:dyDescent="0.2">
      <c r="A28" s="338"/>
      <c r="B28" s="338"/>
      <c r="C28" s="338"/>
      <c r="D28" s="338"/>
      <c r="E28" s="338"/>
      <c r="F28" s="338"/>
      <c r="G28" s="338"/>
      <c r="H28" s="338"/>
      <c r="I28" s="338"/>
      <c r="J28" s="338"/>
      <c r="L28" s="338"/>
      <c r="M28" s="338"/>
      <c r="N28" s="338"/>
      <c r="O28" s="338"/>
      <c r="P28" s="338"/>
    </row>
    <row r="29" spans="1:19" s="339" customFormat="1" ht="12" customHeight="1" x14ac:dyDescent="0.2">
      <c r="A29" s="338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</row>
    <row r="30" spans="1:19" s="339" customFormat="1" ht="12" customHeight="1" x14ac:dyDescent="0.2">
      <c r="A30" s="338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</row>
    <row r="31" spans="1:19" s="339" customFormat="1" ht="12" customHeight="1" x14ac:dyDescent="0.2">
      <c r="A31" s="338"/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</row>
    <row r="32" spans="1:19" s="339" customFormat="1" ht="12" customHeight="1" x14ac:dyDescent="0.2">
      <c r="A32" s="338"/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</row>
    <row r="33" spans="1:16" s="339" customFormat="1" ht="12" customHeight="1" x14ac:dyDescent="0.2">
      <c r="A33" s="338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</row>
    <row r="34" spans="1:16" s="339" customFormat="1" ht="12" customHeight="1" x14ac:dyDescent="0.2">
      <c r="A34" s="338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</row>
    <row r="35" spans="1:16" s="339" customFormat="1" ht="12" customHeight="1" x14ac:dyDescent="0.2">
      <c r="A35" s="338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</row>
    <row r="36" spans="1:16" s="339" customFormat="1" ht="12" customHeight="1" x14ac:dyDescent="0.2">
      <c r="A36" s="338"/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</row>
    <row r="37" spans="1:16" s="339" customFormat="1" ht="12" customHeight="1" x14ac:dyDescent="0.2">
      <c r="A37" s="338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</row>
    <row r="38" spans="1:16" s="339" customFormat="1" ht="12" customHeight="1" x14ac:dyDescent="0.2">
      <c r="A38" s="338"/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</row>
    <row r="39" spans="1:16" s="339" customFormat="1" ht="12" customHeight="1" x14ac:dyDescent="0.2">
      <c r="A39" s="338"/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</row>
    <row r="40" spans="1:16" s="339" customFormat="1" ht="12" customHeight="1" x14ac:dyDescent="0.2">
      <c r="A40" s="338"/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</row>
    <row r="41" spans="1:16" s="339" customFormat="1" ht="12" customHeight="1" x14ac:dyDescent="0.2">
      <c r="A41" s="338"/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</row>
    <row r="42" spans="1:16" s="339" customFormat="1" ht="12" customHeight="1" x14ac:dyDescent="0.2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</row>
    <row r="43" spans="1:16" s="339" customFormat="1" ht="12" customHeight="1" x14ac:dyDescent="0.2">
      <c r="A43" s="338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</row>
    <row r="44" spans="1:16" s="339" customFormat="1" ht="12" customHeight="1" x14ac:dyDescent="0.2">
      <c r="A44" s="338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</row>
    <row r="45" spans="1:16" s="339" customFormat="1" ht="12" customHeight="1" x14ac:dyDescent="0.2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</row>
    <row r="46" spans="1:16" s="339" customFormat="1" ht="12" customHeight="1" x14ac:dyDescent="0.2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spans="1:16" s="339" customFormat="1" ht="12" customHeight="1" x14ac:dyDescent="0.2">
      <c r="A47" s="338"/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</row>
    <row r="48" spans="1:16" s="339" customFormat="1" ht="12" customHeight="1" x14ac:dyDescent="0.2">
      <c r="A48" s="338"/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</row>
    <row r="49" spans="1:16" s="339" customFormat="1" ht="12" customHeight="1" x14ac:dyDescent="0.2">
      <c r="A49" s="338"/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</row>
    <row r="50" spans="1:16" s="339" customFormat="1" ht="12" customHeight="1" x14ac:dyDescent="0.2">
      <c r="A50" s="338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</row>
    <row r="51" spans="1:16" s="339" customFormat="1" ht="12" customHeight="1" x14ac:dyDescent="0.2">
      <c r="A51" s="338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</row>
    <row r="52" spans="1:16" s="339" customFormat="1" ht="12" customHeight="1" x14ac:dyDescent="0.2">
      <c r="A52" s="338"/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</row>
    <row r="53" spans="1:16" s="339" customFormat="1" ht="12" customHeight="1" x14ac:dyDescent="0.2">
      <c r="A53" s="338"/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</row>
    <row r="54" spans="1:16" s="339" customFormat="1" ht="12" customHeight="1" x14ac:dyDescent="0.2">
      <c r="A54" s="338"/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</row>
    <row r="55" spans="1:16" s="339" customFormat="1" ht="12" customHeight="1" x14ac:dyDescent="0.2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</row>
    <row r="56" spans="1:16" s="339" customFormat="1" ht="12" customHeight="1" x14ac:dyDescent="0.2">
      <c r="A56" s="338"/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</row>
    <row r="57" spans="1:16" s="339" customFormat="1" ht="12" customHeight="1" x14ac:dyDescent="0.2">
      <c r="A57" s="338"/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</row>
    <row r="58" spans="1:16" s="339" customFormat="1" ht="12" customHeight="1" x14ac:dyDescent="0.2">
      <c r="A58" s="338"/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</row>
    <row r="59" spans="1:16" s="339" customFormat="1" ht="12" customHeight="1" x14ac:dyDescent="0.2">
      <c r="A59" s="338"/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</row>
    <row r="60" spans="1:16" s="339" customFormat="1" ht="12" customHeight="1" x14ac:dyDescent="0.2">
      <c r="A60" s="338"/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</row>
    <row r="61" spans="1:16" s="339" customFormat="1" ht="12" customHeight="1" x14ac:dyDescent="0.2">
      <c r="A61" s="338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</row>
    <row r="62" spans="1:16" s="339" customFormat="1" ht="12" customHeight="1" x14ac:dyDescent="0.2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</row>
    <row r="63" spans="1:16" s="339" customFormat="1" ht="12" customHeight="1" x14ac:dyDescent="0.2">
      <c r="A63" s="338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</row>
    <row r="64" spans="1:16" s="339" customFormat="1" ht="12" customHeight="1" x14ac:dyDescent="0.2">
      <c r="A64" s="338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</row>
    <row r="65" spans="1:19" s="339" customFormat="1" ht="12" customHeight="1" x14ac:dyDescent="0.2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</row>
    <row r="66" spans="1:19" s="339" customFormat="1" ht="12" customHeight="1" x14ac:dyDescent="0.2">
      <c r="A66" s="338"/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</row>
    <row r="67" spans="1:19" s="339" customFormat="1" ht="12" customHeight="1" x14ac:dyDescent="0.2">
      <c r="A67" s="338"/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</row>
    <row r="68" spans="1:19" s="339" customFormat="1" ht="12" customHeight="1" x14ac:dyDescent="0.2">
      <c r="A68" s="338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</row>
    <row r="69" spans="1:19" s="304" customFormat="1" ht="12" customHeight="1" x14ac:dyDescent="0.2">
      <c r="A69" s="328" t="str">
        <f>'Seite 1'!$A$63</f>
        <v>Antrag Integration - Individuelle Integrationsbegleitung</v>
      </c>
      <c r="O69" s="308"/>
      <c r="S69" s="329" t="str">
        <f ca="1">CONCATENATE(IF('Seite 1'!$E$25=0,"Antragsteller",LEFT('Seite 1'!$E$25,20))," - Antrag vom ",IF('Seite 1'!$O$20="","……………..",TEXT('Seite 1'!$O$20,"TT.MM.JJ")))</f>
        <v>Antragsteller - Antrag vom 27.05.19</v>
      </c>
    </row>
    <row r="70" spans="1:19" s="304" customFormat="1" ht="12" customHeight="1" x14ac:dyDescent="0.2">
      <c r="A70" s="328" t="str">
        <f>'Seite 1'!$A$64</f>
        <v>Formularversion: V 1.7 vom 27.05.19</v>
      </c>
      <c r="O70" s="308"/>
      <c r="S70" s="330" t="str">
        <f ca="1">CONCATENATE("Ausdruck vom "&amp;TEXT(TODAY(),"TT.MM.JJ"))</f>
        <v>Ausdruck vom 27.05.19</v>
      </c>
    </row>
    <row r="71" spans="1:19" ht="12" customHeight="1" x14ac:dyDescent="0.2"/>
    <row r="72" spans="1:19" ht="12" customHeight="1" x14ac:dyDescent="0.2"/>
    <row r="73" spans="1:19" ht="12" customHeight="1" x14ac:dyDescent="0.2"/>
    <row r="74" spans="1:19" ht="12" customHeight="1" x14ac:dyDescent="0.2"/>
    <row r="75" spans="1:19" ht="12" customHeight="1" x14ac:dyDescent="0.2"/>
    <row r="76" spans="1:19" ht="12" customHeight="1" x14ac:dyDescent="0.2"/>
    <row r="77" spans="1:19" ht="12" customHeight="1" x14ac:dyDescent="0.2"/>
  </sheetData>
  <sheetProtection password="8067" sheet="1" objects="1" scenarios="1" selectLockedCells="1" autoFilter="0"/>
  <mergeCells count="7">
    <mergeCell ref="O1:S1"/>
    <mergeCell ref="A18:S18"/>
    <mergeCell ref="A24:I24"/>
    <mergeCell ref="K24:S24"/>
    <mergeCell ref="A25:G25"/>
    <mergeCell ref="H25:I25"/>
    <mergeCell ref="K25:S25"/>
  </mergeCells>
  <conditionalFormatting sqref="O1">
    <cfRule type="cellIs" dxfId="1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G42"/>
  <sheetViews>
    <sheetView showGridLines="0" zoomScaleNormal="100" zoomScaleSheetLayoutView="100" workbookViewId="0">
      <selection activeCell="AC2" sqref="AC2:AF2"/>
    </sheetView>
  </sheetViews>
  <sheetFormatPr baseColWidth="10" defaultRowHeight="12" x14ac:dyDescent="0.2"/>
  <cols>
    <col min="1" max="32" width="5.140625" style="246" customWidth="1"/>
    <col min="33" max="33" width="10.7109375" style="429" hidden="1" customWidth="1"/>
    <col min="34" max="16384" width="11.42578125" style="246"/>
  </cols>
  <sheetData>
    <row r="1" spans="1:33" ht="15" customHeight="1" x14ac:dyDescent="0.2">
      <c r="A1" s="243" t="s">
        <v>400</v>
      </c>
      <c r="B1" s="189"/>
      <c r="C1" s="341" t="s">
        <v>484</v>
      </c>
      <c r="D1" s="243"/>
      <c r="E1" s="243"/>
      <c r="F1" s="243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3"/>
      <c r="X1" s="243"/>
      <c r="Y1" s="243"/>
      <c r="Z1" s="243"/>
      <c r="AA1" s="243"/>
      <c r="AB1" s="245" t="str">
        <f>'Seite 1'!$K$21</f>
        <v xml:space="preserve">ID/Aktenzeichen: </v>
      </c>
      <c r="AC1" s="772">
        <f>'Seite 1'!$O$21</f>
        <v>0</v>
      </c>
      <c r="AD1" s="773"/>
      <c r="AE1" s="773"/>
      <c r="AF1" s="774"/>
      <c r="AG1" s="426" t="str">
        <f>'Seite 5'!$M$5</f>
        <v/>
      </c>
    </row>
    <row r="2" spans="1:33" ht="15" customHeight="1" x14ac:dyDescent="0.2">
      <c r="B2" s="189"/>
      <c r="C2" s="342" t="s">
        <v>459</v>
      </c>
      <c r="D2" s="243"/>
      <c r="E2" s="243"/>
      <c r="F2" s="243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3"/>
      <c r="X2" s="243"/>
      <c r="Y2" s="243"/>
      <c r="Z2" s="243"/>
      <c r="AA2" s="243"/>
      <c r="AB2" s="245" t="s">
        <v>310</v>
      </c>
      <c r="AC2" s="775"/>
      <c r="AD2" s="776"/>
      <c r="AE2" s="776"/>
      <c r="AF2" s="777"/>
      <c r="AG2" s="426" t="str">
        <f>'Seite 5'!$O$5</f>
        <v/>
      </c>
    </row>
    <row r="3" spans="1:33" ht="15" customHeight="1" x14ac:dyDescent="0.2">
      <c r="B3" s="189"/>
      <c r="C3" s="342" t="s">
        <v>460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F3" s="241" t="str">
        <f>'Seite 1'!$A$63</f>
        <v>Antrag Integration - Individuelle Integrationsbegleitung</v>
      </c>
      <c r="AG3" s="426" t="str">
        <f>'Seite 5'!$Q$5</f>
        <v/>
      </c>
    </row>
    <row r="4" spans="1:33" ht="15" customHeight="1" x14ac:dyDescent="0.2">
      <c r="B4" s="189"/>
      <c r="C4" s="18" t="s">
        <v>311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5"/>
      <c r="AF4" s="242" t="str">
        <f>'Seite 1'!$A$64</f>
        <v>Formularversion: V 1.7 vom 27.05.19</v>
      </c>
      <c r="AG4" s="426" t="str">
        <f>'Seite 5'!$S$5</f>
        <v/>
      </c>
    </row>
    <row r="5" spans="1:33" s="369" customFormat="1" ht="12" customHeight="1" x14ac:dyDescent="0.2">
      <c r="A5" s="746" t="s">
        <v>313</v>
      </c>
      <c r="B5" s="749" t="s">
        <v>280</v>
      </c>
      <c r="C5" s="750"/>
      <c r="D5" s="750"/>
      <c r="E5" s="750"/>
      <c r="F5" s="751"/>
      <c r="G5" s="749" t="s">
        <v>314</v>
      </c>
      <c r="H5" s="750"/>
      <c r="I5" s="750"/>
      <c r="J5" s="751"/>
      <c r="K5" s="819" t="s">
        <v>567</v>
      </c>
      <c r="L5" s="820"/>
      <c r="M5" s="821"/>
      <c r="N5" s="778" t="s">
        <v>565</v>
      </c>
      <c r="O5" s="779"/>
      <c r="P5" s="779"/>
      <c r="Q5" s="791" t="s">
        <v>476</v>
      </c>
      <c r="R5" s="779"/>
      <c r="S5" s="779"/>
      <c r="T5" s="779"/>
      <c r="U5" s="778" t="s">
        <v>477</v>
      </c>
      <c r="V5" s="779"/>
      <c r="W5" s="791" t="s">
        <v>478</v>
      </c>
      <c r="X5" s="792"/>
      <c r="Y5" s="779" t="s">
        <v>474</v>
      </c>
      <c r="Z5" s="779"/>
      <c r="AA5" s="780"/>
      <c r="AB5" s="778" t="s">
        <v>566</v>
      </c>
      <c r="AC5" s="779"/>
      <c r="AD5" s="780"/>
      <c r="AE5" s="787" t="s">
        <v>154</v>
      </c>
      <c r="AF5" s="788"/>
      <c r="AG5" s="427"/>
    </row>
    <row r="6" spans="1:33" s="369" customFormat="1" ht="12" customHeight="1" x14ac:dyDescent="0.2">
      <c r="A6" s="747"/>
      <c r="B6" s="752"/>
      <c r="C6" s="753"/>
      <c r="D6" s="753"/>
      <c r="E6" s="753"/>
      <c r="F6" s="754"/>
      <c r="G6" s="752"/>
      <c r="H6" s="753"/>
      <c r="I6" s="753"/>
      <c r="J6" s="754"/>
      <c r="K6" s="822"/>
      <c r="L6" s="823"/>
      <c r="M6" s="824"/>
      <c r="N6" s="781"/>
      <c r="O6" s="782"/>
      <c r="P6" s="782"/>
      <c r="Q6" s="793"/>
      <c r="R6" s="782"/>
      <c r="S6" s="782"/>
      <c r="T6" s="782"/>
      <c r="U6" s="781"/>
      <c r="V6" s="782"/>
      <c r="W6" s="793"/>
      <c r="X6" s="794"/>
      <c r="Y6" s="782"/>
      <c r="Z6" s="782"/>
      <c r="AA6" s="783"/>
      <c r="AB6" s="781"/>
      <c r="AC6" s="782"/>
      <c r="AD6" s="783"/>
      <c r="AE6" s="789"/>
      <c r="AF6" s="790"/>
      <c r="AG6" s="427"/>
    </row>
    <row r="7" spans="1:33" s="369" customFormat="1" ht="12" customHeight="1" x14ac:dyDescent="0.2">
      <c r="A7" s="747"/>
      <c r="B7" s="752"/>
      <c r="C7" s="753"/>
      <c r="D7" s="753"/>
      <c r="E7" s="753"/>
      <c r="F7" s="754"/>
      <c r="G7" s="752"/>
      <c r="H7" s="753"/>
      <c r="I7" s="753"/>
      <c r="J7" s="754"/>
      <c r="K7" s="822"/>
      <c r="L7" s="823"/>
      <c r="M7" s="824"/>
      <c r="N7" s="781"/>
      <c r="O7" s="782"/>
      <c r="P7" s="782"/>
      <c r="Q7" s="793"/>
      <c r="R7" s="782"/>
      <c r="S7" s="782"/>
      <c r="T7" s="782"/>
      <c r="U7" s="781"/>
      <c r="V7" s="782"/>
      <c r="W7" s="793"/>
      <c r="X7" s="794"/>
      <c r="Y7" s="782"/>
      <c r="Z7" s="782"/>
      <c r="AA7" s="783"/>
      <c r="AB7" s="781"/>
      <c r="AC7" s="782"/>
      <c r="AD7" s="783"/>
      <c r="AE7" s="789"/>
      <c r="AF7" s="790"/>
      <c r="AG7" s="428"/>
    </row>
    <row r="8" spans="1:33" s="369" customFormat="1" ht="12" customHeight="1" x14ac:dyDescent="0.2">
      <c r="A8" s="747"/>
      <c r="B8" s="752"/>
      <c r="C8" s="753"/>
      <c r="D8" s="753"/>
      <c r="E8" s="753"/>
      <c r="F8" s="754"/>
      <c r="G8" s="752"/>
      <c r="H8" s="753"/>
      <c r="I8" s="753"/>
      <c r="J8" s="754"/>
      <c r="K8" s="822"/>
      <c r="L8" s="823"/>
      <c r="M8" s="824"/>
      <c r="N8" s="781"/>
      <c r="O8" s="782"/>
      <c r="P8" s="782"/>
      <c r="Q8" s="370"/>
      <c r="R8" s="363"/>
      <c r="S8" s="825" t="s">
        <v>461</v>
      </c>
      <c r="T8" s="825"/>
      <c r="U8" s="825"/>
      <c r="V8" s="825"/>
      <c r="W8" s="793"/>
      <c r="X8" s="794"/>
      <c r="Y8" s="782"/>
      <c r="Z8" s="782"/>
      <c r="AA8" s="783"/>
      <c r="AB8" s="781"/>
      <c r="AC8" s="782"/>
      <c r="AD8" s="783"/>
      <c r="AE8" s="789"/>
      <c r="AF8" s="790"/>
      <c r="AG8" s="427"/>
    </row>
    <row r="9" spans="1:33" s="369" customFormat="1" ht="12" customHeight="1" x14ac:dyDescent="0.2">
      <c r="A9" s="747"/>
      <c r="B9" s="752"/>
      <c r="C9" s="753"/>
      <c r="D9" s="753"/>
      <c r="E9" s="753"/>
      <c r="F9" s="754"/>
      <c r="G9" s="752"/>
      <c r="H9" s="753"/>
      <c r="I9" s="753"/>
      <c r="J9" s="754"/>
      <c r="K9" s="822"/>
      <c r="L9" s="823"/>
      <c r="M9" s="824"/>
      <c r="N9" s="781"/>
      <c r="O9" s="782"/>
      <c r="P9" s="782"/>
      <c r="Q9" s="761" t="s">
        <v>475</v>
      </c>
      <c r="R9" s="762"/>
      <c r="S9" s="765" t="s">
        <v>479</v>
      </c>
      <c r="T9" s="766"/>
      <c r="U9" s="767" t="s">
        <v>480</v>
      </c>
      <c r="V9" s="768"/>
      <c r="W9" s="793"/>
      <c r="X9" s="794"/>
      <c r="Y9" s="782"/>
      <c r="Z9" s="782"/>
      <c r="AA9" s="783"/>
      <c r="AB9" s="781"/>
      <c r="AC9" s="782"/>
      <c r="AD9" s="783"/>
      <c r="AE9" s="789"/>
      <c r="AF9" s="790"/>
      <c r="AG9" s="427"/>
    </row>
    <row r="10" spans="1:33" s="369" customFormat="1" ht="12" customHeight="1" x14ac:dyDescent="0.2">
      <c r="A10" s="747"/>
      <c r="B10" s="752"/>
      <c r="C10" s="753"/>
      <c r="D10" s="753"/>
      <c r="E10" s="753"/>
      <c r="F10" s="754"/>
      <c r="G10" s="752"/>
      <c r="H10" s="753"/>
      <c r="I10" s="753"/>
      <c r="J10" s="754"/>
      <c r="K10" s="822"/>
      <c r="L10" s="823"/>
      <c r="M10" s="824"/>
      <c r="N10" s="781"/>
      <c r="O10" s="782"/>
      <c r="P10" s="782"/>
      <c r="Q10" s="761"/>
      <c r="R10" s="762"/>
      <c r="S10" s="765"/>
      <c r="T10" s="766"/>
      <c r="U10" s="767"/>
      <c r="V10" s="768"/>
      <c r="W10" s="793"/>
      <c r="X10" s="794"/>
      <c r="Y10" s="782"/>
      <c r="Z10" s="782"/>
      <c r="AA10" s="783"/>
      <c r="AB10" s="781"/>
      <c r="AC10" s="782"/>
      <c r="AD10" s="783"/>
      <c r="AE10" s="826" t="s">
        <v>316</v>
      </c>
      <c r="AF10" s="799" t="s">
        <v>317</v>
      </c>
      <c r="AG10" s="428"/>
    </row>
    <row r="11" spans="1:33" s="369" customFormat="1" ht="12" customHeight="1" x14ac:dyDescent="0.2">
      <c r="A11" s="747"/>
      <c r="B11" s="752"/>
      <c r="C11" s="753"/>
      <c r="D11" s="753"/>
      <c r="E11" s="753"/>
      <c r="F11" s="754"/>
      <c r="G11" s="752"/>
      <c r="H11" s="753"/>
      <c r="I11" s="753"/>
      <c r="J11" s="754"/>
      <c r="K11" s="822"/>
      <c r="L11" s="823"/>
      <c r="M11" s="824"/>
      <c r="N11" s="781"/>
      <c r="O11" s="782"/>
      <c r="P11" s="782"/>
      <c r="Q11" s="761"/>
      <c r="R11" s="762"/>
      <c r="S11" s="765"/>
      <c r="T11" s="766"/>
      <c r="U11" s="767"/>
      <c r="V11" s="768"/>
      <c r="W11" s="793"/>
      <c r="X11" s="794"/>
      <c r="Y11" s="782"/>
      <c r="Z11" s="782"/>
      <c r="AA11" s="783"/>
      <c r="AB11" s="781"/>
      <c r="AC11" s="782"/>
      <c r="AD11" s="783"/>
      <c r="AE11" s="827"/>
      <c r="AF11" s="800"/>
      <c r="AG11" s="427"/>
    </row>
    <row r="12" spans="1:33" s="369" customFormat="1" ht="12" customHeight="1" x14ac:dyDescent="0.2">
      <c r="A12" s="747"/>
      <c r="B12" s="752"/>
      <c r="C12" s="753"/>
      <c r="D12" s="753"/>
      <c r="E12" s="753"/>
      <c r="F12" s="754"/>
      <c r="G12" s="752"/>
      <c r="H12" s="753"/>
      <c r="I12" s="753"/>
      <c r="J12" s="754"/>
      <c r="K12" s="822"/>
      <c r="L12" s="823"/>
      <c r="M12" s="824"/>
      <c r="N12" s="781"/>
      <c r="O12" s="782"/>
      <c r="P12" s="782"/>
      <c r="Q12" s="761"/>
      <c r="R12" s="762"/>
      <c r="S12" s="765"/>
      <c r="T12" s="766"/>
      <c r="U12" s="767"/>
      <c r="V12" s="768"/>
      <c r="W12" s="793"/>
      <c r="X12" s="794"/>
      <c r="Y12" s="782"/>
      <c r="Z12" s="782"/>
      <c r="AA12" s="783"/>
      <c r="AB12" s="781"/>
      <c r="AC12" s="782"/>
      <c r="AD12" s="783"/>
      <c r="AE12" s="827"/>
      <c r="AF12" s="800"/>
      <c r="AG12" s="428"/>
    </row>
    <row r="13" spans="1:33" s="369" customFormat="1" ht="12" customHeight="1" x14ac:dyDescent="0.2">
      <c r="A13" s="748"/>
      <c r="B13" s="755"/>
      <c r="C13" s="756"/>
      <c r="D13" s="756"/>
      <c r="E13" s="756"/>
      <c r="F13" s="757"/>
      <c r="G13" s="755"/>
      <c r="H13" s="756"/>
      <c r="I13" s="756"/>
      <c r="J13" s="757"/>
      <c r="K13" s="830" t="s">
        <v>312</v>
      </c>
      <c r="L13" s="831"/>
      <c r="M13" s="832"/>
      <c r="N13" s="830" t="s">
        <v>312</v>
      </c>
      <c r="O13" s="831"/>
      <c r="P13" s="831"/>
      <c r="Q13" s="763"/>
      <c r="R13" s="764"/>
      <c r="S13" s="833" t="s">
        <v>481</v>
      </c>
      <c r="T13" s="834"/>
      <c r="U13" s="835" t="s">
        <v>482</v>
      </c>
      <c r="V13" s="836"/>
      <c r="W13" s="795"/>
      <c r="X13" s="796"/>
      <c r="Y13" s="797" t="s">
        <v>312</v>
      </c>
      <c r="Z13" s="797"/>
      <c r="AA13" s="798"/>
      <c r="AB13" s="829" t="s">
        <v>312</v>
      </c>
      <c r="AC13" s="797"/>
      <c r="AD13" s="798"/>
      <c r="AE13" s="828"/>
      <c r="AF13" s="801"/>
      <c r="AG13" s="427"/>
    </row>
    <row r="14" spans="1:33" s="369" customFormat="1" ht="15" customHeight="1" x14ac:dyDescent="0.2">
      <c r="A14" s="343">
        <v>1</v>
      </c>
      <c r="B14" s="758"/>
      <c r="C14" s="759"/>
      <c r="D14" s="759"/>
      <c r="E14" s="759"/>
      <c r="F14" s="760"/>
      <c r="G14" s="769"/>
      <c r="H14" s="770"/>
      <c r="I14" s="770"/>
      <c r="J14" s="771"/>
      <c r="K14" s="837"/>
      <c r="L14" s="838"/>
      <c r="M14" s="839"/>
      <c r="N14" s="837"/>
      <c r="O14" s="838"/>
      <c r="P14" s="838"/>
      <c r="Q14" s="734"/>
      <c r="R14" s="730"/>
      <c r="S14" s="730"/>
      <c r="T14" s="731"/>
      <c r="U14" s="732"/>
      <c r="V14" s="733"/>
      <c r="W14" s="805"/>
      <c r="X14" s="806"/>
      <c r="Y14" s="803">
        <f t="shared" ref="Y14:Y38" si="0">IF(AND(Q14&gt;0,S14&gt;0,U14=0),ROUND(K14/Q14*S14,2),IF(AND(Q14=0,S14=0,U14&gt;0),ROUND(K14*U14,2),0))</f>
        <v>0</v>
      </c>
      <c r="Z14" s="803"/>
      <c r="AA14" s="804"/>
      <c r="AB14" s="802">
        <f t="shared" ref="AB14:AB38" si="1">IF(AND(Q14&gt;0,S14&gt;0,U14=0),ROUND(N14/Q14*S14,2),IF(AND(Q14=0,S14=0,U14&gt;0),ROUND(N14*U14,2),0))</f>
        <v>0</v>
      </c>
      <c r="AC14" s="803"/>
      <c r="AD14" s="804"/>
      <c r="AE14" s="344"/>
      <c r="AF14" s="345"/>
      <c r="AG14" s="428"/>
    </row>
    <row r="15" spans="1:33" s="369" customFormat="1" ht="15" customHeight="1" x14ac:dyDescent="0.2">
      <c r="A15" s="346">
        <v>2</v>
      </c>
      <c r="B15" s="735"/>
      <c r="C15" s="736"/>
      <c r="D15" s="736"/>
      <c r="E15" s="736"/>
      <c r="F15" s="737"/>
      <c r="G15" s="738"/>
      <c r="H15" s="739"/>
      <c r="I15" s="739"/>
      <c r="J15" s="740"/>
      <c r="K15" s="741"/>
      <c r="L15" s="742"/>
      <c r="M15" s="743"/>
      <c r="N15" s="741"/>
      <c r="O15" s="742"/>
      <c r="P15" s="742"/>
      <c r="Q15" s="734"/>
      <c r="R15" s="730"/>
      <c r="S15" s="730"/>
      <c r="T15" s="731"/>
      <c r="U15" s="732"/>
      <c r="V15" s="733"/>
      <c r="W15" s="744"/>
      <c r="X15" s="745"/>
      <c r="Y15" s="784">
        <f t="shared" si="0"/>
        <v>0</v>
      </c>
      <c r="Z15" s="784"/>
      <c r="AA15" s="785"/>
      <c r="AB15" s="786">
        <f t="shared" si="1"/>
        <v>0</v>
      </c>
      <c r="AC15" s="784"/>
      <c r="AD15" s="785"/>
      <c r="AE15" s="347"/>
      <c r="AF15" s="348"/>
      <c r="AG15" s="427"/>
    </row>
    <row r="16" spans="1:33" s="369" customFormat="1" ht="15" customHeight="1" x14ac:dyDescent="0.2">
      <c r="A16" s="346">
        <v>3</v>
      </c>
      <c r="B16" s="735"/>
      <c r="C16" s="736"/>
      <c r="D16" s="736"/>
      <c r="E16" s="736"/>
      <c r="F16" s="737"/>
      <c r="G16" s="738"/>
      <c r="H16" s="739"/>
      <c r="I16" s="739"/>
      <c r="J16" s="740"/>
      <c r="K16" s="741"/>
      <c r="L16" s="742"/>
      <c r="M16" s="743"/>
      <c r="N16" s="741"/>
      <c r="O16" s="742"/>
      <c r="P16" s="742"/>
      <c r="Q16" s="734"/>
      <c r="R16" s="730"/>
      <c r="S16" s="730"/>
      <c r="T16" s="731"/>
      <c r="U16" s="732"/>
      <c r="V16" s="733"/>
      <c r="W16" s="744"/>
      <c r="X16" s="745"/>
      <c r="Y16" s="784">
        <f t="shared" si="0"/>
        <v>0</v>
      </c>
      <c r="Z16" s="784"/>
      <c r="AA16" s="785"/>
      <c r="AB16" s="786">
        <f t="shared" si="1"/>
        <v>0</v>
      </c>
      <c r="AC16" s="784"/>
      <c r="AD16" s="785"/>
      <c r="AE16" s="347"/>
      <c r="AF16" s="348"/>
      <c r="AG16" s="428"/>
    </row>
    <row r="17" spans="1:33" s="369" customFormat="1" ht="15" customHeight="1" x14ac:dyDescent="0.2">
      <c r="A17" s="346">
        <v>4</v>
      </c>
      <c r="B17" s="735"/>
      <c r="C17" s="736"/>
      <c r="D17" s="736"/>
      <c r="E17" s="736"/>
      <c r="F17" s="737"/>
      <c r="G17" s="738"/>
      <c r="H17" s="739"/>
      <c r="I17" s="739"/>
      <c r="J17" s="740"/>
      <c r="K17" s="741"/>
      <c r="L17" s="742"/>
      <c r="M17" s="743"/>
      <c r="N17" s="741"/>
      <c r="O17" s="742"/>
      <c r="P17" s="742"/>
      <c r="Q17" s="734"/>
      <c r="R17" s="730"/>
      <c r="S17" s="730"/>
      <c r="T17" s="731"/>
      <c r="U17" s="732"/>
      <c r="V17" s="733"/>
      <c r="W17" s="744"/>
      <c r="X17" s="745"/>
      <c r="Y17" s="784">
        <f t="shared" si="0"/>
        <v>0</v>
      </c>
      <c r="Z17" s="784"/>
      <c r="AA17" s="785"/>
      <c r="AB17" s="786">
        <f t="shared" si="1"/>
        <v>0</v>
      </c>
      <c r="AC17" s="784"/>
      <c r="AD17" s="785"/>
      <c r="AE17" s="347"/>
      <c r="AF17" s="348"/>
      <c r="AG17" s="427"/>
    </row>
    <row r="18" spans="1:33" s="369" customFormat="1" ht="15" customHeight="1" x14ac:dyDescent="0.2">
      <c r="A18" s="346">
        <v>5</v>
      </c>
      <c r="B18" s="735"/>
      <c r="C18" s="736"/>
      <c r="D18" s="736"/>
      <c r="E18" s="736"/>
      <c r="F18" s="737"/>
      <c r="G18" s="738"/>
      <c r="H18" s="739"/>
      <c r="I18" s="739"/>
      <c r="J18" s="740"/>
      <c r="K18" s="741"/>
      <c r="L18" s="742"/>
      <c r="M18" s="743"/>
      <c r="N18" s="741"/>
      <c r="O18" s="742"/>
      <c r="P18" s="742"/>
      <c r="Q18" s="734"/>
      <c r="R18" s="730"/>
      <c r="S18" s="730"/>
      <c r="T18" s="731"/>
      <c r="U18" s="732"/>
      <c r="V18" s="733"/>
      <c r="W18" s="744"/>
      <c r="X18" s="745"/>
      <c r="Y18" s="784">
        <f t="shared" si="0"/>
        <v>0</v>
      </c>
      <c r="Z18" s="784"/>
      <c r="AA18" s="785"/>
      <c r="AB18" s="786">
        <f t="shared" si="1"/>
        <v>0</v>
      </c>
      <c r="AC18" s="784"/>
      <c r="AD18" s="785"/>
      <c r="AE18" s="347"/>
      <c r="AF18" s="348"/>
      <c r="AG18" s="428"/>
    </row>
    <row r="19" spans="1:33" s="369" customFormat="1" ht="15" customHeight="1" x14ac:dyDescent="0.2">
      <c r="A19" s="346">
        <v>6</v>
      </c>
      <c r="B19" s="735"/>
      <c r="C19" s="736"/>
      <c r="D19" s="736"/>
      <c r="E19" s="736"/>
      <c r="F19" s="737"/>
      <c r="G19" s="738"/>
      <c r="H19" s="739"/>
      <c r="I19" s="739"/>
      <c r="J19" s="740"/>
      <c r="K19" s="741"/>
      <c r="L19" s="742"/>
      <c r="M19" s="743"/>
      <c r="N19" s="741"/>
      <c r="O19" s="742"/>
      <c r="P19" s="742"/>
      <c r="Q19" s="734"/>
      <c r="R19" s="730"/>
      <c r="S19" s="730"/>
      <c r="T19" s="731"/>
      <c r="U19" s="732"/>
      <c r="V19" s="733"/>
      <c r="W19" s="744"/>
      <c r="X19" s="745"/>
      <c r="Y19" s="784">
        <f t="shared" si="0"/>
        <v>0</v>
      </c>
      <c r="Z19" s="784"/>
      <c r="AA19" s="785"/>
      <c r="AB19" s="786">
        <f t="shared" si="1"/>
        <v>0</v>
      </c>
      <c r="AC19" s="784"/>
      <c r="AD19" s="785"/>
      <c r="AE19" s="347"/>
      <c r="AF19" s="348"/>
      <c r="AG19" s="427"/>
    </row>
    <row r="20" spans="1:33" s="369" customFormat="1" ht="15" customHeight="1" x14ac:dyDescent="0.2">
      <c r="A20" s="346">
        <v>7</v>
      </c>
      <c r="B20" s="735"/>
      <c r="C20" s="736"/>
      <c r="D20" s="736"/>
      <c r="E20" s="736"/>
      <c r="F20" s="737"/>
      <c r="G20" s="738"/>
      <c r="H20" s="739"/>
      <c r="I20" s="739"/>
      <c r="J20" s="740"/>
      <c r="K20" s="741"/>
      <c r="L20" s="742"/>
      <c r="M20" s="743"/>
      <c r="N20" s="741"/>
      <c r="O20" s="742"/>
      <c r="P20" s="742"/>
      <c r="Q20" s="734"/>
      <c r="R20" s="730"/>
      <c r="S20" s="730"/>
      <c r="T20" s="731"/>
      <c r="U20" s="732"/>
      <c r="V20" s="733"/>
      <c r="W20" s="744"/>
      <c r="X20" s="745"/>
      <c r="Y20" s="784">
        <f t="shared" si="0"/>
        <v>0</v>
      </c>
      <c r="Z20" s="784"/>
      <c r="AA20" s="785"/>
      <c r="AB20" s="786">
        <f t="shared" si="1"/>
        <v>0</v>
      </c>
      <c r="AC20" s="784"/>
      <c r="AD20" s="785"/>
      <c r="AE20" s="347"/>
      <c r="AF20" s="348"/>
      <c r="AG20" s="428"/>
    </row>
    <row r="21" spans="1:33" s="369" customFormat="1" ht="15" customHeight="1" x14ac:dyDescent="0.2">
      <c r="A21" s="346">
        <v>8</v>
      </c>
      <c r="B21" s="735"/>
      <c r="C21" s="736"/>
      <c r="D21" s="736"/>
      <c r="E21" s="736"/>
      <c r="F21" s="737"/>
      <c r="G21" s="738"/>
      <c r="H21" s="739"/>
      <c r="I21" s="739"/>
      <c r="J21" s="740"/>
      <c r="K21" s="741"/>
      <c r="L21" s="742"/>
      <c r="M21" s="743"/>
      <c r="N21" s="741"/>
      <c r="O21" s="742"/>
      <c r="P21" s="742"/>
      <c r="Q21" s="734"/>
      <c r="R21" s="730"/>
      <c r="S21" s="730"/>
      <c r="T21" s="731"/>
      <c r="U21" s="732"/>
      <c r="V21" s="733"/>
      <c r="W21" s="744"/>
      <c r="X21" s="745"/>
      <c r="Y21" s="784">
        <f t="shared" si="0"/>
        <v>0</v>
      </c>
      <c r="Z21" s="784"/>
      <c r="AA21" s="785"/>
      <c r="AB21" s="786">
        <f t="shared" si="1"/>
        <v>0</v>
      </c>
      <c r="AC21" s="784"/>
      <c r="AD21" s="785"/>
      <c r="AE21" s="347"/>
      <c r="AF21" s="348"/>
      <c r="AG21" s="427"/>
    </row>
    <row r="22" spans="1:33" s="369" customFormat="1" ht="15" customHeight="1" x14ac:dyDescent="0.2">
      <c r="A22" s="346">
        <v>9</v>
      </c>
      <c r="B22" s="735"/>
      <c r="C22" s="736"/>
      <c r="D22" s="736"/>
      <c r="E22" s="736"/>
      <c r="F22" s="737"/>
      <c r="G22" s="738"/>
      <c r="H22" s="739"/>
      <c r="I22" s="739"/>
      <c r="J22" s="740"/>
      <c r="K22" s="741"/>
      <c r="L22" s="742"/>
      <c r="M22" s="743"/>
      <c r="N22" s="741"/>
      <c r="O22" s="742"/>
      <c r="P22" s="742"/>
      <c r="Q22" s="734"/>
      <c r="R22" s="730"/>
      <c r="S22" s="730"/>
      <c r="T22" s="731"/>
      <c r="U22" s="732"/>
      <c r="V22" s="733"/>
      <c r="W22" s="744"/>
      <c r="X22" s="745"/>
      <c r="Y22" s="784">
        <f t="shared" si="0"/>
        <v>0</v>
      </c>
      <c r="Z22" s="784"/>
      <c r="AA22" s="785"/>
      <c r="AB22" s="786">
        <f t="shared" si="1"/>
        <v>0</v>
      </c>
      <c r="AC22" s="784"/>
      <c r="AD22" s="785"/>
      <c r="AE22" s="347"/>
      <c r="AF22" s="348"/>
      <c r="AG22" s="428"/>
    </row>
    <row r="23" spans="1:33" s="369" customFormat="1" ht="15" customHeight="1" x14ac:dyDescent="0.2">
      <c r="A23" s="346">
        <v>10</v>
      </c>
      <c r="B23" s="735"/>
      <c r="C23" s="736"/>
      <c r="D23" s="736"/>
      <c r="E23" s="736"/>
      <c r="F23" s="737"/>
      <c r="G23" s="738"/>
      <c r="H23" s="739"/>
      <c r="I23" s="739"/>
      <c r="J23" s="740"/>
      <c r="K23" s="741"/>
      <c r="L23" s="742"/>
      <c r="M23" s="743"/>
      <c r="N23" s="741"/>
      <c r="O23" s="742"/>
      <c r="P23" s="742"/>
      <c r="Q23" s="734"/>
      <c r="R23" s="730"/>
      <c r="S23" s="730"/>
      <c r="T23" s="731"/>
      <c r="U23" s="732"/>
      <c r="V23" s="733"/>
      <c r="W23" s="744"/>
      <c r="X23" s="745"/>
      <c r="Y23" s="784">
        <f t="shared" si="0"/>
        <v>0</v>
      </c>
      <c r="Z23" s="784"/>
      <c r="AA23" s="785"/>
      <c r="AB23" s="786">
        <f t="shared" si="1"/>
        <v>0</v>
      </c>
      <c r="AC23" s="784"/>
      <c r="AD23" s="785"/>
      <c r="AE23" s="347"/>
      <c r="AF23" s="348"/>
      <c r="AG23" s="427"/>
    </row>
    <row r="24" spans="1:33" s="369" customFormat="1" ht="15" customHeight="1" x14ac:dyDescent="0.2">
      <c r="A24" s="346">
        <v>11</v>
      </c>
      <c r="B24" s="735"/>
      <c r="C24" s="736"/>
      <c r="D24" s="736"/>
      <c r="E24" s="736"/>
      <c r="F24" s="737"/>
      <c r="G24" s="738"/>
      <c r="H24" s="739"/>
      <c r="I24" s="739"/>
      <c r="J24" s="740"/>
      <c r="K24" s="741"/>
      <c r="L24" s="742"/>
      <c r="M24" s="743"/>
      <c r="N24" s="741"/>
      <c r="O24" s="742"/>
      <c r="P24" s="742"/>
      <c r="Q24" s="734"/>
      <c r="R24" s="730"/>
      <c r="S24" s="730"/>
      <c r="T24" s="731"/>
      <c r="U24" s="732"/>
      <c r="V24" s="733"/>
      <c r="W24" s="744"/>
      <c r="X24" s="745"/>
      <c r="Y24" s="784">
        <f t="shared" si="0"/>
        <v>0</v>
      </c>
      <c r="Z24" s="784"/>
      <c r="AA24" s="785"/>
      <c r="AB24" s="786">
        <f t="shared" si="1"/>
        <v>0</v>
      </c>
      <c r="AC24" s="784"/>
      <c r="AD24" s="785"/>
      <c r="AE24" s="347"/>
      <c r="AF24" s="348"/>
      <c r="AG24" s="428"/>
    </row>
    <row r="25" spans="1:33" s="369" customFormat="1" ht="15" customHeight="1" x14ac:dyDescent="0.2">
      <c r="A25" s="346">
        <v>12</v>
      </c>
      <c r="B25" s="735"/>
      <c r="C25" s="736"/>
      <c r="D25" s="736"/>
      <c r="E25" s="736"/>
      <c r="F25" s="737"/>
      <c r="G25" s="738"/>
      <c r="H25" s="739"/>
      <c r="I25" s="739"/>
      <c r="J25" s="740"/>
      <c r="K25" s="741"/>
      <c r="L25" s="742"/>
      <c r="M25" s="743"/>
      <c r="N25" s="741"/>
      <c r="O25" s="742"/>
      <c r="P25" s="742"/>
      <c r="Q25" s="734"/>
      <c r="R25" s="730"/>
      <c r="S25" s="730"/>
      <c r="T25" s="731"/>
      <c r="U25" s="732"/>
      <c r="V25" s="733"/>
      <c r="W25" s="744"/>
      <c r="X25" s="745"/>
      <c r="Y25" s="784">
        <f t="shared" si="0"/>
        <v>0</v>
      </c>
      <c r="Z25" s="784"/>
      <c r="AA25" s="785"/>
      <c r="AB25" s="786">
        <f t="shared" si="1"/>
        <v>0</v>
      </c>
      <c r="AC25" s="784"/>
      <c r="AD25" s="785"/>
      <c r="AE25" s="347"/>
      <c r="AF25" s="348"/>
      <c r="AG25" s="428"/>
    </row>
    <row r="26" spans="1:33" s="369" customFormat="1" ht="15" customHeight="1" x14ac:dyDescent="0.2">
      <c r="A26" s="346">
        <v>13</v>
      </c>
      <c r="B26" s="735"/>
      <c r="C26" s="736"/>
      <c r="D26" s="736"/>
      <c r="E26" s="736"/>
      <c r="F26" s="737"/>
      <c r="G26" s="738"/>
      <c r="H26" s="739"/>
      <c r="I26" s="739"/>
      <c r="J26" s="740"/>
      <c r="K26" s="741"/>
      <c r="L26" s="742"/>
      <c r="M26" s="743"/>
      <c r="N26" s="741"/>
      <c r="O26" s="742"/>
      <c r="P26" s="742"/>
      <c r="Q26" s="734"/>
      <c r="R26" s="730"/>
      <c r="S26" s="730"/>
      <c r="T26" s="731"/>
      <c r="U26" s="732"/>
      <c r="V26" s="733"/>
      <c r="W26" s="744"/>
      <c r="X26" s="745"/>
      <c r="Y26" s="784">
        <f t="shared" si="0"/>
        <v>0</v>
      </c>
      <c r="Z26" s="784"/>
      <c r="AA26" s="785"/>
      <c r="AB26" s="786">
        <f t="shared" si="1"/>
        <v>0</v>
      </c>
      <c r="AC26" s="784"/>
      <c r="AD26" s="785"/>
      <c r="AE26" s="347"/>
      <c r="AF26" s="348"/>
      <c r="AG26" s="428"/>
    </row>
    <row r="27" spans="1:33" s="369" customFormat="1" ht="15" customHeight="1" x14ac:dyDescent="0.2">
      <c r="A27" s="346">
        <v>14</v>
      </c>
      <c r="B27" s="735"/>
      <c r="C27" s="736"/>
      <c r="D27" s="736"/>
      <c r="E27" s="736"/>
      <c r="F27" s="737"/>
      <c r="G27" s="738"/>
      <c r="H27" s="739"/>
      <c r="I27" s="739"/>
      <c r="J27" s="740"/>
      <c r="K27" s="741"/>
      <c r="L27" s="742"/>
      <c r="M27" s="743"/>
      <c r="N27" s="741"/>
      <c r="O27" s="742"/>
      <c r="P27" s="742"/>
      <c r="Q27" s="734"/>
      <c r="R27" s="730"/>
      <c r="S27" s="730"/>
      <c r="T27" s="731"/>
      <c r="U27" s="732"/>
      <c r="V27" s="733"/>
      <c r="W27" s="744"/>
      <c r="X27" s="745"/>
      <c r="Y27" s="784">
        <f t="shared" si="0"/>
        <v>0</v>
      </c>
      <c r="Z27" s="784"/>
      <c r="AA27" s="785"/>
      <c r="AB27" s="786">
        <f t="shared" si="1"/>
        <v>0</v>
      </c>
      <c r="AC27" s="784"/>
      <c r="AD27" s="785"/>
      <c r="AE27" s="347"/>
      <c r="AF27" s="348"/>
      <c r="AG27" s="428"/>
    </row>
    <row r="28" spans="1:33" s="369" customFormat="1" ht="15" customHeight="1" x14ac:dyDescent="0.2">
      <c r="A28" s="346">
        <v>15</v>
      </c>
      <c r="B28" s="735"/>
      <c r="C28" s="736"/>
      <c r="D28" s="736"/>
      <c r="E28" s="736"/>
      <c r="F28" s="737"/>
      <c r="G28" s="738"/>
      <c r="H28" s="739"/>
      <c r="I28" s="739"/>
      <c r="J28" s="740"/>
      <c r="K28" s="741"/>
      <c r="L28" s="742"/>
      <c r="M28" s="743"/>
      <c r="N28" s="741"/>
      <c r="O28" s="742"/>
      <c r="P28" s="742"/>
      <c r="Q28" s="734"/>
      <c r="R28" s="730"/>
      <c r="S28" s="730"/>
      <c r="T28" s="731"/>
      <c r="U28" s="732"/>
      <c r="V28" s="733"/>
      <c r="W28" s="744"/>
      <c r="X28" s="745"/>
      <c r="Y28" s="784">
        <f t="shared" si="0"/>
        <v>0</v>
      </c>
      <c r="Z28" s="784"/>
      <c r="AA28" s="785"/>
      <c r="AB28" s="786">
        <f t="shared" si="1"/>
        <v>0</v>
      </c>
      <c r="AC28" s="784"/>
      <c r="AD28" s="785"/>
      <c r="AE28" s="347"/>
      <c r="AF28" s="348"/>
      <c r="AG28" s="427"/>
    </row>
    <row r="29" spans="1:33" s="369" customFormat="1" ht="15" customHeight="1" x14ac:dyDescent="0.2">
      <c r="A29" s="346">
        <v>16</v>
      </c>
      <c r="B29" s="735"/>
      <c r="C29" s="736"/>
      <c r="D29" s="736"/>
      <c r="E29" s="736"/>
      <c r="F29" s="737"/>
      <c r="G29" s="738"/>
      <c r="H29" s="739"/>
      <c r="I29" s="739"/>
      <c r="J29" s="740"/>
      <c r="K29" s="741"/>
      <c r="L29" s="742"/>
      <c r="M29" s="743"/>
      <c r="N29" s="741"/>
      <c r="O29" s="742"/>
      <c r="P29" s="742"/>
      <c r="Q29" s="734"/>
      <c r="R29" s="730"/>
      <c r="S29" s="730"/>
      <c r="T29" s="731"/>
      <c r="U29" s="732"/>
      <c r="V29" s="733"/>
      <c r="W29" s="744"/>
      <c r="X29" s="745"/>
      <c r="Y29" s="784">
        <f t="shared" si="0"/>
        <v>0</v>
      </c>
      <c r="Z29" s="784"/>
      <c r="AA29" s="785"/>
      <c r="AB29" s="786">
        <f t="shared" si="1"/>
        <v>0</v>
      </c>
      <c r="AC29" s="784"/>
      <c r="AD29" s="785"/>
      <c r="AE29" s="347"/>
      <c r="AF29" s="348"/>
      <c r="AG29" s="428"/>
    </row>
    <row r="30" spans="1:33" s="369" customFormat="1" ht="15" customHeight="1" x14ac:dyDescent="0.2">
      <c r="A30" s="346">
        <v>17</v>
      </c>
      <c r="B30" s="735"/>
      <c r="C30" s="736"/>
      <c r="D30" s="736"/>
      <c r="E30" s="736"/>
      <c r="F30" s="737"/>
      <c r="G30" s="738"/>
      <c r="H30" s="739"/>
      <c r="I30" s="739"/>
      <c r="J30" s="740"/>
      <c r="K30" s="741"/>
      <c r="L30" s="742"/>
      <c r="M30" s="743"/>
      <c r="N30" s="741"/>
      <c r="O30" s="742"/>
      <c r="P30" s="742"/>
      <c r="Q30" s="734"/>
      <c r="R30" s="730"/>
      <c r="S30" s="730"/>
      <c r="T30" s="731"/>
      <c r="U30" s="732"/>
      <c r="V30" s="733"/>
      <c r="W30" s="744"/>
      <c r="X30" s="745"/>
      <c r="Y30" s="784">
        <f t="shared" si="0"/>
        <v>0</v>
      </c>
      <c r="Z30" s="784"/>
      <c r="AA30" s="785"/>
      <c r="AB30" s="786">
        <f t="shared" si="1"/>
        <v>0</v>
      </c>
      <c r="AC30" s="784"/>
      <c r="AD30" s="785"/>
      <c r="AE30" s="347"/>
      <c r="AF30" s="348"/>
      <c r="AG30" s="427"/>
    </row>
    <row r="31" spans="1:33" s="369" customFormat="1" ht="15" customHeight="1" x14ac:dyDescent="0.2">
      <c r="A31" s="346">
        <v>18</v>
      </c>
      <c r="B31" s="735"/>
      <c r="C31" s="736"/>
      <c r="D31" s="736"/>
      <c r="E31" s="736"/>
      <c r="F31" s="737"/>
      <c r="G31" s="738"/>
      <c r="H31" s="739"/>
      <c r="I31" s="739"/>
      <c r="J31" s="740"/>
      <c r="K31" s="741"/>
      <c r="L31" s="742"/>
      <c r="M31" s="743"/>
      <c r="N31" s="741"/>
      <c r="O31" s="742"/>
      <c r="P31" s="742"/>
      <c r="Q31" s="734"/>
      <c r="R31" s="730"/>
      <c r="S31" s="730"/>
      <c r="T31" s="731"/>
      <c r="U31" s="732"/>
      <c r="V31" s="733"/>
      <c r="W31" s="744"/>
      <c r="X31" s="745"/>
      <c r="Y31" s="784">
        <f t="shared" si="0"/>
        <v>0</v>
      </c>
      <c r="Z31" s="784"/>
      <c r="AA31" s="785"/>
      <c r="AB31" s="786">
        <f t="shared" si="1"/>
        <v>0</v>
      </c>
      <c r="AC31" s="784"/>
      <c r="AD31" s="785"/>
      <c r="AE31" s="347"/>
      <c r="AF31" s="348"/>
      <c r="AG31" s="428"/>
    </row>
    <row r="32" spans="1:33" s="369" customFormat="1" ht="15" customHeight="1" x14ac:dyDescent="0.2">
      <c r="A32" s="346">
        <v>19</v>
      </c>
      <c r="B32" s="735"/>
      <c r="C32" s="736"/>
      <c r="D32" s="736"/>
      <c r="E32" s="736"/>
      <c r="F32" s="737"/>
      <c r="G32" s="738"/>
      <c r="H32" s="739"/>
      <c r="I32" s="739"/>
      <c r="J32" s="740"/>
      <c r="K32" s="741"/>
      <c r="L32" s="742"/>
      <c r="M32" s="743"/>
      <c r="N32" s="741"/>
      <c r="O32" s="742"/>
      <c r="P32" s="742"/>
      <c r="Q32" s="734"/>
      <c r="R32" s="730"/>
      <c r="S32" s="730"/>
      <c r="T32" s="731"/>
      <c r="U32" s="732"/>
      <c r="V32" s="733"/>
      <c r="W32" s="744"/>
      <c r="X32" s="745"/>
      <c r="Y32" s="784">
        <f t="shared" si="0"/>
        <v>0</v>
      </c>
      <c r="Z32" s="784"/>
      <c r="AA32" s="785"/>
      <c r="AB32" s="786">
        <f t="shared" si="1"/>
        <v>0</v>
      </c>
      <c r="AC32" s="784"/>
      <c r="AD32" s="785"/>
      <c r="AE32" s="347"/>
      <c r="AF32" s="348"/>
      <c r="AG32" s="427"/>
    </row>
    <row r="33" spans="1:33" s="369" customFormat="1" ht="15" customHeight="1" x14ac:dyDescent="0.2">
      <c r="A33" s="346">
        <v>20</v>
      </c>
      <c r="B33" s="735"/>
      <c r="C33" s="736"/>
      <c r="D33" s="736"/>
      <c r="E33" s="736"/>
      <c r="F33" s="737"/>
      <c r="G33" s="738"/>
      <c r="H33" s="739"/>
      <c r="I33" s="739"/>
      <c r="J33" s="740"/>
      <c r="K33" s="741"/>
      <c r="L33" s="742"/>
      <c r="M33" s="743"/>
      <c r="N33" s="741"/>
      <c r="O33" s="742"/>
      <c r="P33" s="742"/>
      <c r="Q33" s="734"/>
      <c r="R33" s="730"/>
      <c r="S33" s="730"/>
      <c r="T33" s="731"/>
      <c r="U33" s="732"/>
      <c r="V33" s="733"/>
      <c r="W33" s="744"/>
      <c r="X33" s="745"/>
      <c r="Y33" s="784">
        <f>IF(AND(Q33&gt;0,S33&gt;0,U33=0),ROUND(K33/Q33*S33,2),IF(AND(Q33=0,S33=0,U33&gt;0),ROUND(K33*U33,2),0))</f>
        <v>0</v>
      </c>
      <c r="Z33" s="784"/>
      <c r="AA33" s="785"/>
      <c r="AB33" s="786">
        <f>IF(AND(Q33&gt;0,S33&gt;0,U33=0),ROUND(N33/Q33*S33,2),IF(AND(Q33=0,S33=0,U33&gt;0),ROUND(N33*U33,2),0))</f>
        <v>0</v>
      </c>
      <c r="AC33" s="784"/>
      <c r="AD33" s="785"/>
      <c r="AE33" s="347"/>
      <c r="AF33" s="348"/>
      <c r="AG33" s="428"/>
    </row>
    <row r="34" spans="1:33" s="369" customFormat="1" ht="15" customHeight="1" x14ac:dyDescent="0.2">
      <c r="A34" s="346">
        <v>21</v>
      </c>
      <c r="B34" s="735"/>
      <c r="C34" s="736"/>
      <c r="D34" s="736"/>
      <c r="E34" s="736"/>
      <c r="F34" s="737"/>
      <c r="G34" s="738"/>
      <c r="H34" s="739"/>
      <c r="I34" s="739"/>
      <c r="J34" s="740"/>
      <c r="K34" s="741"/>
      <c r="L34" s="742"/>
      <c r="M34" s="743"/>
      <c r="N34" s="741"/>
      <c r="O34" s="742"/>
      <c r="P34" s="742"/>
      <c r="Q34" s="734"/>
      <c r="R34" s="730"/>
      <c r="S34" s="730"/>
      <c r="T34" s="731"/>
      <c r="U34" s="732"/>
      <c r="V34" s="733"/>
      <c r="W34" s="744"/>
      <c r="X34" s="745"/>
      <c r="Y34" s="784">
        <f>IF(AND(Q34&gt;0,S34&gt;0,U34=0),ROUND(K34/Q34*S34,2),IF(AND(Q34=0,S34=0,U34&gt;0),ROUND(K34*U34,2),0))</f>
        <v>0</v>
      </c>
      <c r="Z34" s="784"/>
      <c r="AA34" s="785"/>
      <c r="AB34" s="786">
        <f>IF(AND(Q34&gt;0,S34&gt;0,U34=0),ROUND(N34/Q34*S34,2),IF(AND(Q34=0,S34=0,U34&gt;0),ROUND(N34*U34,2),0))</f>
        <v>0</v>
      </c>
      <c r="AC34" s="784"/>
      <c r="AD34" s="785"/>
      <c r="AE34" s="347"/>
      <c r="AF34" s="348"/>
      <c r="AG34" s="427"/>
    </row>
    <row r="35" spans="1:33" s="369" customFormat="1" ht="15" customHeight="1" x14ac:dyDescent="0.2">
      <c r="A35" s="346">
        <v>22</v>
      </c>
      <c r="B35" s="735"/>
      <c r="C35" s="736"/>
      <c r="D35" s="736"/>
      <c r="E35" s="736"/>
      <c r="F35" s="737"/>
      <c r="G35" s="738"/>
      <c r="H35" s="739"/>
      <c r="I35" s="739"/>
      <c r="J35" s="740"/>
      <c r="K35" s="741"/>
      <c r="L35" s="742"/>
      <c r="M35" s="743"/>
      <c r="N35" s="741"/>
      <c r="O35" s="742"/>
      <c r="P35" s="742"/>
      <c r="Q35" s="734"/>
      <c r="R35" s="730"/>
      <c r="S35" s="730"/>
      <c r="T35" s="731"/>
      <c r="U35" s="732"/>
      <c r="V35" s="733"/>
      <c r="W35" s="744"/>
      <c r="X35" s="745"/>
      <c r="Y35" s="784">
        <f>IF(AND(Q35&gt;0,S35&gt;0,U35=0),ROUND(K35/Q35*S35,2),IF(AND(Q35=0,S35=0,U35&gt;0),ROUND(K35*U35,2),0))</f>
        <v>0</v>
      </c>
      <c r="Z35" s="784"/>
      <c r="AA35" s="785"/>
      <c r="AB35" s="786">
        <f>IF(AND(Q35&gt;0,S35&gt;0,U35=0),ROUND(N35/Q35*S35,2),IF(AND(Q35=0,S35=0,U35&gt;0),ROUND(N35*U35,2),0))</f>
        <v>0</v>
      </c>
      <c r="AC35" s="784"/>
      <c r="AD35" s="785"/>
      <c r="AE35" s="347"/>
      <c r="AF35" s="348"/>
      <c r="AG35" s="428"/>
    </row>
    <row r="36" spans="1:33" s="369" customFormat="1" ht="15" customHeight="1" x14ac:dyDescent="0.2">
      <c r="A36" s="346">
        <v>23</v>
      </c>
      <c r="B36" s="735"/>
      <c r="C36" s="736"/>
      <c r="D36" s="736"/>
      <c r="E36" s="736"/>
      <c r="F36" s="737"/>
      <c r="G36" s="738"/>
      <c r="H36" s="739"/>
      <c r="I36" s="739"/>
      <c r="J36" s="740"/>
      <c r="K36" s="741"/>
      <c r="L36" s="742"/>
      <c r="M36" s="743"/>
      <c r="N36" s="741"/>
      <c r="O36" s="742"/>
      <c r="P36" s="742"/>
      <c r="Q36" s="734"/>
      <c r="R36" s="730"/>
      <c r="S36" s="730"/>
      <c r="T36" s="731"/>
      <c r="U36" s="732"/>
      <c r="V36" s="733"/>
      <c r="W36" s="744"/>
      <c r="X36" s="745"/>
      <c r="Y36" s="784">
        <f>IF(AND(Q36&gt;0,S36&gt;0,U36=0),ROUND(K36/Q36*S36,2),IF(AND(Q36=0,S36=0,U36&gt;0),ROUND(K36*U36,2),0))</f>
        <v>0</v>
      </c>
      <c r="Z36" s="784"/>
      <c r="AA36" s="785"/>
      <c r="AB36" s="786">
        <f>IF(AND(Q36&gt;0,S36&gt;0,U36=0),ROUND(N36/Q36*S36,2),IF(AND(Q36=0,S36=0,U36&gt;0),ROUND(N36*U36,2),0))</f>
        <v>0</v>
      </c>
      <c r="AC36" s="784"/>
      <c r="AD36" s="785"/>
      <c r="AE36" s="347"/>
      <c r="AF36" s="348"/>
      <c r="AG36" s="427"/>
    </row>
    <row r="37" spans="1:33" s="369" customFormat="1" ht="15" customHeight="1" x14ac:dyDescent="0.2">
      <c r="A37" s="346">
        <v>24</v>
      </c>
      <c r="B37" s="735"/>
      <c r="C37" s="736"/>
      <c r="D37" s="736"/>
      <c r="E37" s="736"/>
      <c r="F37" s="737"/>
      <c r="G37" s="738"/>
      <c r="H37" s="739"/>
      <c r="I37" s="739"/>
      <c r="J37" s="740"/>
      <c r="K37" s="741"/>
      <c r="L37" s="742"/>
      <c r="M37" s="743"/>
      <c r="N37" s="741"/>
      <c r="O37" s="742"/>
      <c r="P37" s="742"/>
      <c r="Q37" s="734"/>
      <c r="R37" s="730"/>
      <c r="S37" s="730"/>
      <c r="T37" s="731"/>
      <c r="U37" s="732"/>
      <c r="V37" s="733"/>
      <c r="W37" s="744"/>
      <c r="X37" s="745"/>
      <c r="Y37" s="784">
        <f>IF(AND(Q37&gt;0,S37&gt;0,U37=0),ROUND(K37/Q37*S37,2),IF(AND(Q37=0,S37=0,U37&gt;0),ROUND(K37*U37,2),0))</f>
        <v>0</v>
      </c>
      <c r="Z37" s="784"/>
      <c r="AA37" s="785"/>
      <c r="AB37" s="786">
        <f>IF(AND(Q37&gt;0,S37&gt;0,U37=0),ROUND(N37/Q37*S37,2),IF(AND(Q37=0,S37=0,U37&gt;0),ROUND(N37*U37,2),0))</f>
        <v>0</v>
      </c>
      <c r="AC37" s="784"/>
      <c r="AD37" s="785"/>
      <c r="AE37" s="347"/>
      <c r="AF37" s="348"/>
      <c r="AG37" s="428"/>
    </row>
    <row r="38" spans="1:33" s="369" customFormat="1" ht="15" customHeight="1" x14ac:dyDescent="0.2">
      <c r="A38" s="349">
        <v>25</v>
      </c>
      <c r="B38" s="735"/>
      <c r="C38" s="736"/>
      <c r="D38" s="736"/>
      <c r="E38" s="736"/>
      <c r="F38" s="737"/>
      <c r="G38" s="738"/>
      <c r="H38" s="739"/>
      <c r="I38" s="739"/>
      <c r="J38" s="740"/>
      <c r="K38" s="741"/>
      <c r="L38" s="742"/>
      <c r="M38" s="743"/>
      <c r="N38" s="741"/>
      <c r="O38" s="742"/>
      <c r="P38" s="742"/>
      <c r="Q38" s="734"/>
      <c r="R38" s="730"/>
      <c r="S38" s="730"/>
      <c r="T38" s="731"/>
      <c r="U38" s="732"/>
      <c r="V38" s="733"/>
      <c r="W38" s="807"/>
      <c r="X38" s="808"/>
      <c r="Y38" s="784">
        <f t="shared" si="0"/>
        <v>0</v>
      </c>
      <c r="Z38" s="784"/>
      <c r="AA38" s="785"/>
      <c r="AB38" s="786">
        <f t="shared" si="1"/>
        <v>0</v>
      </c>
      <c r="AC38" s="784"/>
      <c r="AD38" s="785"/>
      <c r="AE38" s="347"/>
      <c r="AF38" s="348"/>
      <c r="AG38" s="428"/>
    </row>
    <row r="39" spans="1:33" s="369" customFormat="1" ht="18" customHeight="1" thickBot="1" x14ac:dyDescent="0.25">
      <c r="A39" s="350" t="s">
        <v>342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812">
        <f>SUMPRODUCT(ROUND(W14:W38,3))</f>
        <v>0</v>
      </c>
      <c r="X39" s="813"/>
      <c r="Y39" s="809">
        <f>SUMPRODUCT(ROUND(Y14:Y38,2))</f>
        <v>0</v>
      </c>
      <c r="Z39" s="809"/>
      <c r="AA39" s="810"/>
      <c r="AB39" s="811">
        <f>SUMPRODUCT(ROUND(AB14:AB38,2))</f>
        <v>0</v>
      </c>
      <c r="AC39" s="809"/>
      <c r="AD39" s="810"/>
      <c r="AE39" s="371"/>
      <c r="AF39" s="372"/>
      <c r="AG39" s="428"/>
    </row>
    <row r="40" spans="1:33" s="352" customFormat="1" ht="5.0999999999999996" customHeight="1" thickTop="1" x14ac:dyDescent="0.2"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AG40" s="428"/>
    </row>
    <row r="41" spans="1:33" s="352" customFormat="1" ht="18" customHeight="1" thickBot="1" x14ac:dyDescent="0.25">
      <c r="A41" s="354" t="s">
        <v>462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814">
        <v>0.20175000000000001</v>
      </c>
      <c r="Z41" s="814"/>
      <c r="AA41" s="815"/>
      <c r="AB41" s="816">
        <f>ROUND(AB39*$Y$41,2)</f>
        <v>0</v>
      </c>
      <c r="AC41" s="817"/>
      <c r="AD41" s="818"/>
      <c r="AE41" s="371"/>
      <c r="AF41" s="372"/>
      <c r="AG41" s="428"/>
    </row>
    <row r="42" spans="1:33" ht="12.75" thickTop="1" x14ac:dyDescent="0.2"/>
  </sheetData>
  <sheetProtection password="8067" sheet="1" objects="1" scenarios="1" selectLockedCells="1" autoFilter="0"/>
  <mergeCells count="280">
    <mergeCell ref="Y30:AA30"/>
    <mergeCell ref="AB30:AD30"/>
    <mergeCell ref="G31:J31"/>
    <mergeCell ref="K31:M31"/>
    <mergeCell ref="N31:P31"/>
    <mergeCell ref="Q31:R31"/>
    <mergeCell ref="G32:J32"/>
    <mergeCell ref="K32:M32"/>
    <mergeCell ref="N32:P32"/>
    <mergeCell ref="Q32:R32"/>
    <mergeCell ref="W31:X31"/>
    <mergeCell ref="Y32:AA32"/>
    <mergeCell ref="AB32:AD32"/>
    <mergeCell ref="S30:T30"/>
    <mergeCell ref="Y28:AA28"/>
    <mergeCell ref="AB28:AD28"/>
    <mergeCell ref="B29:F29"/>
    <mergeCell ref="G29:J29"/>
    <mergeCell ref="K29:M29"/>
    <mergeCell ref="N29:P29"/>
    <mergeCell ref="Q29:R29"/>
    <mergeCell ref="S29:T29"/>
    <mergeCell ref="U29:V29"/>
    <mergeCell ref="W29:X29"/>
    <mergeCell ref="Y29:AA29"/>
    <mergeCell ref="AB29:AD29"/>
    <mergeCell ref="Y26:AA26"/>
    <mergeCell ref="AB26:AD26"/>
    <mergeCell ref="B27:F27"/>
    <mergeCell ref="G27:J27"/>
    <mergeCell ref="K27:M27"/>
    <mergeCell ref="N27:P27"/>
    <mergeCell ref="Q27:R27"/>
    <mergeCell ref="S27:T27"/>
    <mergeCell ref="U27:V27"/>
    <mergeCell ref="W27:X27"/>
    <mergeCell ref="Y27:AA27"/>
    <mergeCell ref="AB27:AD27"/>
    <mergeCell ref="N16:P16"/>
    <mergeCell ref="Q16:R16"/>
    <mergeCell ref="G17:J17"/>
    <mergeCell ref="K17:M17"/>
    <mergeCell ref="N17:P17"/>
    <mergeCell ref="Q17:R17"/>
    <mergeCell ref="Q18:R18"/>
    <mergeCell ref="G19:J19"/>
    <mergeCell ref="K19:M19"/>
    <mergeCell ref="N19:P19"/>
    <mergeCell ref="Q19:R19"/>
    <mergeCell ref="Y41:AA41"/>
    <mergeCell ref="AB41:AD41"/>
    <mergeCell ref="G5:J13"/>
    <mergeCell ref="K5:M12"/>
    <mergeCell ref="N5:P12"/>
    <mergeCell ref="Q5:T7"/>
    <mergeCell ref="U5:V7"/>
    <mergeCell ref="S8:V8"/>
    <mergeCell ref="AE10:AE13"/>
    <mergeCell ref="Y5:AA12"/>
    <mergeCell ref="AB13:AD13"/>
    <mergeCell ref="K13:M13"/>
    <mergeCell ref="N13:P13"/>
    <mergeCell ref="S13:T13"/>
    <mergeCell ref="U13:V13"/>
    <mergeCell ref="K14:M14"/>
    <mergeCell ref="N14:P14"/>
    <mergeCell ref="Q14:R14"/>
    <mergeCell ref="G15:J15"/>
    <mergeCell ref="K15:M15"/>
    <mergeCell ref="N15:P15"/>
    <mergeCell ref="Q15:R15"/>
    <mergeCell ref="G16:J16"/>
    <mergeCell ref="K16:M16"/>
    <mergeCell ref="Y37:AA37"/>
    <mergeCell ref="AB37:AD37"/>
    <mergeCell ref="B38:F38"/>
    <mergeCell ref="S38:T38"/>
    <mergeCell ref="U38:V38"/>
    <mergeCell ref="W38:X38"/>
    <mergeCell ref="Y38:AA38"/>
    <mergeCell ref="AB38:AD38"/>
    <mergeCell ref="Y39:AA39"/>
    <mergeCell ref="AB39:AD39"/>
    <mergeCell ref="W39:X39"/>
    <mergeCell ref="G37:J37"/>
    <mergeCell ref="K37:M37"/>
    <mergeCell ref="N37:P37"/>
    <mergeCell ref="Q37:R37"/>
    <mergeCell ref="G38:J38"/>
    <mergeCell ref="K38:M38"/>
    <mergeCell ref="N38:P38"/>
    <mergeCell ref="Q38:R38"/>
    <mergeCell ref="W36:X36"/>
    <mergeCell ref="B37:F37"/>
    <mergeCell ref="S37:T37"/>
    <mergeCell ref="U37:V37"/>
    <mergeCell ref="W37:X37"/>
    <mergeCell ref="G36:J36"/>
    <mergeCell ref="K36:M36"/>
    <mergeCell ref="N36:P36"/>
    <mergeCell ref="Q36:R36"/>
    <mergeCell ref="B36:F36"/>
    <mergeCell ref="U36:V36"/>
    <mergeCell ref="S36:T36"/>
    <mergeCell ref="Y34:AA34"/>
    <mergeCell ref="AB34:AD34"/>
    <mergeCell ref="B35:F35"/>
    <mergeCell ref="S35:T35"/>
    <mergeCell ref="Y35:AA35"/>
    <mergeCell ref="AB35:AD35"/>
    <mergeCell ref="W34:X34"/>
    <mergeCell ref="W35:X35"/>
    <mergeCell ref="G34:J34"/>
    <mergeCell ref="K34:M34"/>
    <mergeCell ref="N34:P34"/>
    <mergeCell ref="Q34:R34"/>
    <mergeCell ref="G35:J35"/>
    <mergeCell ref="K35:M35"/>
    <mergeCell ref="N35:P35"/>
    <mergeCell ref="Q35:R35"/>
    <mergeCell ref="B34:F34"/>
    <mergeCell ref="U34:V34"/>
    <mergeCell ref="U35:V35"/>
    <mergeCell ref="S34:T34"/>
    <mergeCell ref="Q23:R23"/>
    <mergeCell ref="G24:J24"/>
    <mergeCell ref="K24:M24"/>
    <mergeCell ref="N24:P24"/>
    <mergeCell ref="B33:F33"/>
    <mergeCell ref="S33:T33"/>
    <mergeCell ref="Y33:AA33"/>
    <mergeCell ref="AB33:AD33"/>
    <mergeCell ref="G33:J33"/>
    <mergeCell ref="U33:V33"/>
    <mergeCell ref="K33:M33"/>
    <mergeCell ref="N33:P33"/>
    <mergeCell ref="Q33:R33"/>
    <mergeCell ref="N25:P25"/>
    <mergeCell ref="Q25:R25"/>
    <mergeCell ref="W25:X25"/>
    <mergeCell ref="Y25:AA25"/>
    <mergeCell ref="AB25:AD25"/>
    <mergeCell ref="B26:F26"/>
    <mergeCell ref="G26:J26"/>
    <mergeCell ref="K26:M26"/>
    <mergeCell ref="N26:P26"/>
    <mergeCell ref="W33:X33"/>
    <mergeCell ref="B30:F30"/>
    <mergeCell ref="B21:F21"/>
    <mergeCell ref="U21:V21"/>
    <mergeCell ref="B31:F31"/>
    <mergeCell ref="S31:T31"/>
    <mergeCell ref="Y31:AA31"/>
    <mergeCell ref="AB31:AD31"/>
    <mergeCell ref="W30:X30"/>
    <mergeCell ref="Y23:AA23"/>
    <mergeCell ref="AB23:AD23"/>
    <mergeCell ref="B24:F24"/>
    <mergeCell ref="S24:T24"/>
    <mergeCell ref="Y24:AA24"/>
    <mergeCell ref="K21:M21"/>
    <mergeCell ref="N21:P21"/>
    <mergeCell ref="Q21:R21"/>
    <mergeCell ref="G22:J22"/>
    <mergeCell ref="K22:M22"/>
    <mergeCell ref="N22:P22"/>
    <mergeCell ref="Q22:R22"/>
    <mergeCell ref="G21:J21"/>
    <mergeCell ref="Q26:R26"/>
    <mergeCell ref="S26:T26"/>
    <mergeCell ref="U26:V26"/>
    <mergeCell ref="W26:X26"/>
    <mergeCell ref="S17:T17"/>
    <mergeCell ref="Y17:AA17"/>
    <mergeCell ref="G18:J18"/>
    <mergeCell ref="K18:M18"/>
    <mergeCell ref="N18:P18"/>
    <mergeCell ref="B20:F20"/>
    <mergeCell ref="S20:T20"/>
    <mergeCell ref="Y20:AA20"/>
    <mergeCell ref="B19:F19"/>
    <mergeCell ref="G20:J20"/>
    <mergeCell ref="K20:M20"/>
    <mergeCell ref="N20:P20"/>
    <mergeCell ref="Q20:R20"/>
    <mergeCell ref="Y36:AA36"/>
    <mergeCell ref="AB36:AD36"/>
    <mergeCell ref="AB14:AD14"/>
    <mergeCell ref="AB16:AD16"/>
    <mergeCell ref="W14:X14"/>
    <mergeCell ref="W15:X15"/>
    <mergeCell ref="W16:X16"/>
    <mergeCell ref="W21:X21"/>
    <mergeCell ref="W22:X22"/>
    <mergeCell ref="W23:X23"/>
    <mergeCell ref="Y14:AA14"/>
    <mergeCell ref="Y15:AA15"/>
    <mergeCell ref="AB15:AD15"/>
    <mergeCell ref="Y16:AA16"/>
    <mergeCell ref="AB17:AD17"/>
    <mergeCell ref="Y18:AA18"/>
    <mergeCell ref="AB18:AD18"/>
    <mergeCell ref="AB20:AD20"/>
    <mergeCell ref="AB24:AD24"/>
    <mergeCell ref="W24:X24"/>
    <mergeCell ref="Y21:AA21"/>
    <mergeCell ref="AB21:AD21"/>
    <mergeCell ref="Y22:AA22"/>
    <mergeCell ref="AB22:AD22"/>
    <mergeCell ref="AC1:AF1"/>
    <mergeCell ref="AC2:AF2"/>
    <mergeCell ref="W17:X17"/>
    <mergeCell ref="W18:X18"/>
    <mergeCell ref="W19:X19"/>
    <mergeCell ref="W20:X20"/>
    <mergeCell ref="AB5:AD12"/>
    <mergeCell ref="Y19:AA19"/>
    <mergeCell ref="AB19:AD19"/>
    <mergeCell ref="AE5:AF9"/>
    <mergeCell ref="W5:X13"/>
    <mergeCell ref="Y13:AA13"/>
    <mergeCell ref="AF10:AF13"/>
    <mergeCell ref="A5:A13"/>
    <mergeCell ref="B5:F13"/>
    <mergeCell ref="U15:V15"/>
    <mergeCell ref="U18:V18"/>
    <mergeCell ref="U19:V19"/>
    <mergeCell ref="S19:T19"/>
    <mergeCell ref="U20:V20"/>
    <mergeCell ref="S21:T21"/>
    <mergeCell ref="B14:F14"/>
    <mergeCell ref="S14:T14"/>
    <mergeCell ref="U14:V14"/>
    <mergeCell ref="Q9:R13"/>
    <mergeCell ref="S9:T12"/>
    <mergeCell ref="U9:V12"/>
    <mergeCell ref="G14:J14"/>
    <mergeCell ref="S15:T15"/>
    <mergeCell ref="U17:V17"/>
    <mergeCell ref="B16:F16"/>
    <mergeCell ref="S16:T16"/>
    <mergeCell ref="U16:V16"/>
    <mergeCell ref="B15:F15"/>
    <mergeCell ref="B18:F18"/>
    <mergeCell ref="S18:T18"/>
    <mergeCell ref="B17:F17"/>
    <mergeCell ref="U22:V22"/>
    <mergeCell ref="U23:V23"/>
    <mergeCell ref="B23:F23"/>
    <mergeCell ref="S23:T23"/>
    <mergeCell ref="G23:J23"/>
    <mergeCell ref="K23:M23"/>
    <mergeCell ref="N23:P23"/>
    <mergeCell ref="S22:T22"/>
    <mergeCell ref="W32:X32"/>
    <mergeCell ref="B22:F22"/>
    <mergeCell ref="B28:F28"/>
    <mergeCell ref="G28:J28"/>
    <mergeCell ref="K28:M28"/>
    <mergeCell ref="N28:P28"/>
    <mergeCell ref="Q28:R28"/>
    <mergeCell ref="S28:T28"/>
    <mergeCell ref="U28:V28"/>
    <mergeCell ref="W28:X28"/>
    <mergeCell ref="G30:J30"/>
    <mergeCell ref="K30:M30"/>
    <mergeCell ref="N30:P30"/>
    <mergeCell ref="Q30:R30"/>
    <mergeCell ref="U24:V24"/>
    <mergeCell ref="U30:V30"/>
    <mergeCell ref="S25:T25"/>
    <mergeCell ref="U25:V25"/>
    <mergeCell ref="Q24:R24"/>
    <mergeCell ref="B25:F25"/>
    <mergeCell ref="G25:J25"/>
    <mergeCell ref="K25:M25"/>
    <mergeCell ref="U31:V31"/>
    <mergeCell ref="U32:V32"/>
    <mergeCell ref="B32:F32"/>
    <mergeCell ref="S32:T32"/>
  </mergeCells>
  <conditionalFormatting sqref="AC1">
    <cfRule type="cellIs" dxfId="11" priority="13" stopIfTrue="1" operator="equal">
      <formula>0</formula>
    </cfRule>
  </conditionalFormatting>
  <conditionalFormatting sqref="Y39 AB39 AB41 W39 Y14:AD38">
    <cfRule type="cellIs" dxfId="10" priority="4" stopIfTrue="1" operator="equal">
      <formula>0</formula>
    </cfRule>
  </conditionalFormatting>
  <conditionalFormatting sqref="U14:W38">
    <cfRule type="expression" dxfId="9" priority="3" stopIfTrue="1">
      <formula>$Q14&lt;&gt;""</formula>
    </cfRule>
  </conditionalFormatting>
  <conditionalFormatting sqref="Q14:R38">
    <cfRule type="expression" dxfId="8" priority="2" stopIfTrue="1">
      <formula>$U14&lt;&gt;""</formula>
    </cfRule>
  </conditionalFormatting>
  <conditionalFormatting sqref="S14:T38">
    <cfRule type="expression" dxfId="7" priority="1" stopIfTrue="1">
      <formula>$U14&lt;&gt;""</formula>
    </cfRule>
  </conditionalFormatting>
  <dataValidations count="5">
    <dataValidation type="decimal" errorStyle="warning" operator="lessThanOrEqual" allowBlank="1" showErrorMessage="1" errorTitle="Jahressteuerbrutto" error="Die Angabe zum Jahresgehalt (AN-Brutto) ist kleiner!" sqref="N14:P38">
      <formula1>K14</formula1>
    </dataValidation>
    <dataValidation type="decimal" operator="lessThanOrEqual" allowBlank="1" showErrorMessage="1" errorTitle="Anteil an der Sollarbeitszeit" error="Bitte nicht mehr als 100% eintragen!" sqref="U14:V38">
      <formula1>1</formula1>
    </dataValidation>
    <dataValidation type="decimal" operator="lessThanOrEqual" allowBlank="1" showErrorMessage="1" errorTitle="Tätigkeit im Projekt in Stunden" error="Die Stunden im Projekt sind größer als die angegebenen Jahresstunden!" sqref="S14:T38">
      <formula1>Q14</formula1>
    </dataValidation>
    <dataValidation type="custom" allowBlank="1" showErrorMessage="1" errorTitle="Jahresstunden" error="Bitte entweder das Feld für den Stundenanteil oder das Feld für den VbE-Anteil ausfüllen!" sqref="Q14:R38">
      <formula1>(COUNTIF(Q14,"&gt;0")+COUNTIF(U14,"&gt;0"))=1</formula1>
    </dataValidation>
    <dataValidation type="list" allowBlank="1" showErrorMessage="1" errorTitle="Haushaltsjahr" error="Bitte auswählen!" sqref="AC2:AF2">
      <formula1>$AG$1:$AG$4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23</vt:i4>
      </vt:variant>
    </vt:vector>
  </HeadingPairs>
  <TitlesOfParts>
    <vt:vector size="36" baseType="lpstr">
      <vt:lpstr>Änderungsdoku</vt:lpstr>
      <vt:lpstr>Seite 1</vt:lpstr>
      <vt:lpstr>Seite 2</vt:lpstr>
      <vt:lpstr>Seite 3</vt:lpstr>
      <vt:lpstr>Seite 4</vt:lpstr>
      <vt:lpstr>Seite 5</vt:lpstr>
      <vt:lpstr>Seite 6</vt:lpstr>
      <vt:lpstr>Seite 7</vt:lpstr>
      <vt:lpstr>Anl 2 Personalausgaben</vt:lpstr>
      <vt:lpstr>Anl 3 Honorarausgaben</vt:lpstr>
      <vt:lpstr>Anl 6 TVL-Vergleich</vt:lpstr>
      <vt:lpstr>Anl 7 Querschnittsziel Fr|Mä</vt:lpstr>
      <vt:lpstr>Hinweis § 264 StGB</vt:lpstr>
      <vt:lpstr>Beantragte_ff_Ausgaben</vt:lpstr>
      <vt:lpstr>Beantragte_Zuwendung</vt:lpstr>
      <vt:lpstr>Änderungsdoku!Druckbereich</vt:lpstr>
      <vt:lpstr>'Anl 2 Personalausgaben'!Druckbereich</vt:lpstr>
      <vt:lpstr>'Anl 3 Honorarausgaben'!Druckbereich</vt:lpstr>
      <vt:lpstr>'Anl 6 TVL-Vergleich'!Druckbereich</vt:lpstr>
      <vt:lpstr>'Anl 7 Querschnittsziel Fr|Mä'!Druckbereich</vt:lpstr>
      <vt:lpstr>'Hinweis § 264 StGB'!Druckbereich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'Seite 6'!Druckbereich</vt:lpstr>
      <vt:lpstr>'Seite 7'!Druckbereich</vt:lpstr>
      <vt:lpstr>Änderungsdoku!Drucktitel</vt:lpstr>
      <vt:lpstr>ID</vt:lpstr>
      <vt:lpstr>Ort</vt:lpstr>
      <vt:lpstr>PLZ</vt:lpstr>
      <vt:lpstr>Unternehmen</vt:lpstr>
      <vt:lpstr>Vorhaben</vt:lpstr>
      <vt:lpstr>Vorhabensbeginn</vt:lpstr>
      <vt:lpstr>Vorhabensende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2017-02-07T07:31:27Z</cp:lastPrinted>
  <dcterms:created xsi:type="dcterms:W3CDTF">2007-09-26T06:36:45Z</dcterms:created>
  <dcterms:modified xsi:type="dcterms:W3CDTF">2019-05-27T07:06:59Z</dcterms:modified>
</cp:coreProperties>
</file>