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Mittelanforderung\"/>
    </mc:Choice>
  </mc:AlternateContent>
  <bookViews>
    <workbookView xWindow="12555" yWindow="-15" windowWidth="12600" windowHeight="12810" activeTab="1"/>
  </bookViews>
  <sheets>
    <sheet name="Änderungsdoku" sheetId="5" r:id="rId1"/>
    <sheet name="Mittelanforderung" sheetId="1" r:id="rId2"/>
    <sheet name="Übersicht geplante Ausgaben" sheetId="4" r:id="rId3"/>
  </sheets>
  <definedNames>
    <definedName name="_xlnm.Print_Area" localSheetId="0">Änderungsdoku!$A:$C</definedName>
    <definedName name="_xlnm.Print_Area" localSheetId="1">Mittelanforderung!$A$1:$R$68</definedName>
    <definedName name="_xlnm.Print_Area" localSheetId="2">'Übersicht geplante Ausgaben'!$A$1:$R$37</definedName>
    <definedName name="_xlnm.Print_Titles" localSheetId="0">Änderungsdoku!$7:$7</definedName>
    <definedName name="_xlnm.Print_Titles" localSheetId="2">'Übersicht geplante Ausgaben'!$1:$7</definedName>
  </definedNames>
  <calcPr calcId="162913"/>
</workbook>
</file>

<file path=xl/calcChain.xml><?xml version="1.0" encoding="utf-8"?>
<calcChain xmlns="http://schemas.openxmlformats.org/spreadsheetml/2006/main">
  <c r="A68" i="1" l="1"/>
  <c r="A67" i="1"/>
  <c r="A4" i="5"/>
  <c r="F36" i="1" l="1"/>
  <c r="M17" i="4" l="1"/>
  <c r="P17" i="4" l="1"/>
  <c r="C17" i="4"/>
  <c r="P19" i="4" l="1"/>
  <c r="P29" i="4" s="1"/>
  <c r="M19" i="4"/>
  <c r="P23" i="4" l="1"/>
  <c r="P27" i="4" s="1"/>
  <c r="B23" i="4" l="1"/>
  <c r="P33" i="4" l="1"/>
  <c r="P35" i="4" s="1"/>
  <c r="A6" i="4" l="1"/>
  <c r="O34" i="1" l="1"/>
  <c r="D56" i="1" l="1"/>
  <c r="R3" i="4"/>
  <c r="R2" i="4"/>
  <c r="O1" i="4"/>
  <c r="A4" i="4" l="1"/>
</calcChain>
</file>

<file path=xl/sharedStrings.xml><?xml version="1.0" encoding="utf-8"?>
<sst xmlns="http://schemas.openxmlformats.org/spreadsheetml/2006/main" count="80" uniqueCount="75">
  <si>
    <t>Zuwendungsempfänger/Anschrift</t>
  </si>
  <si>
    <t>Kontoinhaber:</t>
  </si>
  <si>
    <t>Name des Geldinstituts:</t>
  </si>
  <si>
    <t>Aktenzeichen: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</si>
  <si>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</si>
  <si>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</si>
  <si>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</si>
  <si>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</si>
  <si>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</si>
  <si>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</si>
  <si>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</si>
  <si>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</si>
  <si>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</si>
  <si>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</si>
  <si>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</si>
  <si>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</si>
  <si>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</si>
  <si>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</si>
  <si>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</si>
  <si>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r>
      <t>Anlage</t>
    </r>
    <r>
      <rPr>
        <sz val="9"/>
        <rFont val="Arial"/>
        <family val="2"/>
      </rPr>
      <t>:</t>
    </r>
  </si>
  <si>
    <t>Übersicht über die geplanten Ausgaben</t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</si>
  <si>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</si>
  <si>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</si>
  <si>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</si>
  <si>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</si>
  <si>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</si>
  <si>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</si>
  <si>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</si>
  <si>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1.1</t>
  </si>
  <si>
    <t>1.</t>
  </si>
  <si>
    <t>in Höhe von: (in €)</t>
  </si>
  <si>
    <t>IBAN:</t>
  </si>
  <si>
    <t>BIC:</t>
  </si>
  <si>
    <t>Mittelanforderung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</si>
  <si>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</si>
  <si>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</si>
  <si>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</si>
  <si>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</si>
  <si>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</si>
  <si>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t>Förderung ambulanter Hospizdienste in Thüringen auf der Grundlage des § 44 Thüringer Landeshaushaltsordnung (ThürLHO)</t>
  </si>
  <si>
    <t>Übersicht der in den nächsten zwei Monaten fällig werdenden zuwendungsfähigen Ausgaben in €</t>
  </si>
  <si>
    <t>zuwendungsfähige
Gesamtausgaben</t>
  </si>
  <si>
    <t>Landesmittel</t>
  </si>
  <si>
    <t>Sachausgaben</t>
  </si>
  <si>
    <t>Summe der Ausgaben</t>
  </si>
  <si>
    <t xml:space="preserve">  </t>
  </si>
  <si>
    <t>Berechnung der abrufbaren Mittel in €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</si>
  <si>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</si>
  <si>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Hinweis: Bitte gleichen Sie mögliche Rundungsdifferenzen mit der letzten Mittelanforderung aus!</t>
  </si>
  <si>
    <t>F-HOS</t>
  </si>
  <si>
    <t>Zuwendungsbetrag: (in €)</t>
  </si>
  <si>
    <t>gaben für den o. g. Zeitraum habe ich dieser Mittelanforderung beigefügt.</t>
  </si>
  <si>
    <t>Änderungen eingetreten sind. Nicht verbrauchte Mittel zeige ich unverzüglich an. Eine Übersicht über die geplanten Aus-</t>
  </si>
  <si>
    <t>V 1.1</t>
  </si>
  <si>
    <t>Anpassung Übersicht geplante Ausgaben</t>
  </si>
  <si>
    <t>1.3</t>
  </si>
  <si>
    <t>1.4</t>
  </si>
  <si>
    <t>Ausgaben für Ehrenamtsarbeit</t>
  </si>
  <si>
    <t>Sonstige Ausgaben</t>
  </si>
  <si>
    <t>V 1.2</t>
  </si>
  <si>
    <t>Ausstattung (nur Inventar über der GWG-Grenze)</t>
  </si>
  <si>
    <t>Ausgaben für Führungskräfte und/oder für Koordinatoren-
seminare im Rahmen der Koordinatorengrundausbildung</t>
  </si>
  <si>
    <t xml:space="preserve">1.2
</t>
  </si>
  <si>
    <t>V 1.3</t>
  </si>
  <si>
    <t>Adressänderung</t>
  </si>
  <si>
    <t>Weimarische Straße 45/46</t>
  </si>
  <si>
    <t>99099 Erfurt</t>
  </si>
  <si>
    <t>Förderung ambulanter Hospizdienste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</si>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</sst>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1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1" fillId="0" borderId="0"/>
    <xf numFmtId="0" fontId="1" fillId="0" borderId="0"/>
  </cellStyleXfs>
  <cellXfs count="167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35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0" fontId="4" fillId="0" borderId="29" xfId="35" applyFont="1" applyFill="1" applyBorder="1" applyAlignment="1" applyProtection="1">
      <alignment vertical="center"/>
    </xf>
    <xf numFmtId="0" fontId="1" fillId="0" borderId="29" xfId="35" applyFont="1" applyFill="1" applyBorder="1" applyAlignment="1" applyProtection="1">
      <alignment vertical="center"/>
    </xf>
    <xf numFmtId="0" fontId="4" fillId="0" borderId="29" xfId="35" applyFont="1" applyFill="1" applyBorder="1" applyAlignment="1" applyProtection="1">
      <alignment horizontal="left" vertical="center" indent="2"/>
    </xf>
    <xf numFmtId="0" fontId="4" fillId="20" borderId="12" xfId="35" applyFont="1" applyFill="1" applyBorder="1" applyAlignment="1" applyProtection="1">
      <alignment horizontal="left" vertical="center" indent="1"/>
    </xf>
    <xf numFmtId="0" fontId="4" fillId="20" borderId="10" xfId="35" applyFont="1" applyFill="1" applyBorder="1" applyAlignment="1" applyProtection="1">
      <alignment vertical="center"/>
    </xf>
    <xf numFmtId="0" fontId="4" fillId="20" borderId="13" xfId="35" applyFont="1" applyFill="1" applyBorder="1" applyAlignment="1" applyProtection="1">
      <alignment vertical="center"/>
    </xf>
    <xf numFmtId="0" fontId="4" fillId="0" borderId="0" xfId="35" applyFont="1" applyFill="1" applyAlignment="1" applyProtection="1">
      <alignment vertical="center"/>
    </xf>
    <xf numFmtId="49" fontId="1" fillId="0" borderId="0" xfId="35" applyNumberFormat="1" applyFont="1" applyFill="1" applyAlignment="1" applyProtection="1">
      <alignment vertical="center"/>
    </xf>
    <xf numFmtId="3" fontId="1" fillId="0" borderId="0" xfId="35" applyNumberFormat="1" applyFont="1" applyFill="1" applyAlignment="1" applyProtection="1">
      <alignment vertical="center"/>
    </xf>
    <xf numFmtId="4" fontId="1" fillId="0" borderId="0" xfId="35" applyNumberFormat="1" applyFont="1" applyFill="1" applyBorder="1" applyAlignment="1" applyProtection="1">
      <alignment horizontal="right" vertical="center" indent="1"/>
    </xf>
    <xf numFmtId="49" fontId="4" fillId="0" borderId="0" xfId="35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35" applyFont="1" applyFill="1" applyBorder="1" applyAlignment="1" applyProtection="1">
      <alignment horizontal="left" vertical="center" indent="2"/>
    </xf>
    <xf numFmtId="0" fontId="3" fillId="0" borderId="0" xfId="35" applyFont="1" applyFill="1" applyBorder="1" applyAlignment="1" applyProtection="1">
      <alignment vertical="center"/>
    </xf>
    <xf numFmtId="0" fontId="1" fillId="0" borderId="30" xfId="35" applyFont="1" applyFill="1" applyBorder="1" applyAlignment="1" applyProtection="1">
      <alignment vertical="center"/>
    </xf>
    <xf numFmtId="0" fontId="4" fillId="0" borderId="0" xfId="35" applyFont="1" applyFill="1" applyBorder="1" applyAlignment="1" applyProtection="1">
      <alignment horizontal="left" vertical="center" indent="2"/>
    </xf>
    <xf numFmtId="0" fontId="1" fillId="20" borderId="10" xfId="35" applyFont="1" applyFill="1" applyBorder="1" applyAlignment="1" applyProtection="1">
      <alignment vertical="center"/>
    </xf>
    <xf numFmtId="0" fontId="38" fillId="20" borderId="10" xfId="35" applyFont="1" applyFill="1" applyBorder="1" applyAlignment="1" applyProtection="1">
      <alignment horizontal="left" vertical="center" indent="1"/>
    </xf>
    <xf numFmtId="0" fontId="13" fillId="0" borderId="0" xfId="35" applyFont="1" applyFill="1" applyBorder="1" applyAlignment="1" applyProtection="1">
      <alignment horizontal="left" vertical="center" indent="1"/>
    </xf>
    <xf numFmtId="0" fontId="1" fillId="0" borderId="0" xfId="0" applyFont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4" fillId="0" borderId="0" xfId="35" applyNumberFormat="1" applyFont="1" applyFill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36" fillId="0" borderId="0" xfId="44" applyNumberFormat="1" applyFont="1" applyAlignment="1" applyProtection="1">
      <alignment vertical="center"/>
      <protection hidden="1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0" fontId="11" fillId="17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67" fontId="8" fillId="0" borderId="12" xfId="0" applyNumberFormat="1" applyFont="1" applyFill="1" applyBorder="1" applyAlignment="1" applyProtection="1">
      <alignment horizontal="center" vertical="center"/>
      <protection hidden="1"/>
    </xf>
    <xf numFmtId="167" fontId="8" fillId="0" borderId="10" xfId="0" applyNumberFormat="1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 applyProtection="1">
      <alignment horizontal="center" vertical="center"/>
      <protection hidden="1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0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4" fillId="17" borderId="12" xfId="0" applyNumberFormat="1" applyFont="1" applyFill="1" applyBorder="1" applyAlignment="1" applyProtection="1">
      <alignment horizontal="center" vertical="center"/>
      <protection locked="0"/>
    </xf>
    <xf numFmtId="14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4" xfId="0" applyNumberFormat="1" applyFont="1" applyFill="1" applyBorder="1" applyAlignment="1" applyProtection="1">
      <alignment horizontal="left" vertical="center"/>
      <protection locked="0"/>
    </xf>
    <xf numFmtId="0" fontId="11" fillId="17" borderId="14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18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16" xfId="0" applyFont="1" applyBorder="1" applyAlignment="1" applyProtection="1">
      <alignment vertical="top"/>
      <protection hidden="1"/>
    </xf>
    <xf numFmtId="164" fontId="1" fillId="17" borderId="15" xfId="0" applyNumberFormat="1" applyFont="1" applyFill="1" applyBorder="1" applyAlignment="1" applyProtection="1">
      <alignment horizontal="left" vertical="center"/>
      <protection locked="0"/>
    </xf>
    <xf numFmtId="164" fontId="1" fillId="17" borderId="14" xfId="0" applyNumberFormat="1" applyFont="1" applyFill="1" applyBorder="1" applyAlignment="1" applyProtection="1">
      <alignment horizontal="left" vertical="center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vertical="center"/>
      <protection locked="0"/>
    </xf>
    <xf numFmtId="49" fontId="1" fillId="17" borderId="11" xfId="0" applyNumberFormat="1" applyFont="1" applyFill="1" applyBorder="1" applyAlignment="1" applyProtection="1">
      <alignment vertical="center"/>
      <protection locked="0"/>
    </xf>
    <xf numFmtId="49" fontId="1" fillId="17" borderId="18" xfId="0" applyNumberFormat="1" applyFont="1" applyFill="1" applyBorder="1" applyAlignment="1" applyProtection="1">
      <alignment vertical="center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0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4" fontId="4" fillId="20" borderId="10" xfId="35" applyNumberFormat="1" applyFont="1" applyFill="1" applyBorder="1" applyAlignment="1" applyProtection="1">
      <alignment horizontal="right" vertical="center" indent="1"/>
    </xf>
    <xf numFmtId="4" fontId="4" fillId="20" borderId="13" xfId="35" applyNumberFormat="1" applyFont="1" applyFill="1" applyBorder="1" applyAlignment="1" applyProtection="1">
      <alignment horizontal="right" vertical="center" indent="1"/>
    </xf>
    <xf numFmtId="49" fontId="8" fillId="0" borderId="12" xfId="35" applyNumberFormat="1" applyFont="1" applyFill="1" applyBorder="1" applyAlignment="1" applyProtection="1">
      <alignment horizontal="center" vertical="center"/>
    </xf>
    <xf numFmtId="49" fontId="8" fillId="0" borderId="10" xfId="35" applyNumberFormat="1" applyFont="1" applyFill="1" applyBorder="1" applyAlignment="1" applyProtection="1">
      <alignment horizontal="center" vertical="center"/>
    </xf>
    <xf numFmtId="49" fontId="8" fillId="0" borderId="13" xfId="35" applyNumberFormat="1" applyFont="1" applyFill="1" applyBorder="1" applyAlignment="1" applyProtection="1">
      <alignment horizontal="center" vertical="center"/>
    </xf>
    <xf numFmtId="167" fontId="4" fillId="0" borderId="31" xfId="35" applyNumberFormat="1" applyFont="1" applyFill="1" applyBorder="1" applyAlignment="1" applyProtection="1">
      <alignment horizontal="right" vertical="center" indent="1"/>
    </xf>
    <xf numFmtId="167" fontId="4" fillId="0" borderId="32" xfId="35" applyNumberFormat="1" applyFont="1" applyFill="1" applyBorder="1" applyAlignment="1" applyProtection="1">
      <alignment horizontal="right" vertical="center" indent="1"/>
    </xf>
    <xf numFmtId="167" fontId="4" fillId="0" borderId="33" xfId="35" applyNumberFormat="1" applyFont="1" applyFill="1" applyBorder="1" applyAlignment="1" applyProtection="1">
      <alignment horizontal="right" vertical="center" indent="1"/>
    </xf>
    <xf numFmtId="167" fontId="1" fillId="0" borderId="12" xfId="35" applyNumberFormat="1" applyFont="1" applyFill="1" applyBorder="1" applyAlignment="1" applyProtection="1">
      <alignment horizontal="right" vertical="center" indent="1"/>
    </xf>
    <xf numFmtId="167" fontId="1" fillId="0" borderId="10" xfId="35" applyNumberFormat="1" applyFont="1" applyFill="1" applyBorder="1" applyAlignment="1" applyProtection="1">
      <alignment horizontal="right" vertical="center" indent="1"/>
    </xf>
    <xf numFmtId="167" fontId="1" fillId="0" borderId="13" xfId="35" applyNumberFormat="1" applyFont="1" applyFill="1" applyBorder="1" applyAlignment="1" applyProtection="1">
      <alignment horizontal="right" vertical="center" indent="1"/>
    </xf>
    <xf numFmtId="4" fontId="1" fillId="19" borderId="12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10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13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1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2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3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4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5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6" xfId="35" applyNumberFormat="1" applyFont="1" applyFill="1" applyBorder="1" applyAlignment="1" applyProtection="1">
      <alignment horizontal="right" vertical="center" indent="1"/>
      <protection locked="0"/>
    </xf>
    <xf numFmtId="0" fontId="1" fillId="0" borderId="0" xfId="35" applyFont="1" applyFill="1" applyBorder="1" applyAlignment="1" applyProtection="1">
      <alignment horizontal="center" vertical="center" wrapText="1"/>
    </xf>
    <xf numFmtId="0" fontId="1" fillId="0" borderId="14" xfId="35" applyFont="1" applyFill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4" fontId="1" fillId="19" borderId="34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35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36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37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38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39" xfId="35" applyNumberFormat="1" applyFont="1" applyFill="1" applyBorder="1" applyAlignment="1" applyProtection="1">
      <alignment horizontal="right" vertical="center" indent="1"/>
      <protection locked="0"/>
    </xf>
    <xf numFmtId="0" fontId="39" fillId="0" borderId="0" xfId="45" applyNumberFormat="1" applyFont="1" applyBorder="1" applyAlignment="1" applyProtection="1">
      <alignment vertical="center"/>
      <protection hidden="1"/>
    </xf>
    <xf numFmtId="0" fontId="35" fillId="0" borderId="0" xfId="45" applyNumberFormat="1" applyFont="1" applyBorder="1" applyAlignment="1" applyProtection="1">
      <alignment vertical="center"/>
      <protection hidden="1"/>
    </xf>
    <xf numFmtId="0" fontId="1" fillId="0" borderId="0" xfId="45" applyNumberFormat="1" applyAlignment="1" applyProtection="1">
      <alignment vertical="center"/>
      <protection hidden="1"/>
    </xf>
    <xf numFmtId="0" fontId="36" fillId="21" borderId="40" xfId="45" applyNumberFormat="1" applyFont="1" applyFill="1" applyBorder="1" applyAlignment="1" applyProtection="1">
      <alignment horizontal="left" indent="1"/>
      <protection hidden="1"/>
    </xf>
    <xf numFmtId="0" fontId="1" fillId="21" borderId="28" xfId="45" applyNumberFormat="1" applyFont="1" applyFill="1" applyBorder="1" applyAlignment="1" applyProtection="1">
      <alignment vertical="center"/>
      <protection hidden="1"/>
    </xf>
    <xf numFmtId="0" fontId="1" fillId="21" borderId="41" xfId="45" applyNumberFormat="1" applyFont="1" applyFill="1" applyBorder="1" applyAlignment="1" applyProtection="1">
      <alignment vertical="center"/>
      <protection hidden="1"/>
    </xf>
    <xf numFmtId="0" fontId="36" fillId="21" borderId="42" xfId="45" applyNumberFormat="1" applyFont="1" applyFill="1" applyBorder="1" applyAlignment="1" applyProtection="1">
      <alignment horizontal="left" vertical="top" indent="1"/>
      <protection hidden="1"/>
    </xf>
    <xf numFmtId="0" fontId="1" fillId="21" borderId="27" xfId="45" applyNumberFormat="1" applyFont="1" applyFill="1" applyBorder="1" applyAlignment="1" applyProtection="1">
      <alignment vertical="center"/>
      <protection hidden="1"/>
    </xf>
    <xf numFmtId="0" fontId="1" fillId="21" borderId="43" xfId="45" applyNumberFormat="1" applyFont="1" applyFill="1" applyBorder="1" applyAlignment="1" applyProtection="1">
      <alignment vertical="center"/>
      <protection hidden="1"/>
    </xf>
    <xf numFmtId="0" fontId="40" fillId="0" borderId="0" xfId="45" quotePrefix="1" applyNumberFormat="1" applyFont="1" applyBorder="1" applyAlignment="1" applyProtection="1">
      <alignment horizontal="left" vertical="center"/>
      <protection hidden="1"/>
    </xf>
    <xf numFmtId="0" fontId="4" fillId="22" borderId="44" xfId="45" applyNumberFormat="1" applyFont="1" applyFill="1" applyBorder="1" applyAlignment="1" applyProtection="1">
      <alignment horizontal="left" vertical="center" indent="1"/>
      <protection hidden="1"/>
    </xf>
    <xf numFmtId="0" fontId="1" fillId="22" borderId="45" xfId="45" applyNumberFormat="1" applyFill="1" applyBorder="1" applyAlignment="1" applyProtection="1">
      <alignment horizontal="center" vertical="center"/>
      <protection hidden="1"/>
    </xf>
    <xf numFmtId="0" fontId="1" fillId="22" borderId="46" xfId="45" applyNumberFormat="1" applyFill="1" applyBorder="1" applyAlignment="1" applyProtection="1">
      <alignment vertical="center"/>
      <protection hidden="1"/>
    </xf>
    <xf numFmtId="0" fontId="4" fillId="18" borderId="47" xfId="45" applyNumberFormat="1" applyFont="1" applyFill="1" applyBorder="1" applyAlignment="1">
      <alignment horizontal="left" vertical="center" indent="1"/>
    </xf>
    <xf numFmtId="0" fontId="4" fillId="18" borderId="47" xfId="45" applyNumberFormat="1" applyFont="1" applyFill="1" applyBorder="1" applyAlignment="1">
      <alignment horizontal="center" vertical="center"/>
    </xf>
    <xf numFmtId="0" fontId="1" fillId="0" borderId="0" xfId="45" applyNumberFormat="1" applyBorder="1" applyAlignment="1" applyProtection="1">
      <alignment vertical="center"/>
      <protection hidden="1"/>
    </xf>
    <xf numFmtId="166" fontId="1" fillId="0" borderId="47" xfId="44" applyNumberFormat="1" applyFont="1" applyBorder="1" applyAlignment="1" applyProtection="1">
      <alignment horizontal="left" vertical="center" indent="1"/>
      <protection hidden="1"/>
    </xf>
    <xf numFmtId="166" fontId="1" fillId="0" borderId="47" xfId="44" applyNumberFormat="1" applyFont="1" applyBorder="1" applyAlignment="1" applyProtection="1">
      <alignment horizontal="center" vertical="center"/>
      <protection hidden="1"/>
    </xf>
    <xf numFmtId="0" fontId="1" fillId="0" borderId="47" xfId="44" applyNumberFormat="1" applyFont="1" applyBorder="1" applyAlignment="1" applyProtection="1">
      <alignment horizontal="left" vertical="center" wrapText="1" indent="1"/>
      <protection hidden="1"/>
    </xf>
    <xf numFmtId="0" fontId="1" fillId="0" borderId="0" xfId="45" applyNumberFormat="1" applyAlignment="1" applyProtection="1">
      <alignment horizontal="left" vertical="center" indent="1"/>
      <protection hidden="1"/>
    </xf>
    <xf numFmtId="166" fontId="1" fillId="0" borderId="47" xfId="45" applyNumberFormat="1" applyFont="1" applyBorder="1" applyAlignment="1">
      <alignment horizontal="left" vertical="center" indent="1"/>
    </xf>
    <xf numFmtId="166" fontId="1" fillId="0" borderId="47" xfId="44" applyNumberFormat="1" applyFont="1" applyBorder="1" applyAlignment="1">
      <alignment horizontal="center" vertical="center"/>
    </xf>
    <xf numFmtId="0" fontId="1" fillId="0" borderId="47" xfId="45" applyNumberFormat="1" applyFont="1" applyBorder="1" applyAlignment="1">
      <alignment horizontal="left" vertical="center" wrapText="1" indent="1"/>
    </xf>
    <xf numFmtId="166" fontId="1" fillId="0" borderId="47" xfId="45" applyNumberFormat="1" applyFont="1" applyBorder="1" applyAlignment="1">
      <alignment horizontal="center" vertical="center"/>
    </xf>
    <xf numFmtId="0" fontId="13" fillId="0" borderId="0" xfId="45" quotePrefix="1" applyNumberFormat="1" applyFont="1" applyAlignment="1" applyProtection="1">
      <alignment vertical="center"/>
      <protection hidden="1"/>
    </xf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5" xfId="45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>
      <selection activeCell="A16" sqref="A16"/>
    </sheetView>
  </sheetViews>
  <sheetFormatPr baseColWidth="10" defaultColWidth="11.42578125" defaultRowHeight="12"/>
  <cols>
    <col min="1" max="1" width="10.7109375" style="10" customWidth="1"/>
    <col min="2" max="2" width="15.7109375" style="11" customWidth="1"/>
    <col min="3" max="3" width="78.7109375" style="10" customWidth="1"/>
    <col min="4" max="16384" width="11.42578125" style="10"/>
  </cols>
  <sheetData>
    <row r="1" spans="1:7" s="144" customFormat="1" ht="30" customHeight="1" thickBot="1">
      <c r="A1" s="142" t="s">
        <v>21</v>
      </c>
      <c r="B1" s="143"/>
      <c r="C1" s="143"/>
    </row>
    <row r="2" spans="1:7" s="144" customFormat="1" ht="30" customHeight="1" thickTop="1">
      <c r="A2" s="145" t="s">
        <v>33</v>
      </c>
      <c r="B2" s="146"/>
      <c r="C2" s="147"/>
    </row>
    <row r="3" spans="1:7" s="144" customFormat="1" ht="30" customHeight="1" thickBot="1">
      <c r="A3" s="148" t="s">
        <v>67</v>
      </c>
      <c r="B3" s="149"/>
      <c r="C3" s="150"/>
    </row>
    <row r="4" spans="1:7" ht="15" customHeight="1" thickTop="1">
      <c r="A4" s="151" t="str">
        <f>IF(AND(Mittelanforderung!F36="",Mittelanforderung!F44="",Mittelanforderung!F48="")," - öffentlich -"," - vertraulich -")</f>
        <v xml:space="preserve"> - öffentlich -</v>
      </c>
      <c r="B4" s="58"/>
      <c r="C4" s="58"/>
    </row>
    <row r="5" spans="1:7" ht="15" customHeight="1">
      <c r="A5" s="58"/>
      <c r="B5" s="58"/>
      <c r="C5" s="58"/>
    </row>
    <row r="6" spans="1:7" s="144" customFormat="1" ht="18" customHeight="1">
      <c r="A6" s="152" t="s">
        <v>68</v>
      </c>
      <c r="B6" s="153"/>
      <c r="C6" s="154"/>
    </row>
    <row r="7" spans="1:7" s="157" customFormat="1" ht="18" customHeight="1">
      <c r="A7" s="155" t="s">
        <v>22</v>
      </c>
      <c r="B7" s="156" t="s">
        <v>23</v>
      </c>
      <c r="C7" s="155" t="s">
        <v>24</v>
      </c>
      <c r="F7" s="144"/>
    </row>
    <row r="8" spans="1:7" s="12" customFormat="1" ht="24" customHeight="1">
      <c r="A8" s="158" t="s">
        <v>25</v>
      </c>
      <c r="B8" s="159">
        <v>43297</v>
      </c>
      <c r="C8" s="160" t="s">
        <v>26</v>
      </c>
      <c r="D8" s="10"/>
      <c r="E8" s="10"/>
      <c r="F8" s="10"/>
    </row>
    <row r="9" spans="1:7" ht="24" customHeight="1">
      <c r="A9" s="158" t="s">
        <v>53</v>
      </c>
      <c r="B9" s="159">
        <v>43787</v>
      </c>
      <c r="C9" s="160" t="s">
        <v>54</v>
      </c>
      <c r="G9" s="12"/>
    </row>
    <row r="10" spans="1:7" ht="24" customHeight="1">
      <c r="A10" s="158" t="s">
        <v>59</v>
      </c>
      <c r="B10" s="159">
        <v>44628</v>
      </c>
      <c r="C10" s="160" t="s">
        <v>54</v>
      </c>
    </row>
    <row r="11" spans="1:7" ht="24" customHeight="1">
      <c r="A11" s="158" t="s">
        <v>63</v>
      </c>
      <c r="B11" s="159">
        <v>44838</v>
      </c>
      <c r="C11" s="160" t="s">
        <v>64</v>
      </c>
    </row>
    <row r="12" spans="1:7" s="144" customFormat="1" ht="15" customHeight="1">
      <c r="A12" s="161"/>
    </row>
    <row r="13" spans="1:7" s="144" customFormat="1" ht="18" customHeight="1">
      <c r="A13" s="152" t="s">
        <v>69</v>
      </c>
      <c r="B13" s="153"/>
      <c r="C13" s="154"/>
    </row>
    <row r="14" spans="1:7" s="157" customFormat="1" ht="18" customHeight="1">
      <c r="A14" s="155" t="s">
        <v>22</v>
      </c>
      <c r="B14" s="156" t="s">
        <v>23</v>
      </c>
      <c r="C14" s="155" t="s">
        <v>24</v>
      </c>
      <c r="F14" s="144"/>
    </row>
    <row r="15" spans="1:7" s="157" customFormat="1" ht="24" customHeight="1">
      <c r="A15" s="162" t="s">
        <v>70</v>
      </c>
      <c r="B15" s="163">
        <v>44928</v>
      </c>
      <c r="C15" s="164" t="s">
        <v>71</v>
      </c>
      <c r="F15" s="144"/>
    </row>
    <row r="16" spans="1:7" s="144" customFormat="1" ht="24" customHeight="1">
      <c r="A16" s="162"/>
      <c r="B16" s="165"/>
      <c r="C16" s="164"/>
    </row>
    <row r="17" spans="1:3" s="144" customFormat="1" ht="24" customHeight="1">
      <c r="A17" s="162"/>
      <c r="B17" s="165"/>
      <c r="C17" s="164"/>
    </row>
    <row r="18" spans="1:3" s="144" customFormat="1" ht="24" customHeight="1">
      <c r="A18" s="162"/>
      <c r="B18" s="165"/>
      <c r="C18" s="164"/>
    </row>
    <row r="19" spans="1:3" s="144" customFormat="1" ht="24" customHeight="1">
      <c r="A19" s="162"/>
      <c r="B19" s="165"/>
      <c r="C19" s="164"/>
    </row>
    <row r="20" spans="1:3" s="144" customFormat="1" ht="24" customHeight="1">
      <c r="A20" s="162"/>
      <c r="B20" s="163"/>
      <c r="C20" s="164"/>
    </row>
    <row r="21" spans="1:3" s="144" customFormat="1" ht="24" customHeight="1">
      <c r="A21" s="162"/>
      <c r="B21" s="163"/>
      <c r="C21" s="164"/>
    </row>
    <row r="22" spans="1:3" s="144" customFormat="1" ht="24" customHeight="1">
      <c r="A22" s="162"/>
      <c r="B22" s="165"/>
      <c r="C22" s="164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workbookViewId="0">
      <selection activeCell="A5" sqref="A5:H5"/>
    </sheetView>
  </sheetViews>
  <sheetFormatPr baseColWidth="10" defaultColWidth="11.42578125" defaultRowHeight="12" customHeight="1"/>
  <cols>
    <col min="1" max="18" width="5.7109375" style="17" customWidth="1"/>
    <col min="19" max="16384" width="11.42578125" style="17"/>
  </cols>
  <sheetData>
    <row r="1" spans="1:18" s="13" customFormat="1" ht="15" customHeight="1"/>
    <row r="2" spans="1:18" s="13" customFormat="1" ht="15" customHeight="1"/>
    <row r="3" spans="1:18" s="13" customFormat="1" ht="15" customHeight="1"/>
    <row r="4" spans="1:18" s="14" customFormat="1" ht="15" customHeight="1"/>
    <row r="5" spans="1:18" s="16" customFormat="1" ht="15" customHeight="1">
      <c r="A5" s="99"/>
      <c r="B5" s="100"/>
      <c r="C5" s="100"/>
      <c r="D5" s="100"/>
      <c r="E5" s="100"/>
      <c r="F5" s="100"/>
      <c r="G5" s="100"/>
      <c r="H5" s="101"/>
    </row>
    <row r="6" spans="1:18" s="16" customFormat="1" ht="15" customHeight="1">
      <c r="A6" s="102"/>
      <c r="B6" s="103"/>
      <c r="C6" s="103"/>
      <c r="D6" s="103"/>
      <c r="E6" s="103"/>
      <c r="F6" s="103"/>
      <c r="G6" s="103"/>
      <c r="H6" s="104"/>
    </row>
    <row r="7" spans="1:18" s="16" customFormat="1" ht="15" customHeight="1">
      <c r="A7" s="102"/>
      <c r="B7" s="103"/>
      <c r="C7" s="103"/>
      <c r="D7" s="103"/>
      <c r="E7" s="103"/>
      <c r="F7" s="103"/>
      <c r="G7" s="103"/>
      <c r="H7" s="104"/>
      <c r="M7" s="105" t="s">
        <v>74</v>
      </c>
      <c r="N7" s="106"/>
      <c r="O7" s="106"/>
      <c r="P7" s="106"/>
      <c r="Q7" s="106"/>
      <c r="R7" s="107"/>
    </row>
    <row r="8" spans="1:18" s="16" customFormat="1" ht="15" customHeight="1">
      <c r="A8" s="102"/>
      <c r="B8" s="103"/>
      <c r="C8" s="103"/>
      <c r="D8" s="103"/>
      <c r="E8" s="103"/>
      <c r="F8" s="103"/>
      <c r="G8" s="103"/>
      <c r="H8" s="104"/>
      <c r="M8" s="108" t="s">
        <v>6</v>
      </c>
      <c r="N8" s="109"/>
      <c r="O8" s="109"/>
      <c r="P8" s="109"/>
      <c r="Q8" s="109"/>
      <c r="R8" s="110"/>
    </row>
    <row r="9" spans="1:18" ht="15" customHeight="1">
      <c r="A9" s="95"/>
      <c r="B9" s="96"/>
      <c r="C9" s="97"/>
      <c r="D9" s="97"/>
      <c r="E9" s="97"/>
      <c r="F9" s="97"/>
      <c r="G9" s="97"/>
      <c r="H9" s="98"/>
      <c r="I9" s="16"/>
      <c r="J9" s="16"/>
      <c r="K9" s="16"/>
      <c r="M9" s="86" t="s">
        <v>4</v>
      </c>
      <c r="N9" s="87"/>
      <c r="O9" s="87"/>
      <c r="P9" s="87"/>
      <c r="Q9" s="87"/>
      <c r="R9" s="88"/>
    </row>
    <row r="10" spans="1:18" s="20" customFormat="1" ht="15" customHeight="1">
      <c r="A10" s="18" t="s">
        <v>0</v>
      </c>
      <c r="B10" s="19"/>
      <c r="C10" s="19"/>
      <c r="D10" s="19"/>
      <c r="E10" s="19"/>
      <c r="F10" s="17"/>
      <c r="G10" s="17"/>
      <c r="H10" s="17"/>
      <c r="I10" s="17"/>
      <c r="J10" s="17"/>
      <c r="K10" s="17"/>
      <c r="M10" s="89"/>
      <c r="N10" s="90"/>
      <c r="O10" s="90"/>
      <c r="P10" s="90"/>
      <c r="Q10" s="90"/>
      <c r="R10" s="91"/>
    </row>
    <row r="11" spans="1:18" s="20" customFormat="1" ht="15" customHeight="1">
      <c r="M11" s="89"/>
      <c r="N11" s="90"/>
      <c r="O11" s="90"/>
      <c r="P11" s="90"/>
      <c r="Q11" s="90"/>
      <c r="R11" s="91"/>
    </row>
    <row r="12" spans="1:18" s="20" customFormat="1" ht="15" customHeight="1">
      <c r="A12" s="21" t="s">
        <v>72</v>
      </c>
      <c r="M12" s="92"/>
      <c r="N12" s="93"/>
      <c r="O12" s="93"/>
      <c r="P12" s="93"/>
      <c r="Q12" s="93"/>
      <c r="R12" s="94"/>
    </row>
    <row r="13" spans="1:18" s="20" customFormat="1" ht="15" customHeight="1">
      <c r="A13" s="21" t="s">
        <v>73</v>
      </c>
      <c r="M13" s="86" t="s">
        <v>5</v>
      </c>
      <c r="N13" s="87"/>
      <c r="O13" s="87"/>
      <c r="P13" s="87"/>
      <c r="Q13" s="87"/>
      <c r="R13" s="88"/>
    </row>
    <row r="14" spans="1:18" s="20" customFormat="1" ht="15" customHeight="1">
      <c r="A14" s="21" t="s">
        <v>65</v>
      </c>
      <c r="M14" s="89"/>
      <c r="N14" s="90"/>
      <c r="O14" s="90"/>
      <c r="P14" s="90"/>
      <c r="Q14" s="90"/>
      <c r="R14" s="91"/>
    </row>
    <row r="15" spans="1:18" s="20" customFormat="1" ht="15" customHeight="1">
      <c r="A15" s="21" t="s">
        <v>66</v>
      </c>
      <c r="M15" s="89"/>
      <c r="N15" s="90"/>
      <c r="O15" s="90"/>
      <c r="P15" s="90"/>
      <c r="Q15" s="90"/>
      <c r="R15" s="91"/>
    </row>
    <row r="16" spans="1:18" s="20" customFormat="1" ht="15" customHeight="1">
      <c r="M16" s="92"/>
      <c r="N16" s="93"/>
      <c r="O16" s="93"/>
      <c r="P16" s="93"/>
      <c r="Q16" s="93"/>
      <c r="R16" s="94"/>
    </row>
    <row r="18" spans="1:18" s="19" customFormat="1" ht="15" customHeight="1">
      <c r="A18" s="63" t="s">
        <v>33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s="19" customFormat="1" ht="12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9" customFormat="1" ht="12" customHeight="1">
      <c r="A20" s="76" t="s">
        <v>39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s="19" customFormat="1" ht="12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s="19" customFormat="1" ht="12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s="19" customFormat="1" ht="12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ht="12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18" ht="18" customHeight="1">
      <c r="A25" s="17" t="s">
        <v>3</v>
      </c>
      <c r="F25" s="77" t="s">
        <v>49</v>
      </c>
      <c r="G25" s="78"/>
      <c r="H25" s="79"/>
    </row>
    <row r="26" spans="1:18" ht="5.0999999999999996" customHeight="1"/>
    <row r="27" spans="1:18" ht="18" customHeight="1">
      <c r="A27" s="16" t="s">
        <v>50</v>
      </c>
      <c r="F27" s="73"/>
      <c r="G27" s="74"/>
      <c r="H27" s="75"/>
    </row>
    <row r="28" spans="1:18" ht="5.0999999999999996" customHeight="1"/>
    <row r="29" spans="1:18" s="19" customFormat="1" ht="18" customHeight="1">
      <c r="A29" s="14" t="s">
        <v>9</v>
      </c>
      <c r="F29" s="67"/>
      <c r="G29" s="68"/>
      <c r="H29" s="69"/>
    </row>
    <row r="31" spans="1:18" ht="12" customHeight="1">
      <c r="A31" s="17" t="s">
        <v>10</v>
      </c>
    </row>
    <row r="32" spans="1:18" ht="12" customHeight="1">
      <c r="A32" s="17" t="s">
        <v>11</v>
      </c>
    </row>
    <row r="33" spans="1:18" ht="5.0999999999999996" customHeight="1"/>
    <row r="34" spans="1:18" ht="18" customHeight="1">
      <c r="C34" s="23" t="s">
        <v>17</v>
      </c>
      <c r="F34" s="70"/>
      <c r="G34" s="71"/>
      <c r="H34" s="72"/>
      <c r="I34" s="24" t="s">
        <v>12</v>
      </c>
      <c r="J34" s="80"/>
      <c r="K34" s="71"/>
      <c r="L34" s="72"/>
      <c r="N34" s="25"/>
      <c r="O34" s="25" t="str">
        <f>IF(OR(F34=0,J34=0),"",IF(YEAR(F34)&lt;&gt;YEAR(J34),"Der Zeitraum muss innerhalb eines Jahres liegen!",""))</f>
        <v/>
      </c>
    </row>
    <row r="35" spans="1:18" ht="5.0999999999999996" customHeight="1">
      <c r="L35" s="25"/>
      <c r="N35" s="25"/>
      <c r="O35" s="25"/>
      <c r="P35" s="25"/>
      <c r="Q35" s="25"/>
      <c r="R35" s="25"/>
    </row>
    <row r="36" spans="1:18" ht="18" customHeight="1">
      <c r="C36" s="16" t="s">
        <v>30</v>
      </c>
      <c r="F36" s="64" t="str">
        <f>'Übersicht geplante Ausgaben'!P35</f>
        <v/>
      </c>
      <c r="G36" s="65"/>
      <c r="H36" s="65"/>
      <c r="I36" s="65"/>
      <c r="J36" s="65"/>
      <c r="K36" s="65"/>
      <c r="L36" s="66"/>
      <c r="N36" s="25"/>
      <c r="O36" s="25"/>
    </row>
    <row r="38" spans="1:18" ht="12" customHeight="1">
      <c r="A38" s="16" t="s">
        <v>27</v>
      </c>
    </row>
    <row r="39" spans="1:18" ht="12" customHeight="1">
      <c r="A39" s="16" t="s">
        <v>52</v>
      </c>
    </row>
    <row r="40" spans="1:18" ht="12" customHeight="1">
      <c r="A40" s="16" t="s">
        <v>51</v>
      </c>
    </row>
    <row r="42" spans="1:18" ht="12" customHeight="1">
      <c r="A42" s="17" t="s">
        <v>16</v>
      </c>
    </row>
    <row r="43" spans="1:18" ht="5.0999999999999996" customHeight="1"/>
    <row r="44" spans="1:18" ht="18" customHeight="1">
      <c r="A44" s="17" t="s">
        <v>1</v>
      </c>
      <c r="F44" s="59"/>
      <c r="G44" s="60"/>
      <c r="H44" s="60"/>
      <c r="I44" s="60"/>
      <c r="J44" s="60"/>
      <c r="K44" s="60"/>
      <c r="L44" s="60"/>
      <c r="M44" s="60"/>
      <c r="N44" s="61"/>
    </row>
    <row r="45" spans="1:18" ht="5.0999999999999996" customHeight="1"/>
    <row r="46" spans="1:18" ht="18" customHeight="1">
      <c r="A46" s="17" t="s">
        <v>2</v>
      </c>
      <c r="F46" s="59"/>
      <c r="G46" s="60"/>
      <c r="H46" s="60"/>
      <c r="I46" s="60"/>
      <c r="J46" s="60"/>
      <c r="K46" s="60"/>
      <c r="L46" s="60"/>
      <c r="M46" s="60"/>
      <c r="N46" s="61"/>
      <c r="O46" s="33" t="s">
        <v>15</v>
      </c>
    </row>
    <row r="47" spans="1:18" ht="5.0999999999999996" customHeight="1"/>
    <row r="48" spans="1:18" s="16" customFormat="1" ht="18" customHeight="1">
      <c r="A48" s="16" t="s">
        <v>31</v>
      </c>
      <c r="F48" s="59"/>
      <c r="G48" s="60"/>
      <c r="H48" s="60"/>
      <c r="I48" s="60"/>
      <c r="J48" s="60"/>
      <c r="K48" s="60"/>
      <c r="L48" s="60"/>
      <c r="M48" s="60"/>
      <c r="N48" s="61"/>
    </row>
    <row r="49" spans="1:18" s="16" customFormat="1" ht="5.0999999999999996" customHeight="1"/>
    <row r="50" spans="1:18" s="16" customFormat="1" ht="18" customHeight="1">
      <c r="A50" s="16" t="s">
        <v>32</v>
      </c>
      <c r="F50" s="59"/>
      <c r="G50" s="60"/>
      <c r="H50" s="60"/>
      <c r="I50" s="60"/>
      <c r="J50" s="60"/>
      <c r="K50" s="60"/>
      <c r="L50" s="60"/>
      <c r="M50" s="60"/>
      <c r="N50" s="61"/>
    </row>
    <row r="55" spans="1:18" s="26" customFormat="1" ht="12" customHeight="1">
      <c r="A55" s="62"/>
      <c r="B55" s="62"/>
      <c r="C55" s="62"/>
      <c r="D55" s="62"/>
      <c r="E55" s="62"/>
      <c r="F55" s="19"/>
      <c r="G55" s="83"/>
      <c r="H55" s="83"/>
      <c r="I55" s="83"/>
      <c r="J55" s="83"/>
      <c r="K55" s="83"/>
      <c r="M55" s="62"/>
      <c r="N55" s="62"/>
      <c r="O55" s="62"/>
      <c r="P55" s="62"/>
      <c r="Q55" s="62"/>
      <c r="R55" s="62"/>
    </row>
    <row r="56" spans="1:18" s="26" customFormat="1" ht="12" customHeight="1">
      <c r="A56" s="84"/>
      <c r="B56" s="84"/>
      <c r="C56" s="84"/>
      <c r="D56" s="81">
        <f ca="1">TODAY()</f>
        <v>44923</v>
      </c>
      <c r="E56" s="82"/>
      <c r="F56" s="17"/>
      <c r="G56" s="85"/>
      <c r="H56" s="85"/>
      <c r="I56" s="85"/>
      <c r="J56" s="85"/>
      <c r="K56" s="85"/>
      <c r="M56" s="85"/>
      <c r="N56" s="85"/>
      <c r="O56" s="85"/>
      <c r="P56" s="85"/>
      <c r="Q56" s="85"/>
      <c r="R56" s="85"/>
    </row>
    <row r="57" spans="1:18" s="26" customFormat="1" ht="12" customHeight="1">
      <c r="A57" s="27" t="s">
        <v>7</v>
      </c>
      <c r="B57" s="27"/>
      <c r="C57" s="27"/>
      <c r="D57" s="27"/>
      <c r="E57" s="27"/>
      <c r="F57" s="28"/>
      <c r="G57" s="29" t="s">
        <v>14</v>
      </c>
      <c r="H57" s="29"/>
      <c r="I57" s="29"/>
      <c r="J57" s="29"/>
      <c r="K57" s="29"/>
      <c r="M57" s="30" t="s">
        <v>13</v>
      </c>
      <c r="N57" s="31"/>
      <c r="O57" s="31"/>
      <c r="P57" s="31"/>
      <c r="Q57" s="31"/>
      <c r="R57" s="31"/>
    </row>
    <row r="59" spans="1:18" ht="12" customHeight="1">
      <c r="A59" s="32" t="s">
        <v>19</v>
      </c>
    </row>
    <row r="60" spans="1:18" ht="12" customHeight="1">
      <c r="A60" s="16" t="s">
        <v>20</v>
      </c>
    </row>
    <row r="67" spans="1:1" ht="12" customHeight="1">
      <c r="A67" s="166" t="str">
        <f>CONCATENATE(Änderungsdoku!$A$2," ",Änderungsdoku!$A$3)</f>
        <v>Mittelanforderung Förderung ambulanter Hospizdienste</v>
      </c>
    </row>
    <row r="68" spans="1:1" ht="12" customHeight="1">
      <c r="A68" s="166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 selectLockedCells="1"/>
  <mergeCells count="29">
    <mergeCell ref="M9:R12"/>
    <mergeCell ref="M13:R16"/>
    <mergeCell ref="A9:B9"/>
    <mergeCell ref="C9:H9"/>
    <mergeCell ref="A5:H5"/>
    <mergeCell ref="A6:H6"/>
    <mergeCell ref="A7:H7"/>
    <mergeCell ref="A8:H8"/>
    <mergeCell ref="M7:R7"/>
    <mergeCell ref="M8:R8"/>
    <mergeCell ref="D56:E56"/>
    <mergeCell ref="A55:E55"/>
    <mergeCell ref="G55:K55"/>
    <mergeCell ref="A56:C56"/>
    <mergeCell ref="F50:N50"/>
    <mergeCell ref="G56:K56"/>
    <mergeCell ref="M56:R56"/>
    <mergeCell ref="F46:N46"/>
    <mergeCell ref="M55:R55"/>
    <mergeCell ref="F48:N48"/>
    <mergeCell ref="A18:R18"/>
    <mergeCell ref="F36:L36"/>
    <mergeCell ref="F29:H29"/>
    <mergeCell ref="F34:H34"/>
    <mergeCell ref="F27:H27"/>
    <mergeCell ref="F44:N44"/>
    <mergeCell ref="A20:R24"/>
    <mergeCell ref="F25:H25"/>
    <mergeCell ref="J34:L34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zoomScaleSheetLayoutView="75" workbookViewId="0">
      <selection activeCell="M12" sqref="M12:O12"/>
    </sheetView>
  </sheetViews>
  <sheetFormatPr baseColWidth="10" defaultColWidth="11.42578125" defaultRowHeight="12"/>
  <cols>
    <col min="1" max="18" width="5.7109375" style="1" customWidth="1"/>
    <col min="19" max="16384" width="11.42578125" style="1"/>
  </cols>
  <sheetData>
    <row r="1" spans="1:18" ht="15" customHeight="1">
      <c r="A1" s="5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6" t="s">
        <v>8</v>
      </c>
      <c r="O1" s="113" t="str">
        <f>Mittelanforderung!F25</f>
        <v>F-HOS</v>
      </c>
      <c r="P1" s="114"/>
      <c r="Q1" s="114"/>
      <c r="R1" s="115"/>
    </row>
    <row r="2" spans="1:18" ht="15" customHeight="1">
      <c r="L2" s="2"/>
      <c r="M2" s="2"/>
      <c r="N2" s="3"/>
      <c r="O2" s="2"/>
      <c r="P2" s="2"/>
      <c r="Q2" s="2"/>
      <c r="R2" s="8" t="str">
        <f>Mittelanforderung!$A$67</f>
        <v>Mittelanforderung Förderung ambulanter Hospizdienste</v>
      </c>
    </row>
    <row r="3" spans="1:18" ht="15" customHeight="1">
      <c r="L3" s="2"/>
      <c r="M3" s="2"/>
      <c r="N3" s="3"/>
      <c r="O3" s="2"/>
      <c r="P3" s="2"/>
      <c r="Q3" s="2"/>
      <c r="R3" s="9" t="str">
        <f>Mittelanforderung!$A$68</f>
        <v>Formularversion: V 2.0 vom 02.01.23 - öffentlich -</v>
      </c>
    </row>
    <row r="4" spans="1:18" ht="15" customHeight="1">
      <c r="A4" s="1" t="str">
        <f ca="1">CONCATENATE("Mittelanforderung vom ",IF(Mittelanforderung!$D$56="","__.__.____",TEXT(Mittelanforderung!$D$56,"TT.MM.JJJJ")))</f>
        <v>Mittelanforderung vom 28.12.2022</v>
      </c>
      <c r="L4" s="2"/>
      <c r="M4" s="2"/>
      <c r="N4" s="3"/>
      <c r="O4" s="2"/>
      <c r="P4" s="2"/>
      <c r="Q4" s="2"/>
      <c r="R4" s="9"/>
    </row>
    <row r="5" spans="1:18" ht="5.0999999999999996" customHeight="1">
      <c r="L5" s="2"/>
      <c r="M5" s="2"/>
      <c r="N5" s="3"/>
      <c r="O5" s="2"/>
      <c r="P5" s="2"/>
      <c r="Q5" s="2"/>
    </row>
    <row r="6" spans="1:18" ht="15" customHeight="1">
      <c r="A6" s="5" t="str">
        <f>CONCATENATE("Mittelbedarfsplanung für den Zeitaum vom ",IF(Mittelanforderung!$F$34="","__.__.____",TEXT(Mittelanforderung!$F$34,"TT.MM.JJJJ"))," bis ",IF(Mittelanforderung!$J$34="","__.__.____",TEXT(Mittelanforderung!$J$34,"TT.MM.JJJJ")))</f>
        <v>Mittelbedarfsplanung für den Zeitaum vom __.__.____ bis __.__.____</v>
      </c>
      <c r="L6" s="2"/>
      <c r="M6" s="2"/>
      <c r="N6" s="3"/>
      <c r="O6" s="2"/>
      <c r="P6" s="2"/>
      <c r="Q6" s="2"/>
    </row>
    <row r="7" spans="1:18" ht="5.0999999999999996" customHeight="1">
      <c r="L7" s="2"/>
      <c r="M7" s="2"/>
      <c r="N7" s="3"/>
      <c r="O7" s="2"/>
      <c r="P7" s="2"/>
      <c r="Q7" s="2"/>
    </row>
    <row r="8" spans="1:18" ht="18" customHeight="1">
      <c r="A8" s="37" t="s">
        <v>40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</row>
    <row r="9" spans="1:18" ht="15" customHeight="1">
      <c r="M9" s="131" t="s">
        <v>41</v>
      </c>
      <c r="N9" s="131"/>
      <c r="O9" s="131"/>
      <c r="P9" s="131" t="s">
        <v>42</v>
      </c>
      <c r="Q9" s="131"/>
      <c r="R9" s="131"/>
    </row>
    <row r="10" spans="1:18" ht="15" customHeight="1">
      <c r="M10" s="131"/>
      <c r="N10" s="131"/>
      <c r="O10" s="131"/>
      <c r="P10" s="131"/>
      <c r="Q10" s="131"/>
      <c r="R10" s="131"/>
    </row>
    <row r="11" spans="1:18" ht="15" customHeight="1">
      <c r="B11" s="40" t="s">
        <v>29</v>
      </c>
      <c r="C11" s="40" t="s">
        <v>43</v>
      </c>
      <c r="D11" s="44"/>
      <c r="E11" s="44"/>
      <c r="F11" s="15"/>
      <c r="G11" s="15"/>
      <c r="H11" s="15"/>
      <c r="I11" s="15"/>
      <c r="J11" s="15"/>
      <c r="K11" s="15"/>
      <c r="L11" s="15"/>
      <c r="M11" s="132"/>
      <c r="N11" s="132"/>
      <c r="O11" s="132"/>
      <c r="P11" s="132"/>
      <c r="Q11" s="132"/>
      <c r="R11" s="132"/>
    </row>
    <row r="12" spans="1:18" ht="15" customHeight="1">
      <c r="B12" s="45" t="s">
        <v>28</v>
      </c>
      <c r="C12" s="46" t="s">
        <v>57</v>
      </c>
      <c r="D12" s="44"/>
      <c r="E12" s="44"/>
      <c r="F12" s="15"/>
      <c r="G12" s="15"/>
      <c r="H12" s="15"/>
      <c r="I12" s="15"/>
      <c r="J12" s="15"/>
      <c r="K12" s="15"/>
      <c r="L12" s="4"/>
      <c r="M12" s="128"/>
      <c r="N12" s="129"/>
      <c r="O12" s="130"/>
      <c r="P12" s="128"/>
      <c r="Q12" s="129"/>
      <c r="R12" s="130"/>
    </row>
    <row r="13" spans="1:18" ht="15" customHeight="1">
      <c r="B13" s="133" t="s">
        <v>62</v>
      </c>
      <c r="C13" s="135" t="s">
        <v>61</v>
      </c>
      <c r="D13" s="135"/>
      <c r="E13" s="135"/>
      <c r="F13" s="135"/>
      <c r="G13" s="135"/>
      <c r="H13" s="135"/>
      <c r="I13" s="135"/>
      <c r="J13" s="135"/>
      <c r="K13" s="135"/>
      <c r="L13" s="55"/>
      <c r="M13" s="136"/>
      <c r="N13" s="137"/>
      <c r="O13" s="138"/>
      <c r="P13" s="136"/>
      <c r="Q13" s="137"/>
      <c r="R13" s="138"/>
    </row>
    <row r="14" spans="1:18" ht="15" customHeight="1">
      <c r="B14" s="134"/>
      <c r="C14" s="135"/>
      <c r="D14" s="135"/>
      <c r="E14" s="135"/>
      <c r="F14" s="135"/>
      <c r="G14" s="135"/>
      <c r="H14" s="135"/>
      <c r="I14" s="135"/>
      <c r="J14" s="135"/>
      <c r="K14" s="135"/>
      <c r="L14" s="57"/>
      <c r="M14" s="139"/>
      <c r="N14" s="140"/>
      <c r="O14" s="141"/>
      <c r="P14" s="139"/>
      <c r="Q14" s="140"/>
      <c r="R14" s="141"/>
    </row>
    <row r="15" spans="1:18" ht="15" customHeight="1">
      <c r="B15" s="45" t="s">
        <v>55</v>
      </c>
      <c r="C15" s="46" t="s">
        <v>60</v>
      </c>
      <c r="D15" s="44"/>
      <c r="E15" s="44"/>
      <c r="F15" s="15"/>
      <c r="G15" s="15"/>
      <c r="H15" s="15"/>
      <c r="I15" s="15"/>
      <c r="J15" s="15"/>
      <c r="K15" s="15"/>
      <c r="L15" s="4"/>
      <c r="M15" s="125"/>
      <c r="N15" s="126"/>
      <c r="O15" s="127"/>
      <c r="P15" s="125"/>
      <c r="Q15" s="126"/>
      <c r="R15" s="127"/>
    </row>
    <row r="16" spans="1:18" ht="15" customHeight="1">
      <c r="B16" s="45" t="s">
        <v>56</v>
      </c>
      <c r="C16" s="46" t="s">
        <v>58</v>
      </c>
      <c r="D16" s="54"/>
      <c r="E16" s="54"/>
      <c r="F16" s="54"/>
      <c r="G16" s="54"/>
      <c r="H16" s="54"/>
      <c r="I16" s="54"/>
      <c r="J16" s="54"/>
      <c r="K16" s="54"/>
      <c r="L16" s="55"/>
      <c r="M16" s="125"/>
      <c r="N16" s="126"/>
      <c r="O16" s="127"/>
      <c r="P16" s="125"/>
      <c r="Q16" s="126"/>
      <c r="R16" s="127"/>
    </row>
    <row r="17" spans="1:18" ht="15" customHeight="1" thickBot="1">
      <c r="B17" s="40"/>
      <c r="C17" s="56" t="str">
        <f>CONCATENATE("Summe ",C11)</f>
        <v>Summe Sachausgaben</v>
      </c>
      <c r="D17" s="44"/>
      <c r="E17" s="44"/>
      <c r="F17" s="15"/>
      <c r="G17" s="15"/>
      <c r="H17" s="15"/>
      <c r="I17" s="15"/>
      <c r="J17" s="15"/>
      <c r="K17" s="15"/>
      <c r="L17" s="4"/>
      <c r="M17" s="116">
        <f>SUMPRODUCT(ROUND(M12:M16,2))</f>
        <v>0</v>
      </c>
      <c r="N17" s="117"/>
      <c r="O17" s="118"/>
      <c r="P17" s="116">
        <f>SUMPRODUCT(ROUND(P12:P16,2))</f>
        <v>0</v>
      </c>
      <c r="Q17" s="117"/>
      <c r="R17" s="118"/>
    </row>
    <row r="18" spans="1:18" ht="5.0999999999999996" customHeight="1" thickTop="1">
      <c r="C18" s="41"/>
      <c r="D18" s="41"/>
      <c r="E18" s="41"/>
      <c r="M18" s="42"/>
      <c r="N18" s="42"/>
      <c r="O18" s="43"/>
      <c r="P18" s="42"/>
      <c r="Q18" s="42"/>
    </row>
    <row r="19" spans="1:18" ht="15" customHeight="1" thickBot="1">
      <c r="B19" s="34" t="s">
        <v>44</v>
      </c>
      <c r="C19" s="35"/>
      <c r="D19" s="34"/>
      <c r="E19" s="34"/>
      <c r="F19" s="34"/>
      <c r="G19" s="34"/>
      <c r="H19" s="34"/>
      <c r="I19" s="36"/>
      <c r="J19" s="36"/>
      <c r="K19" s="36"/>
      <c r="L19" s="35"/>
      <c r="M19" s="116">
        <f>M17</f>
        <v>0</v>
      </c>
      <c r="N19" s="117"/>
      <c r="O19" s="118"/>
      <c r="P19" s="116">
        <f>P17</f>
        <v>0</v>
      </c>
      <c r="Q19" s="117"/>
      <c r="R19" s="118"/>
    </row>
    <row r="20" spans="1:18" ht="12" customHeight="1" thickTop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M20" s="1" t="s">
        <v>45</v>
      </c>
      <c r="R20" s="43"/>
    </row>
    <row r="21" spans="1:18" ht="18" customHeight="1">
      <c r="A21" s="37" t="s">
        <v>46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1:18" ht="12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R22" s="43"/>
    </row>
    <row r="23" spans="1:18" ht="15" customHeight="1">
      <c r="A23" s="15"/>
      <c r="B23" s="4" t="str">
        <f>CONCATENATE("Zuwendungsbetrag gemäß aktuellem Bescheid vom ",IF(Mittelanforderung!F29="","__________",TEXT(Mittelanforderung!F29,"TT.MM.JJJJ")))</f>
        <v>Zuwendungsbetrag gemäß aktuellem Bescheid vom __________</v>
      </c>
      <c r="C23" s="15"/>
      <c r="D23" s="15"/>
      <c r="E23" s="15"/>
      <c r="F23" s="15"/>
      <c r="G23" s="15"/>
      <c r="H23" s="15"/>
      <c r="I23" s="15"/>
      <c r="J23" s="15"/>
      <c r="L23" s="15"/>
      <c r="P23" s="119">
        <f>Mittelanforderung!F27</f>
        <v>0</v>
      </c>
      <c r="Q23" s="120"/>
      <c r="R23" s="121"/>
    </row>
    <row r="24" spans="1:18" ht="5.0999999999999996" customHeight="1">
      <c r="A24" s="15"/>
      <c r="D24" s="47"/>
      <c r="E24" s="47"/>
    </row>
    <row r="25" spans="1:18" ht="15" customHeight="1">
      <c r="A25" s="15"/>
      <c r="B25" s="4" t="s">
        <v>34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P25" s="122"/>
      <c r="Q25" s="123"/>
      <c r="R25" s="124"/>
    </row>
    <row r="26" spans="1:18" ht="5.0999999999999996" customHeight="1">
      <c r="B26" s="4"/>
      <c r="D26" s="47"/>
      <c r="F26" s="47"/>
      <c r="G26" s="47"/>
      <c r="H26" s="47"/>
      <c r="I26" s="47"/>
      <c r="J26" s="47"/>
      <c r="K26" s="47"/>
      <c r="L26" s="48"/>
    </row>
    <row r="27" spans="1:18" ht="15" customHeight="1" thickBot="1">
      <c r="B27" s="34" t="s">
        <v>35</v>
      </c>
      <c r="C27" s="35"/>
      <c r="D27" s="36"/>
      <c r="E27" s="36"/>
      <c r="F27" s="36"/>
      <c r="G27" s="36"/>
      <c r="H27" s="36"/>
      <c r="I27" s="36"/>
      <c r="J27" s="36"/>
      <c r="K27" s="36"/>
      <c r="L27" s="34"/>
      <c r="M27" s="35"/>
      <c r="N27" s="35"/>
      <c r="O27" s="49"/>
      <c r="P27" s="116">
        <f>IF(P23-P25&lt;0,0,P23-P25)</f>
        <v>0</v>
      </c>
      <c r="Q27" s="117"/>
      <c r="R27" s="118"/>
    </row>
    <row r="28" spans="1:18" ht="12" customHeight="1" thickTop="1">
      <c r="B28" s="15"/>
      <c r="C28" s="4"/>
      <c r="D28" s="50"/>
      <c r="E28" s="50"/>
      <c r="F28" s="50"/>
      <c r="G28" s="50"/>
      <c r="H28" s="50"/>
      <c r="I28" s="50"/>
    </row>
    <row r="29" spans="1:18" ht="15" customHeight="1">
      <c r="B29" s="4" t="s">
        <v>36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P29" s="119">
        <f>P19</f>
        <v>0</v>
      </c>
      <c r="Q29" s="120"/>
      <c r="R29" s="121"/>
    </row>
    <row r="30" spans="1:18" ht="5.0999999999999996" customHeight="1">
      <c r="B30" s="15"/>
      <c r="C30" s="15"/>
      <c r="D30" s="15"/>
      <c r="E30" s="15"/>
      <c r="F30" s="15"/>
      <c r="G30" s="15"/>
      <c r="H30" s="15"/>
      <c r="I30" s="15"/>
      <c r="J30" s="15"/>
    </row>
    <row r="31" spans="1:18" ht="15" customHeight="1">
      <c r="B31" s="4" t="s">
        <v>37</v>
      </c>
      <c r="D31" s="47"/>
      <c r="F31" s="47"/>
      <c r="G31" s="47"/>
      <c r="H31" s="47"/>
      <c r="I31" s="47"/>
      <c r="J31" s="47"/>
      <c r="K31" s="47"/>
      <c r="L31" s="48"/>
      <c r="P31" s="122"/>
      <c r="Q31" s="123"/>
      <c r="R31" s="124"/>
    </row>
    <row r="32" spans="1:18" ht="5.0999999999999996" customHeight="1">
      <c r="B32" s="4"/>
      <c r="D32" s="47"/>
      <c r="F32" s="47"/>
      <c r="G32" s="47"/>
      <c r="H32" s="47"/>
      <c r="I32" s="47"/>
      <c r="J32" s="47"/>
      <c r="K32" s="47"/>
      <c r="L32" s="48"/>
    </row>
    <row r="33" spans="1:18" ht="15" customHeight="1" thickBot="1">
      <c r="B33" s="34" t="s">
        <v>38</v>
      </c>
      <c r="C33" s="35"/>
      <c r="D33" s="36"/>
      <c r="E33" s="36"/>
      <c r="F33" s="36"/>
      <c r="G33" s="36"/>
      <c r="H33" s="36"/>
      <c r="I33" s="36"/>
      <c r="J33" s="36"/>
      <c r="K33" s="36"/>
      <c r="L33" s="34"/>
      <c r="M33" s="35"/>
      <c r="N33" s="35"/>
      <c r="O33" s="49"/>
      <c r="P33" s="116">
        <f>IF(P29-P31&lt;0,0,P29-P31)</f>
        <v>0</v>
      </c>
      <c r="Q33" s="117"/>
      <c r="R33" s="118"/>
    </row>
    <row r="34" spans="1:18" ht="12" customHeight="1" thickTop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O34" s="43"/>
    </row>
    <row r="35" spans="1:18" ht="18" customHeight="1">
      <c r="A35" s="37" t="s">
        <v>47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1"/>
      <c r="P35" s="111" t="str">
        <f>IF(MIN(P33,P27)=0,"",MIN(P33,P27))</f>
        <v/>
      </c>
      <c r="Q35" s="111"/>
      <c r="R35" s="112"/>
    </row>
    <row r="36" spans="1:18" ht="5.0999999999999996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>
      <c r="A37" s="53" t="s">
        <v>48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sheetProtection password="EDE9" sheet="1" objects="1" scenarios="1" selectLockedCells="1"/>
  <mergeCells count="24">
    <mergeCell ref="B13:B14"/>
    <mergeCell ref="P17:R17"/>
    <mergeCell ref="C13:K14"/>
    <mergeCell ref="M13:O14"/>
    <mergeCell ref="P13:R14"/>
    <mergeCell ref="M17:O17"/>
    <mergeCell ref="P15:R15"/>
    <mergeCell ref="P16:R16"/>
    <mergeCell ref="P35:R35"/>
    <mergeCell ref="O1:R1"/>
    <mergeCell ref="P19:R19"/>
    <mergeCell ref="P29:R29"/>
    <mergeCell ref="P31:R31"/>
    <mergeCell ref="M15:O15"/>
    <mergeCell ref="M16:O16"/>
    <mergeCell ref="M12:O12"/>
    <mergeCell ref="M9:O11"/>
    <mergeCell ref="P9:R11"/>
    <mergeCell ref="P33:R33"/>
    <mergeCell ref="P25:R25"/>
    <mergeCell ref="P27:R27"/>
    <mergeCell ref="M19:O19"/>
    <mergeCell ref="P23:R23"/>
    <mergeCell ref="P12:R12"/>
  </mergeCells>
  <phoneticPr fontId="3" type="noConversion"/>
  <conditionalFormatting sqref="O1:R1">
    <cfRule type="cellIs" dxfId="0" priority="13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  <vt:lpstr>'Übersicht geplante Ausgaben'!Drucktitel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2021-12-17T08:59:16Z</cp:lastPrinted>
  <dcterms:created xsi:type="dcterms:W3CDTF">2010-02-12T07:07:07Z</dcterms:created>
  <dcterms:modified xsi:type="dcterms:W3CDTF">2022-12-28T12:54:33Z</dcterms:modified>
</cp:coreProperties>
</file>