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6285" yWindow="-15" windowWidth="1980" windowHeight="11820" activeTab="1"/>
  </bookViews>
  <sheets>
    <sheet name="Änderungsdoku" sheetId="2" r:id="rId1"/>
    <sheet name="Mittelanforderung" sheetId="1" r:id="rId2"/>
    <sheet name="Übersicht geplante Ausgaben" sheetId="3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Ausgaben'!$A$1:$R$34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2"/>
  <c r="P22" i="3" l="1"/>
  <c r="P18" i="3"/>
  <c r="B22" i="3" l="1"/>
  <c r="A6" i="3"/>
  <c r="O1" i="3"/>
  <c r="P26" i="3"/>
  <c r="P28" i="3" l="1"/>
  <c r="P32" i="3" s="1"/>
  <c r="P34" i="3"/>
  <c r="F34" i="1" s="1"/>
  <c r="R2" i="3"/>
  <c r="R3" i="3"/>
  <c r="D55" i="1" l="1"/>
  <c r="A4" i="3" s="1"/>
</calcChain>
</file>

<file path=xl/sharedStrings.xml><?xml version="1.0" encoding="utf-8"?>
<sst xmlns="http://schemas.openxmlformats.org/spreadsheetml/2006/main" count="73" uniqueCount="69">
  <si>
    <t>Zuwendungsempfänger/Anschrift</t>
  </si>
  <si>
    <t>Mittelanforderung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</si>
  <si>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</si>
  <si>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</si>
  <si>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</si>
  <si>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</si>
  <si>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</si>
  <si>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</si>
  <si>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</si>
  <si>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aktueller Bescheid vom: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</si>
  <si>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</si>
  <si>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</si>
  <si>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</si>
  <si>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</si>
  <si>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</si>
  <si>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</si>
  <si>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t xml:space="preserve"> </t>
  </si>
  <si>
    <t>IBAN:</t>
  </si>
  <si>
    <t>BIC:</t>
  </si>
  <si>
    <t>Änderungsdokumentation</t>
  </si>
  <si>
    <t>Version</t>
  </si>
  <si>
    <t>Datum</t>
  </si>
  <si>
    <t>Beschreibung der Änderung</t>
  </si>
  <si>
    <t>V 1.0</t>
  </si>
  <si>
    <t>Ersterstellung</t>
  </si>
  <si>
    <t>in Höhe von: (in €)</t>
  </si>
  <si>
    <t>Ich bestätige, dass die Bedingungen und Auflagen des o. g. Bescheides erfüllt werden und keine mitteilungspflichtigen</t>
  </si>
  <si>
    <t>F-SBF</t>
  </si>
  <si>
    <t>Zuwendungsbetrag: (in €)</t>
  </si>
  <si>
    <t>V 1.1</t>
  </si>
  <si>
    <t>V 1.2</t>
  </si>
  <si>
    <t>formale Anpassung und Streichung des Datums in der Richtlinienbezeichnung</t>
  </si>
  <si>
    <t>Richtlinie zur Förderung der sozialen Beratung und 
Betreuung von anerkannten Flüchtlingen in Thüringen</t>
  </si>
  <si>
    <t>den Zeitraum</t>
  </si>
  <si>
    <t>Hiermit beantrage ich die Auszahlung des Mittelbedarfs entsprechend der im o. g. Bescheid festgelegten Bestimmungen für</t>
  </si>
  <si>
    <r>
      <t>Anlage</t>
    </r>
    <r>
      <rPr>
        <sz val="9"/>
        <rFont val="Arial"/>
        <family val="2"/>
      </rPr>
      <t>: Übersicht über die geplanten Ausgaben</t>
    </r>
  </si>
  <si>
    <t>Änderungen eingetreten sind. Nicht verbrauchte Mittel zeige ich unverzüglich an. Eine Übersicht über die geplanten</t>
  </si>
  <si>
    <t>zuwendungsfähigen Ausgaben für den o. g. Zeitraum habe ich dieser Mittelanforderung beigefügt.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</si>
  <si>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</si>
  <si>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 xml:space="preserve">Aktenzeichen: </t>
  </si>
  <si>
    <t>Übersicht der in den nächsten zwei Monaten fällig werdenden zuwendungsfähigen Ausgaben in €</t>
  </si>
  <si>
    <t>zuwendungsfähige
Gesamtausgaben 
in €</t>
  </si>
  <si>
    <t>1.</t>
  </si>
  <si>
    <t>2.</t>
  </si>
  <si>
    <t>Summe der Ausgaben</t>
  </si>
  <si>
    <t xml:space="preserve">  </t>
  </si>
  <si>
    <t>Berechnung der abrufbaren Mittel in €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</si>
  <si>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</si>
  <si>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</si>
  <si>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</si>
  <si>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</si>
  <si>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</si>
  <si>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</si>
  <si>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Personalausgaben für Fachpersonal</t>
  </si>
  <si>
    <r>
      <t>Sach- und Verwaltungsausgaben</t>
    </r>
    <r>
      <rPr>
        <sz val="9"/>
        <rFont val="Arial"/>
        <family val="2"/>
      </rPr>
      <t xml:space="preserve"> (inklusive Honorare)</t>
    </r>
  </si>
  <si>
    <t>25% der zuwendungsfähigen Personalausgaben</t>
  </si>
  <si>
    <t>Ergänzung Anlage 1 (Übersicht der geplanten Ausgaben)</t>
  </si>
  <si>
    <t>V 1.3</t>
  </si>
  <si>
    <t>Adressänderung</t>
  </si>
  <si>
    <t>Weimarische Straße 45/46</t>
  </si>
  <si>
    <t>99099 Erfurt</t>
  </si>
  <si>
    <t>Soziale Beratung von Flüchtlingen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</si>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</sst>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9"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6" fillId="4" borderId="4" applyNumberFormat="0" applyFont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9" applyNumberFormat="0" applyAlignment="0" applyProtection="0"/>
    <xf numFmtId="0" fontId="1" fillId="0" borderId="0"/>
    <xf numFmtId="0" fontId="6" fillId="0" borderId="0"/>
    <xf numFmtId="0" fontId="1" fillId="0" borderId="0"/>
  </cellStyleXfs>
  <cellXfs count="173">
    <xf numFmtId="0" fontId="0" fillId="0" borderId="0" xfId="0"/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" fillId="0" borderId="0" xfId="43" applyNumberFormat="1" applyAlignment="1" applyProtection="1">
      <alignment vertical="center"/>
      <protection hidden="1"/>
    </xf>
    <xf numFmtId="0" fontId="1" fillId="0" borderId="0" xfId="43" applyNumberFormat="1" applyAlignment="1" applyProtection="1">
      <alignment horizontal="center" vertical="center"/>
      <protection hidden="1"/>
    </xf>
    <xf numFmtId="0" fontId="1" fillId="0" borderId="0" xfId="43" applyNumberFormat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9" fillId="0" borderId="16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indent="1"/>
    </xf>
    <xf numFmtId="0" fontId="9" fillId="0" borderId="16" xfId="0" applyFont="1" applyFill="1" applyBorder="1" applyAlignment="1" applyProtection="1">
      <alignment horizontal="left" vertical="center" indent="1"/>
    </xf>
    <xf numFmtId="0" fontId="9" fillId="0" borderId="17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indent="1"/>
    </xf>
    <xf numFmtId="0" fontId="0" fillId="0" borderId="16" xfId="0" applyFont="1" applyBorder="1" applyAlignment="1" applyProtection="1">
      <alignment horizontal="left" vertical="center" indent="1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1" fillId="0" borderId="0" xfId="44" applyFont="1" applyFill="1" applyBorder="1" applyAlignment="1" applyProtection="1">
      <alignment vertical="center"/>
    </xf>
    <xf numFmtId="0" fontId="8" fillId="0" borderId="0" xfId="44" applyFont="1" applyFill="1" applyBorder="1" applyAlignment="1" applyProtection="1">
      <alignment vertical="center"/>
    </xf>
    <xf numFmtId="0" fontId="1" fillId="0" borderId="0" xfId="44" applyFont="1" applyFill="1" applyAlignment="1" applyProtection="1">
      <alignment horizontal="right" vertical="center"/>
    </xf>
    <xf numFmtId="0" fontId="1" fillId="0" borderId="0" xfId="44" applyFont="1" applyFill="1" applyAlignment="1" applyProtection="1">
      <alignment vertical="center"/>
    </xf>
    <xf numFmtId="0" fontId="3" fillId="0" borderId="0" xfId="44" applyFont="1" applyFill="1" applyAlignment="1" applyProtection="1">
      <alignment horizontal="right" vertical="center"/>
    </xf>
    <xf numFmtId="0" fontId="3" fillId="0" borderId="0" xfId="44" applyNumberFormat="1" applyFont="1" applyFill="1" applyBorder="1" applyAlignment="1" applyProtection="1">
      <alignment horizontal="left" vertical="center"/>
    </xf>
    <xf numFmtId="0" fontId="11" fillId="0" borderId="0" xfId="44" applyFont="1" applyFill="1" applyAlignment="1" applyProtection="1">
      <alignment horizontal="right"/>
    </xf>
    <xf numFmtId="0" fontId="11" fillId="0" borderId="0" xfId="44" applyFont="1" applyFill="1" applyAlignment="1" applyProtection="1">
      <alignment horizontal="right" vertical="top"/>
    </xf>
    <xf numFmtId="0" fontId="3" fillId="19" borderId="11" xfId="44" applyFont="1" applyFill="1" applyBorder="1" applyAlignment="1" applyProtection="1">
      <alignment horizontal="left" vertical="center" indent="1"/>
    </xf>
    <xf numFmtId="0" fontId="3" fillId="19" borderId="12" xfId="44" applyFont="1" applyFill="1" applyBorder="1" applyAlignment="1" applyProtection="1">
      <alignment vertical="center"/>
    </xf>
    <xf numFmtId="0" fontId="3" fillId="19" borderId="13" xfId="44" applyFont="1" applyFill="1" applyBorder="1" applyAlignment="1" applyProtection="1">
      <alignment vertical="center"/>
    </xf>
    <xf numFmtId="49" fontId="1" fillId="0" borderId="0" xfId="44" applyNumberFormat="1" applyFont="1" applyFill="1" applyAlignment="1" applyProtection="1">
      <alignment vertical="center"/>
    </xf>
    <xf numFmtId="49" fontId="1" fillId="0" borderId="0" xfId="44" applyNumberFormat="1" applyFont="1" applyFill="1" applyAlignment="1" applyProtection="1">
      <alignment horizontal="left" vertical="center" indent="2"/>
    </xf>
    <xf numFmtId="0" fontId="1" fillId="0" borderId="0" xfId="44" applyFont="1" applyFill="1" applyAlignment="1" applyProtection="1">
      <alignment horizontal="left" vertical="center" indent="2"/>
    </xf>
    <xf numFmtId="49" fontId="3" fillId="0" borderId="0" xfId="44" applyNumberFormat="1" applyFont="1" applyFill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49" fontId="3" fillId="0" borderId="0" xfId="44" applyNumberFormat="1" applyFont="1" applyFill="1" applyBorder="1" applyAlignment="1" applyProtection="1">
      <alignment vertical="center"/>
    </xf>
    <xf numFmtId="0" fontId="3" fillId="0" borderId="0" xfId="44" applyFont="1" applyFill="1" applyBorder="1" applyAlignment="1" applyProtection="1">
      <alignment vertical="center"/>
    </xf>
    <xf numFmtId="3" fontId="1" fillId="0" borderId="0" xfId="44" applyNumberFormat="1" applyFont="1" applyFill="1" applyAlignment="1" applyProtection="1">
      <alignment vertical="center"/>
    </xf>
    <xf numFmtId="4" fontId="1" fillId="0" borderId="0" xfId="44" applyNumberFormat="1" applyFont="1" applyFill="1" applyBorder="1" applyAlignment="1" applyProtection="1">
      <alignment horizontal="right" vertical="center" indent="1"/>
    </xf>
    <xf numFmtId="0" fontId="3" fillId="0" borderId="0" xfId="44" applyFont="1" applyFill="1" applyAlignment="1" applyProtection="1">
      <alignment vertical="center"/>
    </xf>
    <xf numFmtId="0" fontId="3" fillId="0" borderId="26" xfId="44" applyFont="1" applyFill="1" applyBorder="1" applyAlignment="1" applyProtection="1">
      <alignment vertical="center"/>
    </xf>
    <xf numFmtId="0" fontId="1" fillId="0" borderId="26" xfId="44" applyFont="1" applyFill="1" applyBorder="1" applyAlignment="1" applyProtection="1">
      <alignment vertical="center"/>
    </xf>
    <xf numFmtId="0" fontId="3" fillId="0" borderId="26" xfId="44" applyFont="1" applyFill="1" applyBorder="1" applyAlignment="1" applyProtection="1">
      <alignment horizontal="left" vertical="center" indent="2"/>
    </xf>
    <xf numFmtId="0" fontId="1" fillId="0" borderId="0" xfId="44" applyFont="1" applyFill="1" applyBorder="1" applyAlignment="1" applyProtection="1">
      <alignment horizontal="left" vertical="center" indent="2"/>
    </xf>
    <xf numFmtId="0" fontId="2" fillId="0" borderId="0" xfId="44" applyFont="1" applyFill="1" applyBorder="1" applyAlignment="1" applyProtection="1">
      <alignment vertical="center"/>
    </xf>
    <xf numFmtId="0" fontId="1" fillId="0" borderId="27" xfId="44" applyFont="1" applyFill="1" applyBorder="1" applyAlignment="1" applyProtection="1">
      <alignment vertical="center"/>
    </xf>
    <xf numFmtId="0" fontId="3" fillId="0" borderId="0" xfId="44" applyFont="1" applyFill="1" applyBorder="1" applyAlignment="1" applyProtection="1">
      <alignment horizontal="left" vertical="center" indent="2"/>
    </xf>
    <xf numFmtId="0" fontId="1" fillId="19" borderId="12" xfId="44" applyFont="1" applyFill="1" applyBorder="1" applyAlignment="1" applyProtection="1">
      <alignment vertical="center"/>
    </xf>
    <xf numFmtId="0" fontId="36" fillId="19" borderId="12" xfId="44" applyFont="1" applyFill="1" applyBorder="1" applyAlignment="1" applyProtection="1">
      <alignment horizontal="left" vertical="center" indent="1"/>
    </xf>
    <xf numFmtId="1" fontId="1" fillId="0" borderId="0" xfId="44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44" applyFont="1" applyFill="1" applyBorder="1" applyAlignment="1" applyProtection="1">
      <alignment horizontal="center" vertical="center" wrapText="1"/>
    </xf>
    <xf numFmtId="49" fontId="3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3" xfId="0" applyNumberFormat="1" applyFont="1" applyFill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2" fillId="0" borderId="18" xfId="0" applyFont="1" applyBorder="1" applyAlignment="1" applyProtection="1">
      <alignment vertical="top"/>
    </xf>
    <xf numFmtId="0" fontId="2" fillId="0" borderId="19" xfId="0" applyFont="1" applyBorder="1" applyAlignment="1" applyProtection="1">
      <alignment vertical="top"/>
    </xf>
    <xf numFmtId="0" fontId="2" fillId="0" borderId="20" xfId="0" applyFont="1" applyBorder="1" applyAlignment="1" applyProtection="1">
      <alignment vertical="top"/>
    </xf>
    <xf numFmtId="164" fontId="1" fillId="17" borderId="18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49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center" vertical="center"/>
    </xf>
    <xf numFmtId="14" fontId="1" fillId="17" borderId="11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7" fillId="17" borderId="11" xfId="0" applyNumberFormat="1" applyFont="1" applyFill="1" applyBorder="1" applyAlignment="1" applyProtection="1">
      <alignment horizontal="center" vertical="center"/>
      <protection locked="0"/>
    </xf>
    <xf numFmtId="14" fontId="7" fillId="17" borderId="12" xfId="0" applyNumberFormat="1" applyFont="1" applyFill="1" applyBorder="1" applyAlignment="1" applyProtection="1">
      <alignment horizontal="center" vertical="center"/>
      <protection locked="0"/>
    </xf>
    <xf numFmtId="14" fontId="7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9" fillId="17" borderId="19" xfId="0" applyNumberFormat="1" applyFont="1" applyFill="1" applyBorder="1" applyAlignment="1" applyProtection="1">
      <alignment horizontal="right" vertical="center"/>
      <protection locked="0"/>
    </xf>
    <xf numFmtId="0" fontId="9" fillId="17" borderId="19" xfId="0" applyNumberFormat="1" applyFont="1" applyFill="1" applyBorder="1" applyAlignment="1" applyProtection="1">
      <alignment horizontal="right" vertical="center"/>
      <protection locked="0"/>
    </xf>
    <xf numFmtId="0" fontId="9" fillId="17" borderId="0" xfId="0" applyFont="1" applyFill="1" applyBorder="1" applyAlignment="1" applyProtection="1">
      <alignment vertical="center"/>
      <protection locked="0"/>
    </xf>
    <xf numFmtId="0" fontId="9" fillId="17" borderId="0" xfId="0" applyFont="1" applyFill="1" applyAlignment="1" applyProtection="1">
      <alignment vertical="center"/>
      <protection locked="0"/>
    </xf>
    <xf numFmtId="49" fontId="9" fillId="17" borderId="19" xfId="0" applyNumberFormat="1" applyFont="1" applyFill="1" applyBorder="1" applyAlignment="1" applyProtection="1">
      <alignment horizontal="left" vertical="center"/>
      <protection locked="0"/>
    </xf>
    <xf numFmtId="0" fontId="9" fillId="17" borderId="19" xfId="0" applyFont="1" applyFill="1" applyBorder="1" applyAlignment="1" applyProtection="1">
      <alignment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 hidden="1"/>
    </xf>
    <xf numFmtId="167" fontId="3" fillId="0" borderId="12" xfId="0" applyNumberFormat="1" applyFont="1" applyFill="1" applyBorder="1" applyAlignment="1" applyProtection="1">
      <alignment horizontal="center" vertical="center"/>
      <protection hidden="1"/>
    </xf>
    <xf numFmtId="167" fontId="3" fillId="0" borderId="13" xfId="0" applyNumberFormat="1" applyFont="1" applyFill="1" applyBorder="1" applyAlignment="1" applyProtection="1">
      <alignment horizontal="center" vertical="center"/>
      <protection hidden="1"/>
    </xf>
    <xf numFmtId="49" fontId="3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3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3" fillId="0" borderId="11" xfId="44" applyNumberFormat="1" applyFont="1" applyFill="1" applyBorder="1" applyAlignment="1" applyProtection="1">
      <alignment horizontal="left" vertical="center" indent="1"/>
    </xf>
    <xf numFmtId="0" fontId="3" fillId="0" borderId="12" xfId="44" applyNumberFormat="1" applyFont="1" applyFill="1" applyBorder="1" applyAlignment="1" applyProtection="1">
      <alignment horizontal="left" vertical="center" indent="1"/>
    </xf>
    <xf numFmtId="0" fontId="3" fillId="0" borderId="13" xfId="44" applyNumberFormat="1" applyFont="1" applyFill="1" applyBorder="1" applyAlignment="1" applyProtection="1">
      <alignment horizontal="left" vertical="center" indent="1"/>
    </xf>
    <xf numFmtId="0" fontId="1" fillId="0" borderId="0" xfId="44" applyFont="1" applyFill="1" applyBorder="1" applyAlignment="1" applyProtection="1">
      <alignment horizontal="center" vertical="center" wrapText="1"/>
    </xf>
    <xf numFmtId="4" fontId="1" fillId="17" borderId="11" xfId="44" applyNumberFormat="1" applyFont="1" applyFill="1" applyBorder="1" applyAlignment="1" applyProtection="1">
      <alignment horizontal="right" vertical="center" indent="1"/>
      <protection locked="0"/>
    </xf>
    <xf numFmtId="4" fontId="1" fillId="17" borderId="12" xfId="44" applyNumberFormat="1" applyFont="1" applyFill="1" applyBorder="1" applyAlignment="1" applyProtection="1">
      <alignment horizontal="right" vertical="center" indent="1"/>
      <protection locked="0"/>
    </xf>
    <xf numFmtId="4" fontId="1" fillId="17" borderId="13" xfId="44" applyNumberFormat="1" applyFont="1" applyFill="1" applyBorder="1" applyAlignment="1" applyProtection="1">
      <alignment horizontal="right" vertical="center" indent="1"/>
      <protection locked="0"/>
    </xf>
    <xf numFmtId="167" fontId="1" fillId="0" borderId="11" xfId="44" applyNumberFormat="1" applyFont="1" applyFill="1" applyBorder="1" applyAlignment="1" applyProtection="1">
      <alignment horizontal="right" vertical="center" indent="1"/>
    </xf>
    <xf numFmtId="167" fontId="1" fillId="0" borderId="12" xfId="44" applyNumberFormat="1" applyFont="1" applyFill="1" applyBorder="1" applyAlignment="1" applyProtection="1">
      <alignment horizontal="right" vertical="center" indent="1"/>
    </xf>
    <xf numFmtId="167" fontId="1" fillId="0" borderId="13" xfId="44" applyNumberFormat="1" applyFont="1" applyFill="1" applyBorder="1" applyAlignment="1" applyProtection="1">
      <alignment horizontal="right" vertical="center" indent="1"/>
    </xf>
    <xf numFmtId="4" fontId="1" fillId="20" borderId="11" xfId="44" applyNumberFormat="1" applyFont="1" applyFill="1" applyBorder="1" applyAlignment="1" applyProtection="1">
      <alignment horizontal="right" vertical="center" indent="1"/>
      <protection locked="0"/>
    </xf>
    <xf numFmtId="4" fontId="1" fillId="20" borderId="12" xfId="44" applyNumberFormat="1" applyFont="1" applyFill="1" applyBorder="1" applyAlignment="1" applyProtection="1">
      <alignment horizontal="right" vertical="center" indent="1"/>
      <protection locked="0"/>
    </xf>
    <xf numFmtId="4" fontId="1" fillId="20" borderId="13" xfId="44" applyNumberFormat="1" applyFont="1" applyFill="1" applyBorder="1" applyAlignment="1" applyProtection="1">
      <alignment horizontal="right" vertical="center" indent="1"/>
      <protection locked="0"/>
    </xf>
    <xf numFmtId="167" fontId="3" fillId="0" borderId="23" xfId="44" applyNumberFormat="1" applyFont="1" applyFill="1" applyBorder="1" applyAlignment="1" applyProtection="1">
      <alignment horizontal="right" vertical="center" indent="1"/>
    </xf>
    <xf numFmtId="167" fontId="3" fillId="0" borderId="24" xfId="44" applyNumberFormat="1" applyFont="1" applyFill="1" applyBorder="1" applyAlignment="1" applyProtection="1">
      <alignment horizontal="right" vertical="center" indent="1"/>
    </xf>
    <xf numFmtId="167" fontId="3" fillId="0" borderId="25" xfId="44" applyNumberFormat="1" applyFont="1" applyFill="1" applyBorder="1" applyAlignment="1" applyProtection="1">
      <alignment horizontal="right" vertical="center" indent="1"/>
    </xf>
    <xf numFmtId="4" fontId="3" fillId="19" borderId="12" xfId="44" applyNumberFormat="1" applyFont="1" applyFill="1" applyBorder="1" applyAlignment="1" applyProtection="1">
      <alignment horizontal="right" vertical="center" indent="1"/>
    </xf>
    <xf numFmtId="4" fontId="3" fillId="19" borderId="13" xfId="44" applyNumberFormat="1" applyFont="1" applyFill="1" applyBorder="1" applyAlignment="1" applyProtection="1">
      <alignment horizontal="right" vertical="center" indent="1"/>
    </xf>
    <xf numFmtId="0" fontId="37" fillId="0" borderId="0" xfId="45" applyNumberFormat="1" applyFont="1" applyBorder="1" applyAlignment="1" applyProtection="1">
      <alignment vertical="center"/>
      <protection hidden="1"/>
    </xf>
    <xf numFmtId="0" fontId="32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33" fillId="21" borderId="28" xfId="45" applyNumberFormat="1" applyFont="1" applyFill="1" applyBorder="1" applyAlignment="1" applyProtection="1">
      <alignment horizontal="left" indent="1"/>
      <protection hidden="1"/>
    </xf>
    <xf numFmtId="0" fontId="1" fillId="21" borderId="22" xfId="45" applyNumberFormat="1" applyFont="1" applyFill="1" applyBorder="1" applyAlignment="1" applyProtection="1">
      <alignment vertical="center"/>
      <protection hidden="1"/>
    </xf>
    <xf numFmtId="0" fontId="1" fillId="21" borderId="29" xfId="45" applyNumberFormat="1" applyFont="1" applyFill="1" applyBorder="1" applyAlignment="1" applyProtection="1">
      <alignment vertical="center"/>
      <protection hidden="1"/>
    </xf>
    <xf numFmtId="0" fontId="33" fillId="21" borderId="30" xfId="45" applyNumberFormat="1" applyFont="1" applyFill="1" applyBorder="1" applyAlignment="1" applyProtection="1">
      <alignment horizontal="left" vertical="top" indent="1"/>
      <protection hidden="1"/>
    </xf>
    <xf numFmtId="0" fontId="1" fillId="21" borderId="21" xfId="45" applyNumberFormat="1" applyFont="1" applyFill="1" applyBorder="1" applyAlignment="1" applyProtection="1">
      <alignment vertical="center"/>
      <protection hidden="1"/>
    </xf>
    <xf numFmtId="0" fontId="1" fillId="21" borderId="31" xfId="45" applyNumberFormat="1" applyFont="1" applyFill="1" applyBorder="1" applyAlignment="1" applyProtection="1">
      <alignment vertical="center"/>
      <protection hidden="1"/>
    </xf>
    <xf numFmtId="0" fontId="38" fillId="0" borderId="0" xfId="45" quotePrefix="1" applyNumberFormat="1" applyFont="1" applyBorder="1" applyAlignment="1" applyProtection="1">
      <alignment horizontal="left" vertical="center"/>
      <protection hidden="1"/>
    </xf>
    <xf numFmtId="0" fontId="3" fillId="22" borderId="32" xfId="45" applyNumberFormat="1" applyFont="1" applyFill="1" applyBorder="1" applyAlignment="1" applyProtection="1">
      <alignment horizontal="left" vertical="center" indent="1"/>
      <protection hidden="1"/>
    </xf>
    <xf numFmtId="0" fontId="1" fillId="22" borderId="33" xfId="45" applyNumberFormat="1" applyFill="1" applyBorder="1" applyAlignment="1" applyProtection="1">
      <alignment horizontal="center" vertical="center"/>
      <protection hidden="1"/>
    </xf>
    <xf numFmtId="0" fontId="1" fillId="22" borderId="34" xfId="45" applyNumberFormat="1" applyFill="1" applyBorder="1" applyAlignment="1" applyProtection="1">
      <alignment vertical="center"/>
      <protection hidden="1"/>
    </xf>
    <xf numFmtId="0" fontId="3" fillId="18" borderId="35" xfId="45" applyNumberFormat="1" applyFont="1" applyFill="1" applyBorder="1" applyAlignment="1">
      <alignment horizontal="left" vertical="center" indent="1"/>
    </xf>
    <xf numFmtId="0" fontId="3" fillId="18" borderId="35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6" fontId="1" fillId="0" borderId="35" xfId="43" applyNumberFormat="1" applyFont="1" applyBorder="1" applyAlignment="1" applyProtection="1">
      <alignment horizontal="left" vertical="center" indent="1"/>
      <protection hidden="1"/>
    </xf>
    <xf numFmtId="166" fontId="1" fillId="0" borderId="35" xfId="43" applyNumberFormat="1" applyFont="1" applyBorder="1" applyAlignment="1" applyProtection="1">
      <alignment horizontal="center" vertical="center"/>
      <protection hidden="1"/>
    </xf>
    <xf numFmtId="0" fontId="1" fillId="0" borderId="35" xfId="43" applyNumberFormat="1" applyFont="1" applyBorder="1" applyAlignment="1" applyProtection="1">
      <alignment horizontal="left" vertical="center" wrapText="1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6" fontId="1" fillId="0" borderId="35" xfId="45" applyNumberFormat="1" applyFont="1" applyBorder="1" applyAlignment="1">
      <alignment horizontal="left" vertical="center" indent="1"/>
    </xf>
    <xf numFmtId="166" fontId="1" fillId="0" borderId="35" xfId="43" applyNumberFormat="1" applyFont="1" applyBorder="1" applyAlignment="1">
      <alignment horizontal="center" vertical="center"/>
    </xf>
    <xf numFmtId="0" fontId="1" fillId="0" borderId="35" xfId="45" applyNumberFormat="1" applyFont="1" applyBorder="1" applyAlignment="1">
      <alignment horizontal="left" vertical="center" wrapText="1" indent="1"/>
    </xf>
    <xf numFmtId="166" fontId="1" fillId="0" borderId="35" xfId="45" applyNumberFormat="1" applyFont="1" applyBorder="1" applyAlignment="1">
      <alignment horizontal="center" vertical="center"/>
    </xf>
    <xf numFmtId="0" fontId="11" fillId="0" borderId="0" xfId="45" quotePrefix="1" applyNumberFormat="1" applyFont="1" applyAlignment="1" applyProtection="1">
      <alignment vertical="center"/>
      <protection hidden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3"/>
    <cellStyle name="Standard 5" xfId="45"/>
    <cellStyle name="Standard_Anlage Mittelabruf - Weiterbildung" xfId="4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>
      <selection activeCell="A16" sqref="A16"/>
    </sheetView>
  </sheetViews>
  <sheetFormatPr baseColWidth="10" defaultColWidth="11.42578125" defaultRowHeight="12"/>
  <cols>
    <col min="1" max="1" width="10.7109375" style="15" customWidth="1"/>
    <col min="2" max="2" width="15.7109375" style="16" customWidth="1"/>
    <col min="3" max="3" width="78.7109375" style="15" customWidth="1"/>
    <col min="4" max="16384" width="11.42578125" style="15"/>
  </cols>
  <sheetData>
    <row r="1" spans="1:7" s="150" customFormat="1" ht="30" customHeight="1" thickBot="1">
      <c r="A1" s="148" t="s">
        <v>19</v>
      </c>
      <c r="B1" s="149"/>
      <c r="C1" s="149"/>
    </row>
    <row r="2" spans="1:7" s="150" customFormat="1" ht="30" customHeight="1" thickTop="1">
      <c r="A2" s="151" t="s">
        <v>1</v>
      </c>
      <c r="B2" s="152"/>
      <c r="C2" s="153"/>
    </row>
    <row r="3" spans="1:7" s="150" customFormat="1" ht="30" customHeight="1" thickBot="1">
      <c r="A3" s="154" t="s">
        <v>61</v>
      </c>
      <c r="B3" s="155"/>
      <c r="C3" s="156"/>
    </row>
    <row r="4" spans="1:7" ht="15" customHeight="1" thickTop="1">
      <c r="A4" s="157" t="str">
        <f>IF(AND(Mittelanforderung!F34="",Mittelanforderung!F42="",Mittelanforderung!F46="")," - öffentlich -"," - vertraulich -")</f>
        <v xml:space="preserve"> - öffentlich -</v>
      </c>
      <c r="E4" s="17"/>
    </row>
    <row r="5" spans="1:7" ht="15" customHeight="1">
      <c r="E5" s="17"/>
    </row>
    <row r="6" spans="1:7" s="150" customFormat="1" ht="18" customHeight="1">
      <c r="A6" s="158" t="s">
        <v>62</v>
      </c>
      <c r="B6" s="159"/>
      <c r="C6" s="160"/>
    </row>
    <row r="7" spans="1:7" s="163" customFormat="1" ht="18" customHeight="1">
      <c r="A7" s="161" t="s">
        <v>20</v>
      </c>
      <c r="B7" s="162" t="s">
        <v>21</v>
      </c>
      <c r="C7" s="161" t="s">
        <v>22</v>
      </c>
      <c r="F7" s="150"/>
    </row>
    <row r="8" spans="1:7" s="17" customFormat="1" ht="24" customHeight="1">
      <c r="A8" s="164" t="s">
        <v>23</v>
      </c>
      <c r="B8" s="165">
        <v>43299</v>
      </c>
      <c r="C8" s="166" t="s">
        <v>24</v>
      </c>
      <c r="D8" s="15"/>
      <c r="E8" s="15"/>
      <c r="F8" s="15"/>
    </row>
    <row r="9" spans="1:7" ht="24" customHeight="1">
      <c r="A9" s="164" t="s">
        <v>29</v>
      </c>
      <c r="B9" s="165">
        <v>43837</v>
      </c>
      <c r="C9" s="166" t="s">
        <v>31</v>
      </c>
      <c r="G9" s="17"/>
    </row>
    <row r="10" spans="1:7" ht="24" customHeight="1">
      <c r="A10" s="164" t="s">
        <v>30</v>
      </c>
      <c r="B10" s="165">
        <v>44650</v>
      </c>
      <c r="C10" s="166" t="s">
        <v>56</v>
      </c>
    </row>
    <row r="11" spans="1:7" ht="24" customHeight="1">
      <c r="A11" s="164" t="s">
        <v>57</v>
      </c>
      <c r="B11" s="165">
        <v>44838</v>
      </c>
      <c r="C11" s="166" t="s">
        <v>58</v>
      </c>
    </row>
    <row r="12" spans="1:7" s="150" customFormat="1" ht="15" customHeight="1">
      <c r="A12" s="167"/>
    </row>
    <row r="13" spans="1:7" s="150" customFormat="1" ht="18" customHeight="1">
      <c r="A13" s="158" t="s">
        <v>63</v>
      </c>
      <c r="B13" s="159"/>
      <c r="C13" s="160"/>
    </row>
    <row r="14" spans="1:7" s="163" customFormat="1" ht="18" customHeight="1">
      <c r="A14" s="161" t="s">
        <v>20</v>
      </c>
      <c r="B14" s="162" t="s">
        <v>21</v>
      </c>
      <c r="C14" s="161" t="s">
        <v>22</v>
      </c>
      <c r="F14" s="150"/>
    </row>
    <row r="15" spans="1:7" s="163" customFormat="1" ht="24" customHeight="1">
      <c r="A15" s="168" t="s">
        <v>64</v>
      </c>
      <c r="B15" s="169">
        <v>44928</v>
      </c>
      <c r="C15" s="170" t="s">
        <v>65</v>
      </c>
      <c r="F15" s="150"/>
    </row>
    <row r="16" spans="1:7" s="150" customFormat="1" ht="24" customHeight="1">
      <c r="A16" s="168"/>
      <c r="B16" s="171"/>
      <c r="C16" s="170"/>
    </row>
    <row r="17" spans="1:3" s="150" customFormat="1" ht="24" customHeight="1">
      <c r="A17" s="168"/>
      <c r="B17" s="171"/>
      <c r="C17" s="170"/>
    </row>
    <row r="18" spans="1:3" s="150" customFormat="1" ht="24" customHeight="1">
      <c r="A18" s="168"/>
      <c r="B18" s="171"/>
      <c r="C18" s="170"/>
    </row>
    <row r="19" spans="1:3" s="150" customFormat="1" ht="24" customHeight="1">
      <c r="A19" s="168"/>
      <c r="B19" s="171"/>
      <c r="C19" s="170"/>
    </row>
    <row r="20" spans="1:3" s="150" customFormat="1" ht="24" customHeight="1">
      <c r="A20" s="168"/>
      <c r="B20" s="169"/>
      <c r="C20" s="170"/>
    </row>
    <row r="21" spans="1:3" s="150" customFormat="1" ht="24" customHeight="1">
      <c r="A21" s="168"/>
      <c r="B21" s="169"/>
      <c r="C21" s="170"/>
    </row>
    <row r="22" spans="1:3" s="150" customFormat="1" ht="24" customHeight="1">
      <c r="A22" s="168"/>
      <c r="B22" s="171"/>
      <c r="C22" s="170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ColWidth="11.42578125" defaultRowHeight="12" customHeight="1"/>
  <cols>
    <col min="1" max="18" width="5.7109375" style="2" customWidth="1"/>
    <col min="19" max="16384" width="11.42578125" style="2"/>
  </cols>
  <sheetData>
    <row r="1" spans="1:18" s="13" customFormat="1" ht="15" customHeight="1"/>
    <row r="2" spans="1:18" s="13" customFormat="1" ht="15" customHeight="1"/>
    <row r="3" spans="1:18" s="13" customFormat="1" ht="15" customHeight="1"/>
    <row r="4" spans="1:18" s="14" customFormat="1" ht="15" customHeight="1"/>
    <row r="5" spans="1:18" s="1" customFormat="1" ht="15" customHeight="1">
      <c r="A5" s="101" t="s">
        <v>16</v>
      </c>
      <c r="B5" s="102"/>
      <c r="C5" s="102"/>
      <c r="D5" s="102"/>
      <c r="E5" s="102"/>
      <c r="F5" s="102"/>
      <c r="G5" s="102"/>
      <c r="H5" s="103"/>
    </row>
    <row r="6" spans="1:18" s="1" customFormat="1" ht="15" customHeight="1">
      <c r="A6" s="104"/>
      <c r="B6" s="105"/>
      <c r="C6" s="105"/>
      <c r="D6" s="105"/>
      <c r="E6" s="105"/>
      <c r="F6" s="105"/>
      <c r="G6" s="105"/>
      <c r="H6" s="106"/>
    </row>
    <row r="7" spans="1:18" s="1" customFormat="1" ht="15" customHeight="1">
      <c r="A7" s="104"/>
      <c r="B7" s="105"/>
      <c r="C7" s="105"/>
      <c r="D7" s="105"/>
      <c r="E7" s="105"/>
      <c r="F7" s="105"/>
      <c r="G7" s="105"/>
      <c r="H7" s="106"/>
      <c r="M7" s="86" t="s">
        <v>68</v>
      </c>
      <c r="N7" s="87"/>
      <c r="O7" s="87"/>
      <c r="P7" s="87"/>
      <c r="Q7" s="87"/>
      <c r="R7" s="88"/>
    </row>
    <row r="8" spans="1:18" s="1" customFormat="1" ht="15" customHeight="1">
      <c r="A8" s="104"/>
      <c r="B8" s="105"/>
      <c r="C8" s="105"/>
      <c r="D8" s="105"/>
      <c r="E8" s="105"/>
      <c r="F8" s="105"/>
      <c r="G8" s="105"/>
      <c r="H8" s="106"/>
      <c r="M8" s="89" t="s">
        <v>7</v>
      </c>
      <c r="N8" s="90"/>
      <c r="O8" s="90"/>
      <c r="P8" s="90"/>
      <c r="Q8" s="90"/>
      <c r="R8" s="91"/>
    </row>
    <row r="9" spans="1:18" ht="15" customHeight="1">
      <c r="A9" s="82"/>
      <c r="B9" s="83"/>
      <c r="C9" s="84"/>
      <c r="D9" s="84"/>
      <c r="E9" s="84"/>
      <c r="F9" s="84"/>
      <c r="G9" s="84"/>
      <c r="H9" s="85"/>
      <c r="I9" s="1"/>
      <c r="J9" s="1"/>
      <c r="K9" s="1"/>
      <c r="M9" s="73" t="s">
        <v>5</v>
      </c>
      <c r="N9" s="74"/>
      <c r="O9" s="74"/>
      <c r="P9" s="74"/>
      <c r="Q9" s="74"/>
      <c r="R9" s="75"/>
    </row>
    <row r="10" spans="1:18" s="4" customFormat="1" ht="15" customHeight="1">
      <c r="A10" s="6" t="s">
        <v>0</v>
      </c>
      <c r="B10" s="3"/>
      <c r="C10" s="3"/>
      <c r="D10" s="3"/>
      <c r="E10" s="3"/>
      <c r="F10" s="2"/>
      <c r="G10" s="2"/>
      <c r="H10" s="2"/>
      <c r="I10" s="2"/>
      <c r="J10" s="2"/>
      <c r="K10" s="2"/>
      <c r="M10" s="76"/>
      <c r="N10" s="77"/>
      <c r="O10" s="77"/>
      <c r="P10" s="77"/>
      <c r="Q10" s="77"/>
      <c r="R10" s="78"/>
    </row>
    <row r="11" spans="1:18" s="4" customFormat="1" ht="15" customHeight="1">
      <c r="M11" s="76"/>
      <c r="N11" s="77"/>
      <c r="O11" s="77"/>
      <c r="P11" s="77"/>
      <c r="Q11" s="77"/>
      <c r="R11" s="78"/>
    </row>
    <row r="12" spans="1:18" s="4" customFormat="1" ht="15" customHeight="1">
      <c r="A12" s="7" t="s">
        <v>66</v>
      </c>
      <c r="M12" s="79"/>
      <c r="N12" s="80"/>
      <c r="O12" s="80"/>
      <c r="P12" s="80"/>
      <c r="Q12" s="80"/>
      <c r="R12" s="81"/>
    </row>
    <row r="13" spans="1:18" s="4" customFormat="1" ht="15" customHeight="1">
      <c r="A13" s="7" t="s">
        <v>67</v>
      </c>
      <c r="M13" s="73" t="s">
        <v>6</v>
      </c>
      <c r="N13" s="74"/>
      <c r="O13" s="74"/>
      <c r="P13" s="74"/>
      <c r="Q13" s="74"/>
      <c r="R13" s="75"/>
    </row>
    <row r="14" spans="1:18" s="4" customFormat="1" ht="15" customHeight="1">
      <c r="A14" s="7" t="s">
        <v>59</v>
      </c>
      <c r="M14" s="76"/>
      <c r="N14" s="77"/>
      <c r="O14" s="77"/>
      <c r="P14" s="77"/>
      <c r="Q14" s="77"/>
      <c r="R14" s="78"/>
    </row>
    <row r="15" spans="1:18" s="4" customFormat="1" ht="15" customHeight="1">
      <c r="A15" s="7" t="s">
        <v>60</v>
      </c>
      <c r="M15" s="76"/>
      <c r="N15" s="77"/>
      <c r="O15" s="77"/>
      <c r="P15" s="77"/>
      <c r="Q15" s="77"/>
      <c r="R15" s="78"/>
    </row>
    <row r="16" spans="1:18" s="4" customFormat="1" ht="15" customHeight="1">
      <c r="M16" s="79"/>
      <c r="N16" s="80"/>
      <c r="O16" s="80"/>
      <c r="P16" s="80"/>
      <c r="Q16" s="80"/>
      <c r="R16" s="81"/>
    </row>
    <row r="18" spans="1:18" s="3" customFormat="1" ht="18" customHeight="1">
      <c r="A18" s="107" t="s">
        <v>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18" s="3" customFormat="1" ht="12" customHeight="1">
      <c r="A19" s="92" t="s">
        <v>32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</row>
    <row r="20" spans="1:18" s="3" customFormat="1" ht="12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1:18" s="3" customFormat="1" ht="12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spans="1:18" s="3" customFormat="1" ht="12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ht="18" customHeight="1">
      <c r="A23" s="21" t="s">
        <v>4</v>
      </c>
      <c r="B23" s="22"/>
      <c r="C23" s="22"/>
      <c r="D23" s="22"/>
      <c r="E23" s="22"/>
      <c r="F23" s="70" t="s">
        <v>27</v>
      </c>
      <c r="G23" s="71"/>
      <c r="H23" s="7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5.0999999999999996" customHeight="1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ht="18" customHeight="1">
      <c r="A25" s="25" t="s">
        <v>28</v>
      </c>
      <c r="B25" s="22"/>
      <c r="C25" s="22"/>
      <c r="D25" s="22"/>
      <c r="E25" s="22"/>
      <c r="F25" s="116"/>
      <c r="G25" s="117"/>
      <c r="H25" s="118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ht="5.0999999999999996" customHeight="1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s="3" customFormat="1" ht="18" customHeight="1">
      <c r="A27" s="26" t="s">
        <v>9</v>
      </c>
      <c r="B27" s="5"/>
      <c r="C27" s="5"/>
      <c r="D27" s="5"/>
      <c r="E27" s="5"/>
      <c r="F27" s="110"/>
      <c r="G27" s="111"/>
      <c r="H27" s="112"/>
      <c r="I27" s="5"/>
      <c r="J27" s="5"/>
      <c r="K27" s="5"/>
      <c r="L27" s="5"/>
      <c r="M27" s="5"/>
      <c r="N27" s="5"/>
      <c r="O27" s="5"/>
      <c r="P27" s="5"/>
      <c r="Q27" s="5"/>
      <c r="R27" s="27"/>
    </row>
    <row r="28" spans="1:18" ht="12" customHeight="1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ht="12" customHeight="1">
      <c r="A29" s="25" t="s">
        <v>34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ht="12" customHeight="1">
      <c r="A30" s="25" t="s">
        <v>33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5.0999999999999996" customHeight="1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ht="18" customHeight="1">
      <c r="A32" s="24"/>
      <c r="B32" s="22"/>
      <c r="C32" s="28" t="s">
        <v>15</v>
      </c>
      <c r="D32" s="22"/>
      <c r="E32" s="22"/>
      <c r="F32" s="113"/>
      <c r="G32" s="114"/>
      <c r="H32" s="115"/>
      <c r="I32" s="29" t="s">
        <v>10</v>
      </c>
      <c r="J32" s="113"/>
      <c r="K32" s="114"/>
      <c r="L32" s="115"/>
      <c r="M32" s="22"/>
      <c r="N32" s="22"/>
      <c r="O32" s="22"/>
      <c r="P32" s="22"/>
      <c r="Q32" s="22"/>
      <c r="R32" s="23"/>
    </row>
    <row r="33" spans="1:18" ht="5.0999999999999996" customHeight="1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ht="18" customHeight="1">
      <c r="A34" s="24"/>
      <c r="B34" s="22"/>
      <c r="C34" s="30" t="s">
        <v>25</v>
      </c>
      <c r="D34" s="22"/>
      <c r="E34" s="22"/>
      <c r="F34" s="125" t="str">
        <f>'Übersicht geplante Ausgaben'!P34</f>
        <v/>
      </c>
      <c r="G34" s="126"/>
      <c r="H34" s="126"/>
      <c r="I34" s="126"/>
      <c r="J34" s="126"/>
      <c r="K34" s="126"/>
      <c r="L34" s="127"/>
      <c r="M34" s="22"/>
      <c r="N34" s="22"/>
      <c r="O34" s="22"/>
      <c r="P34" s="22"/>
      <c r="Q34" s="22"/>
      <c r="R34" s="23"/>
    </row>
    <row r="35" spans="1:18" ht="12" customHeight="1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1:18" ht="12" customHeight="1">
      <c r="A36" s="25" t="s">
        <v>26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ht="12" customHeight="1">
      <c r="A37" s="25" t="s">
        <v>36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ht="12" customHeight="1">
      <c r="A38" s="25" t="s">
        <v>37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ht="12" customHeight="1">
      <c r="A39" s="2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ht="12" customHeight="1">
      <c r="A40" s="21" t="s">
        <v>14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ht="5.0999999999999996" customHeight="1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ht="18" customHeight="1">
      <c r="A42" s="21" t="s">
        <v>2</v>
      </c>
      <c r="B42" s="22"/>
      <c r="C42" s="22"/>
      <c r="D42" s="22"/>
      <c r="E42" s="22"/>
      <c r="F42" s="70"/>
      <c r="G42" s="128"/>
      <c r="H42" s="128"/>
      <c r="I42" s="128"/>
      <c r="J42" s="128"/>
      <c r="K42" s="128"/>
      <c r="L42" s="128"/>
      <c r="M42" s="128"/>
      <c r="N42" s="129"/>
      <c r="O42" s="22"/>
      <c r="P42" s="22"/>
      <c r="Q42" s="22"/>
      <c r="R42" s="23"/>
    </row>
    <row r="43" spans="1:18" ht="5.0999999999999996" customHeight="1">
      <c r="A43" s="2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ht="18" customHeight="1">
      <c r="A44" s="21" t="s">
        <v>3</v>
      </c>
      <c r="B44" s="22"/>
      <c r="C44" s="22"/>
      <c r="D44" s="22"/>
      <c r="E44" s="22"/>
      <c r="F44" s="70"/>
      <c r="G44" s="128"/>
      <c r="H44" s="128"/>
      <c r="I44" s="128"/>
      <c r="J44" s="128"/>
      <c r="K44" s="128"/>
      <c r="L44" s="128"/>
      <c r="M44" s="128"/>
      <c r="N44" s="129"/>
      <c r="O44" s="31" t="s">
        <v>13</v>
      </c>
      <c r="P44" s="22"/>
      <c r="Q44" s="22"/>
      <c r="R44" s="23"/>
    </row>
    <row r="45" spans="1:18" ht="5.0999999999999996" customHeight="1">
      <c r="A45" s="2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1:18" ht="18" customHeight="1">
      <c r="A46" s="32" t="s">
        <v>17</v>
      </c>
      <c r="B46" s="22"/>
      <c r="C46" s="22"/>
      <c r="D46" s="22"/>
      <c r="E46" s="22"/>
      <c r="F46" s="70"/>
      <c r="G46" s="128"/>
      <c r="H46" s="128"/>
      <c r="I46" s="128"/>
      <c r="J46" s="128"/>
      <c r="K46" s="128"/>
      <c r="L46" s="128"/>
      <c r="M46" s="128"/>
      <c r="N46" s="129"/>
      <c r="O46" s="22"/>
      <c r="P46" s="22"/>
      <c r="Q46" s="22"/>
      <c r="R46" s="23"/>
    </row>
    <row r="47" spans="1:18" ht="5.0999999999999996" customHeight="1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1:18" ht="18" customHeight="1">
      <c r="A48" s="32" t="s">
        <v>18</v>
      </c>
      <c r="B48" s="22"/>
      <c r="C48" s="22"/>
      <c r="D48" s="22"/>
      <c r="E48" s="22"/>
      <c r="F48" s="70"/>
      <c r="G48" s="128"/>
      <c r="H48" s="128"/>
      <c r="I48" s="128"/>
      <c r="J48" s="128"/>
      <c r="K48" s="128"/>
      <c r="L48" s="128"/>
      <c r="M48" s="128"/>
      <c r="N48" s="129"/>
      <c r="O48" s="22"/>
      <c r="P48" s="22"/>
      <c r="Q48" s="22"/>
      <c r="R48" s="23"/>
    </row>
    <row r="49" spans="1:18" ht="12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5"/>
    </row>
    <row r="54" spans="1:18" s="5" customFormat="1" ht="12" customHeight="1">
      <c r="A54" s="121"/>
      <c r="B54" s="121"/>
      <c r="C54" s="121"/>
      <c r="D54" s="121"/>
      <c r="E54" s="121"/>
      <c r="F54" s="3"/>
      <c r="G54" s="122"/>
      <c r="H54" s="122"/>
      <c r="I54" s="122"/>
      <c r="J54" s="122"/>
      <c r="K54" s="122"/>
      <c r="M54" s="121"/>
      <c r="N54" s="121"/>
      <c r="O54" s="121"/>
      <c r="P54" s="121"/>
      <c r="Q54" s="121"/>
      <c r="R54" s="121"/>
    </row>
    <row r="55" spans="1:18" s="5" customFormat="1" ht="12" customHeight="1">
      <c r="A55" s="123"/>
      <c r="B55" s="123"/>
      <c r="C55" s="123"/>
      <c r="D55" s="119">
        <f ca="1">TODAY()</f>
        <v>44923</v>
      </c>
      <c r="E55" s="120"/>
      <c r="F55" s="2"/>
      <c r="G55" s="124"/>
      <c r="H55" s="124"/>
      <c r="I55" s="124"/>
      <c r="J55" s="124"/>
      <c r="K55" s="124"/>
      <c r="M55" s="124"/>
      <c r="N55" s="124"/>
      <c r="O55" s="124"/>
      <c r="P55" s="124"/>
      <c r="Q55" s="124"/>
      <c r="R55" s="124"/>
    </row>
    <row r="56" spans="1:18" s="5" customFormat="1" ht="12" customHeight="1">
      <c r="A56" s="10" t="s">
        <v>8</v>
      </c>
      <c r="B56" s="10"/>
      <c r="C56" s="10"/>
      <c r="D56" s="10"/>
      <c r="E56" s="10"/>
      <c r="F56" s="11"/>
      <c r="G56" s="9" t="s">
        <v>12</v>
      </c>
      <c r="H56" s="9"/>
      <c r="I56" s="9"/>
      <c r="J56" s="9"/>
      <c r="K56" s="9"/>
      <c r="M56" s="12" t="s">
        <v>11</v>
      </c>
      <c r="N56" s="8"/>
      <c r="O56" s="8"/>
      <c r="P56" s="8"/>
      <c r="Q56" s="8"/>
      <c r="R56" s="8"/>
    </row>
    <row r="58" spans="1:18" ht="12" customHeight="1">
      <c r="A58" s="36" t="s">
        <v>35</v>
      </c>
    </row>
    <row r="59" spans="1:18" ht="12" customHeight="1">
      <c r="A59" s="1"/>
    </row>
    <row r="60" spans="1:18" ht="12" customHeight="1">
      <c r="A60" s="1"/>
    </row>
    <row r="61" spans="1:18" ht="12" customHeight="1">
      <c r="A61" s="1"/>
    </row>
    <row r="62" spans="1:18" ht="12" customHeight="1">
      <c r="A62" s="1"/>
    </row>
    <row r="63" spans="1:18" ht="12" customHeight="1">
      <c r="A63" s="1"/>
    </row>
    <row r="64" spans="1:18" ht="12" customHeight="1">
      <c r="A64" s="1"/>
    </row>
    <row r="65" spans="1:1" ht="12" customHeight="1">
      <c r="A65" s="1"/>
    </row>
    <row r="67" spans="1:1" ht="12" customHeight="1">
      <c r="A67" s="172" t="str">
        <f>CONCATENATE(Änderungsdoku!$A$2," ",Änderungsdoku!$A$3)</f>
        <v>Mittelanforderung Soziale Beratung von Flüchtlingen</v>
      </c>
    </row>
    <row r="68" spans="1:1" ht="12" customHeight="1">
      <c r="A68" s="17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55:R55"/>
    <mergeCell ref="M54:R54"/>
    <mergeCell ref="F42:N42"/>
    <mergeCell ref="F44:N44"/>
    <mergeCell ref="F46:N46"/>
    <mergeCell ref="F48:N48"/>
    <mergeCell ref="F27:H27"/>
    <mergeCell ref="F32:H32"/>
    <mergeCell ref="F25:H25"/>
    <mergeCell ref="J32:L32"/>
    <mergeCell ref="D55:E55"/>
    <mergeCell ref="A54:E54"/>
    <mergeCell ref="G54:K54"/>
    <mergeCell ref="A55:C55"/>
    <mergeCell ref="G55:K55"/>
    <mergeCell ref="F34:L34"/>
    <mergeCell ref="A5:H5"/>
    <mergeCell ref="A6:H6"/>
    <mergeCell ref="A7:H7"/>
    <mergeCell ref="A8:H8"/>
    <mergeCell ref="A18:R18"/>
    <mergeCell ref="F23:H23"/>
    <mergeCell ref="M13:R16"/>
    <mergeCell ref="A9:B9"/>
    <mergeCell ref="C9:H9"/>
    <mergeCell ref="M7:R7"/>
    <mergeCell ref="M8:R8"/>
    <mergeCell ref="M9:R12"/>
    <mergeCell ref="A19:R21"/>
  </mergeCells>
  <phoneticPr fontId="2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showGridLines="0" zoomScaleNormal="100" zoomScaleSheetLayoutView="75" workbookViewId="0">
      <selection activeCell="P13" sqref="P13:R13"/>
    </sheetView>
  </sheetViews>
  <sheetFormatPr baseColWidth="10" defaultColWidth="11.42578125" defaultRowHeight="12"/>
  <cols>
    <col min="1" max="18" width="5.7109375" style="40" customWidth="1"/>
    <col min="19" max="16384" width="11.42578125" style="40"/>
  </cols>
  <sheetData>
    <row r="1" spans="1:18" ht="15" customHeight="1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 t="s">
        <v>39</v>
      </c>
      <c r="O1" s="130" t="str">
        <f>Mittelanforderung!F23</f>
        <v>F-SBF</v>
      </c>
      <c r="P1" s="131"/>
      <c r="Q1" s="131"/>
      <c r="R1" s="132"/>
    </row>
    <row r="2" spans="1:18" ht="15" customHeight="1">
      <c r="M2" s="41"/>
      <c r="N2" s="41"/>
      <c r="O2" s="42"/>
      <c r="P2" s="41"/>
      <c r="Q2" s="41"/>
      <c r="R2" s="43" t="str">
        <f>Mittelanforderung!$A$67</f>
        <v>Mittelanforderung Soziale Beratung von Flüchtlingen</v>
      </c>
    </row>
    <row r="3" spans="1:18" ht="15" customHeight="1">
      <c r="M3" s="41"/>
      <c r="N3" s="41"/>
      <c r="O3" s="42"/>
      <c r="P3" s="41"/>
      <c r="Q3" s="41"/>
      <c r="R3" s="44" t="str">
        <f>Mittelanforderung!$A$68</f>
        <v>Formularversion: V 2.0 vom 02.01.23 - öffentlich -</v>
      </c>
    </row>
    <row r="4" spans="1:18" ht="15" customHeight="1">
      <c r="A4" s="40" t="str">
        <f ca="1">CONCATENATE("Mittelanforderung vom ",IF(Mittelanforderung!$D$55="","__________",TEXT(Mittelanforderung!$D$55,"TT.MM.JJJJ")))</f>
        <v>Mittelanforderung vom 28.12.2022</v>
      </c>
      <c r="M4" s="41"/>
      <c r="N4" s="41"/>
      <c r="O4" s="42"/>
      <c r="P4" s="41"/>
      <c r="Q4" s="41"/>
      <c r="R4" s="44"/>
    </row>
    <row r="5" spans="1:18" ht="5.0999999999999996" customHeight="1">
      <c r="M5" s="41"/>
      <c r="N5" s="41"/>
      <c r="O5" s="42"/>
      <c r="P5" s="41"/>
      <c r="Q5" s="41"/>
    </row>
    <row r="6" spans="1:18" ht="15" customHeight="1">
      <c r="A6" s="37" t="str">
        <f>CONCATENATE("Mittelbedarfsplanung für den Zeitaum vom ",IF(Mittelanforderung!F32="","__________",TEXT(Mittelanforderung!F32,"TT.MM.JJJJ"))," bis ",IF(Mittelanforderung!J32="","__________",TEXT(Mittelanforderung!J32,"TT.MM.JJJJ")))</f>
        <v>Mittelbedarfsplanung für den Zeitaum vom __________ bis __________</v>
      </c>
      <c r="M6" s="41"/>
      <c r="N6" s="41"/>
      <c r="O6" s="42"/>
      <c r="P6" s="41"/>
      <c r="Q6" s="41"/>
    </row>
    <row r="7" spans="1:18" ht="12" customHeight="1">
      <c r="M7" s="41"/>
      <c r="N7" s="41"/>
      <c r="O7" s="42"/>
      <c r="P7" s="41"/>
      <c r="Q7" s="41"/>
    </row>
    <row r="8" spans="1:18" ht="18" customHeight="1">
      <c r="A8" s="45" t="s">
        <v>40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pans="1:18" ht="12" customHeight="1"/>
    <row r="10" spans="1:18" ht="18" customHeight="1">
      <c r="P10" s="133" t="s">
        <v>41</v>
      </c>
      <c r="Q10" s="133"/>
      <c r="R10" s="133"/>
    </row>
    <row r="11" spans="1:18" ht="18" customHeight="1">
      <c r="B11" s="48"/>
      <c r="C11" s="48"/>
      <c r="E11" s="49"/>
      <c r="F11" s="50"/>
      <c r="G11" s="50"/>
      <c r="H11" s="50"/>
      <c r="I11" s="50"/>
      <c r="P11" s="133"/>
      <c r="Q11" s="133"/>
      <c r="R11" s="133"/>
    </row>
    <row r="12" spans="1:18" ht="5.0999999999999996" customHeight="1">
      <c r="B12" s="48"/>
      <c r="C12" s="48"/>
      <c r="E12" s="49"/>
      <c r="F12" s="50"/>
      <c r="G12" s="50"/>
      <c r="H12" s="50"/>
      <c r="I12" s="50"/>
      <c r="P12" s="69"/>
      <c r="Q12" s="69"/>
      <c r="R12" s="69"/>
    </row>
    <row r="13" spans="1:18" ht="18" customHeight="1">
      <c r="B13" s="51" t="s">
        <v>42</v>
      </c>
      <c r="C13" s="68" t="s">
        <v>53</v>
      </c>
      <c r="D13" s="53"/>
      <c r="E13" s="53"/>
      <c r="F13" s="54"/>
      <c r="G13" s="54"/>
      <c r="H13" s="54"/>
      <c r="I13" s="54"/>
      <c r="J13" s="54"/>
      <c r="K13" s="54"/>
      <c r="P13" s="134"/>
      <c r="Q13" s="135"/>
      <c r="R13" s="136"/>
    </row>
    <row r="14" spans="1:18" ht="5.0999999999999996" customHeight="1">
      <c r="B14" s="48"/>
      <c r="C14" s="52"/>
      <c r="D14" s="53"/>
      <c r="E14" s="53"/>
      <c r="F14" s="54"/>
      <c r="G14" s="54"/>
      <c r="H14" s="54"/>
      <c r="I14" s="54"/>
      <c r="J14" s="54"/>
      <c r="K14" s="54"/>
    </row>
    <row r="15" spans="1:18" ht="18" customHeight="1">
      <c r="B15" s="57" t="s">
        <v>43</v>
      </c>
      <c r="C15" s="57" t="s">
        <v>54</v>
      </c>
      <c r="D15" s="5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34"/>
      <c r="Q15" s="135"/>
      <c r="R15" s="136"/>
    </row>
    <row r="16" spans="1:18" ht="18" customHeight="1">
      <c r="B16" s="57"/>
      <c r="C16" s="40" t="s">
        <v>55</v>
      </c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5.0999999999999996" customHeight="1">
      <c r="C17" s="48"/>
      <c r="D17" s="48"/>
      <c r="E17" s="48"/>
      <c r="M17" s="55"/>
      <c r="N17" s="55"/>
      <c r="O17" s="56"/>
      <c r="P17" s="55"/>
      <c r="Q17" s="55"/>
    </row>
    <row r="18" spans="1:18" ht="18" customHeight="1" thickBot="1">
      <c r="B18" s="58" t="s">
        <v>44</v>
      </c>
      <c r="C18" s="59"/>
      <c r="D18" s="58"/>
      <c r="E18" s="58"/>
      <c r="F18" s="58"/>
      <c r="G18" s="58"/>
      <c r="H18" s="58"/>
      <c r="I18" s="60"/>
      <c r="J18" s="60"/>
      <c r="K18" s="60"/>
      <c r="L18" s="60"/>
      <c r="M18" s="60"/>
      <c r="N18" s="60"/>
      <c r="O18" s="60"/>
      <c r="P18" s="143">
        <f>SUMPRODUCT(ROUND(P13:P15,2))</f>
        <v>0</v>
      </c>
      <c r="Q18" s="144"/>
      <c r="R18" s="145"/>
    </row>
    <row r="19" spans="1:18" ht="12" customHeight="1" thickTop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M19" s="40" t="s">
        <v>45</v>
      </c>
      <c r="R19" s="56"/>
    </row>
    <row r="20" spans="1:18" ht="18" customHeight="1">
      <c r="A20" s="45" t="s">
        <v>46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pans="1:18" ht="5.0999999999999996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R21" s="56"/>
    </row>
    <row r="22" spans="1:18" ht="18" customHeight="1">
      <c r="A22" s="54"/>
      <c r="B22" s="37" t="str">
        <f>CONCATENATE("Zuwendungsbetrag gemäß aktuellem Bescheid vom ",IF(Mittelanforderung!F27="","__________",TEXT(Mittelanforderung!F27,"TT.MM.JJJJ")))</f>
        <v>Zuwendungsbetrag gemäß aktuellem Bescheid vom __________</v>
      </c>
      <c r="C22" s="54"/>
      <c r="D22" s="54"/>
      <c r="E22" s="54"/>
      <c r="F22" s="54"/>
      <c r="G22" s="54"/>
      <c r="H22" s="54"/>
      <c r="I22" s="54"/>
      <c r="J22" s="54"/>
      <c r="L22" s="54"/>
      <c r="P22" s="137">
        <f>Mittelanforderung!F25</f>
        <v>0</v>
      </c>
      <c r="Q22" s="138"/>
      <c r="R22" s="139"/>
    </row>
    <row r="23" spans="1:18" ht="5.0999999999999996" customHeight="1">
      <c r="A23" s="54"/>
      <c r="D23" s="61"/>
      <c r="E23" s="61"/>
    </row>
    <row r="24" spans="1:18" ht="18" customHeight="1">
      <c r="A24" s="54"/>
      <c r="B24" s="37" t="s">
        <v>47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P24" s="140"/>
      <c r="Q24" s="141"/>
      <c r="R24" s="142"/>
    </row>
    <row r="25" spans="1:18" ht="5.0999999999999996" customHeight="1">
      <c r="B25" s="37"/>
      <c r="D25" s="61"/>
      <c r="F25" s="61"/>
      <c r="G25" s="61"/>
      <c r="H25" s="61"/>
      <c r="I25" s="61"/>
      <c r="J25" s="61"/>
      <c r="K25" s="61"/>
      <c r="L25" s="62"/>
    </row>
    <row r="26" spans="1:18" ht="18" customHeight="1" thickBot="1">
      <c r="B26" s="58" t="s">
        <v>48</v>
      </c>
      <c r="C26" s="59"/>
      <c r="D26" s="60"/>
      <c r="E26" s="60"/>
      <c r="F26" s="60"/>
      <c r="G26" s="60"/>
      <c r="H26" s="60"/>
      <c r="I26" s="60"/>
      <c r="J26" s="60"/>
      <c r="K26" s="60"/>
      <c r="L26" s="58"/>
      <c r="M26" s="59"/>
      <c r="N26" s="59"/>
      <c r="O26" s="63"/>
      <c r="P26" s="143">
        <f>IF(P22-P24&lt;0,0,P22-P24)</f>
        <v>0</v>
      </c>
      <c r="Q26" s="144"/>
      <c r="R26" s="145"/>
    </row>
    <row r="27" spans="1:18" ht="12" customHeight="1" thickTop="1">
      <c r="B27" s="54"/>
      <c r="C27" s="37"/>
      <c r="D27" s="64"/>
      <c r="E27" s="64"/>
      <c r="F27" s="64"/>
      <c r="G27" s="64"/>
      <c r="H27" s="64"/>
      <c r="I27" s="64"/>
    </row>
    <row r="28" spans="1:18" ht="18" customHeight="1">
      <c r="B28" s="37" t="s">
        <v>49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P28" s="137">
        <f>P18</f>
        <v>0</v>
      </c>
      <c r="Q28" s="138"/>
      <c r="R28" s="139"/>
    </row>
    <row r="29" spans="1:18" ht="5.0999999999999996" customHeight="1">
      <c r="B29" s="54"/>
      <c r="C29" s="54"/>
      <c r="D29" s="54"/>
      <c r="E29" s="54"/>
      <c r="F29" s="54"/>
      <c r="G29" s="54"/>
      <c r="H29" s="54"/>
      <c r="I29" s="54"/>
      <c r="J29" s="54"/>
    </row>
    <row r="30" spans="1:18" ht="18" customHeight="1">
      <c r="B30" s="37" t="s">
        <v>50</v>
      </c>
      <c r="D30" s="61"/>
      <c r="F30" s="61"/>
      <c r="G30" s="61"/>
      <c r="H30" s="61"/>
      <c r="I30" s="61"/>
      <c r="J30" s="61"/>
      <c r="K30" s="61"/>
      <c r="L30" s="62"/>
      <c r="P30" s="140"/>
      <c r="Q30" s="141"/>
      <c r="R30" s="142"/>
    </row>
    <row r="31" spans="1:18" ht="5.0999999999999996" customHeight="1">
      <c r="B31" s="37"/>
      <c r="D31" s="61"/>
      <c r="F31" s="61"/>
      <c r="G31" s="61"/>
      <c r="H31" s="61"/>
      <c r="I31" s="61"/>
      <c r="J31" s="61"/>
      <c r="K31" s="61"/>
      <c r="L31" s="62"/>
    </row>
    <row r="32" spans="1:18" ht="18" customHeight="1" thickBot="1">
      <c r="B32" s="58" t="s">
        <v>51</v>
      </c>
      <c r="C32" s="59"/>
      <c r="D32" s="60"/>
      <c r="E32" s="60"/>
      <c r="F32" s="60"/>
      <c r="G32" s="60"/>
      <c r="H32" s="60"/>
      <c r="I32" s="60"/>
      <c r="J32" s="60"/>
      <c r="K32" s="60"/>
      <c r="L32" s="58"/>
      <c r="M32" s="59"/>
      <c r="N32" s="59"/>
      <c r="O32" s="63"/>
      <c r="P32" s="143">
        <f>IF(P28-P30&lt;0,0,P28-P30)</f>
        <v>0</v>
      </c>
      <c r="Q32" s="144"/>
      <c r="R32" s="145"/>
    </row>
    <row r="33" spans="1:18" ht="12" customHeight="1" thickTop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O33" s="56"/>
    </row>
    <row r="34" spans="1:18" ht="18" customHeight="1">
      <c r="A34" s="45" t="s">
        <v>52</v>
      </c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146" t="str">
        <f>IF(MIN(P32,P26)=0,"",MIN(P32,P26))</f>
        <v/>
      </c>
      <c r="Q34" s="146"/>
      <c r="R34" s="147"/>
    </row>
    <row r="35" spans="1:18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1:18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8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3" spans="1:18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37"/>
    </row>
    <row r="84" spans="1:18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1:18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37"/>
      <c r="M86" s="54"/>
      <c r="N86" s="54"/>
      <c r="O86" s="54"/>
      <c r="P86" s="54"/>
      <c r="Q86" s="54"/>
      <c r="R86" s="37"/>
    </row>
    <row r="87" spans="1:18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1:18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1:18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67"/>
    </row>
    <row r="91" spans="1:18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</row>
    <row r="92" spans="1:1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67"/>
    </row>
    <row r="93" spans="1:18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8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1:18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37"/>
      <c r="M96" s="37"/>
      <c r="N96" s="37"/>
      <c r="O96" s="37"/>
      <c r="P96" s="37"/>
      <c r="Q96" s="37"/>
      <c r="R96" s="67"/>
    </row>
    <row r="97" spans="1:18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1:18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1:18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37"/>
    </row>
    <row r="100" spans="1:18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37"/>
      <c r="M107" s="37"/>
      <c r="N107" s="37"/>
      <c r="O107" s="37"/>
      <c r="P107" s="37"/>
      <c r="Q107" s="37"/>
      <c r="R107" s="37"/>
    </row>
    <row r="108" spans="1:18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37"/>
      <c r="M109" s="37"/>
      <c r="N109" s="37"/>
      <c r="O109" s="37"/>
      <c r="P109" s="37"/>
      <c r="Q109" s="37"/>
      <c r="R109" s="37"/>
    </row>
    <row r="110" spans="1:18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37"/>
      <c r="M116" s="37"/>
      <c r="N116" s="37"/>
      <c r="O116" s="37"/>
      <c r="P116" s="37"/>
      <c r="Q116" s="37"/>
      <c r="R116" s="37"/>
    </row>
    <row r="117" spans="1:18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37"/>
      <c r="M117" s="37"/>
      <c r="N117" s="37"/>
      <c r="O117" s="37"/>
      <c r="P117" s="37"/>
      <c r="Q117" s="37"/>
      <c r="R117" s="37"/>
    </row>
    <row r="118" spans="1:18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18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</row>
    <row r="127" spans="1:18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37"/>
      <c r="M127" s="37"/>
      <c r="N127" s="37"/>
      <c r="O127" s="37"/>
      <c r="P127" s="37"/>
      <c r="Q127" s="37"/>
      <c r="R127" s="37"/>
    </row>
    <row r="128" spans="1:18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1:18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</row>
    <row r="131" spans="1:18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1:18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</row>
    <row r="136" spans="1:18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</row>
    <row r="138" spans="1:18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</row>
    <row r="139" spans="1:18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1:18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1:18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</row>
    <row r="142" spans="1:18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7"/>
      <c r="M142" s="37"/>
      <c r="N142" s="37"/>
      <c r="O142" s="37"/>
      <c r="P142" s="37"/>
      <c r="Q142" s="37"/>
      <c r="R142" s="37"/>
    </row>
    <row r="143" spans="1:18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</row>
    <row r="144" spans="1:18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7"/>
      <c r="M144" s="37"/>
      <c r="N144" s="37"/>
      <c r="O144" s="37"/>
      <c r="P144" s="37"/>
      <c r="Q144" s="37"/>
      <c r="R144" s="37"/>
    </row>
    <row r="145" spans="1:18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</row>
    <row r="146" spans="1:18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7"/>
      <c r="M146" s="37"/>
      <c r="N146" s="37"/>
      <c r="O146" s="37"/>
      <c r="P146" s="37"/>
      <c r="Q146" s="37"/>
      <c r="R146" s="67"/>
    </row>
    <row r="147" spans="1:18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</row>
    <row r="148" spans="1:18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</row>
    <row r="149" spans="1:18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</row>
    <row r="150" spans="1:18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</row>
    <row r="151" spans="1:18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</row>
    <row r="152" spans="1:18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</row>
    <row r="153" spans="1:18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</row>
    <row r="154" spans="1:18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</row>
    <row r="155" spans="1:18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</row>
    <row r="156" spans="1:18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</row>
    <row r="157" spans="1:18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1:18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</row>
    <row r="159" spans="1:18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8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1:18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4" spans="1:18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</row>
    <row r="165" spans="1:18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6" spans="1:18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1:18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1:18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</sheetData>
  <sheetProtection password="EDE9" sheet="1" objects="1" scenarios="1" selectLockedCells="1"/>
  <mergeCells count="12">
    <mergeCell ref="P32:R32"/>
    <mergeCell ref="P34:R34"/>
    <mergeCell ref="P15:R15"/>
    <mergeCell ref="P18:R18"/>
    <mergeCell ref="P22:R22"/>
    <mergeCell ref="P24:R24"/>
    <mergeCell ref="P26:R26"/>
    <mergeCell ref="O1:R1"/>
    <mergeCell ref="P10:R11"/>
    <mergeCell ref="P13:R13"/>
    <mergeCell ref="P28:R28"/>
    <mergeCell ref="P30:R30"/>
  </mergeCells>
  <conditionalFormatting sqref="O1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2022-03-09T10:20:30Z</cp:lastPrinted>
  <dcterms:created xsi:type="dcterms:W3CDTF">2010-02-12T07:07:07Z</dcterms:created>
  <dcterms:modified xsi:type="dcterms:W3CDTF">2022-12-28T13:11:53Z</dcterms:modified>
</cp:coreProperties>
</file>