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Z:\Organisation\Formulare\05 SoFaJuSp\01 Änderung TLVwA\Extern\Mittelanforderung\"/>
    </mc:Choice>
  </mc:AlternateContent>
  <bookViews>
    <workbookView xWindow="12555" yWindow="-15" windowWidth="12600" windowHeight="12810" activeTab="1"/>
  </bookViews>
  <sheets>
    <sheet name="Änderungsdoku" sheetId="5" r:id="rId1"/>
    <sheet name="Mittelanforderung" sheetId="1" r:id="rId2"/>
    <sheet name="Übersicht geplante Ausgaben" sheetId="4" r:id="rId3"/>
  </sheets>
  <definedNames>
    <definedName name="_xlnm.Print_Area" localSheetId="0">Änderungsdoku!$A:$C</definedName>
    <definedName name="_xlnm.Print_Area" localSheetId="1">Mittelanforderung!$A$1:$R$68</definedName>
    <definedName name="_xlnm.Print_Area" localSheetId="2">'Übersicht geplante Ausgaben'!$A$1:$Q$41</definedName>
    <definedName name="_xlnm.Print_Titles" localSheetId="0">Änderungsdoku!$7:$7</definedName>
    <definedName name="_xlnm.Print_Titles" localSheetId="2">'Übersicht geplante Ausgaben'!$1:$7</definedName>
  </definedNames>
  <calcPr calcId="162913"/>
</workbook>
</file>

<file path=xl/calcChain.xml><?xml version="1.0" encoding="utf-8"?>
<calcChain xmlns="http://schemas.openxmlformats.org/spreadsheetml/2006/main">
  <c r="A68" i="1" l="1"/>
  <c r="A67" i="1"/>
  <c r="A4" i="5"/>
  <c r="N15" i="4" l="1"/>
  <c r="N21" i="4" l="1"/>
  <c r="C15" i="4" l="1"/>
  <c r="B25" i="4" l="1"/>
  <c r="N25" i="4"/>
  <c r="N29" i="4" s="1"/>
  <c r="N37" i="4" l="1"/>
  <c r="N39" i="4" s="1"/>
  <c r="A6" i="4" l="1"/>
  <c r="O34" i="1" l="1"/>
  <c r="D56" i="1" l="1"/>
  <c r="Q3" i="4"/>
  <c r="Q2" i="4"/>
  <c r="N1" i="4"/>
  <c r="A4" i="4" l="1"/>
</calcChain>
</file>

<file path=xl/sharedStrings.xml><?xml version="1.0" encoding="utf-8"?>
<sst xmlns="http://schemas.openxmlformats.org/spreadsheetml/2006/main" count="80" uniqueCount="76">
  <si>
    <t>Zuwendungsempfänger/Anschrift</t>
  </si>
  <si>
    <t>Kontoinhaber:</t>
  </si>
  <si>
    <t>Name des Geldinstituts:</t>
  </si>
  <si>
    <t>Aktenzeichen:</t>
  </si>
  <si>
    <t xml:space="preserve"> Auszahlung freigegeben für HHJ</t>
  </si>
  <si>
    <t xml:space="preserve"> sachlich und rechnerisch richtig</t>
  </si>
  <si>
    <r>
      <t xml:space="preserve"> </t>
    </r>
    <r>
      <rPr>
        <b/>
        <i/>
        <u/>
        <sz val="8"/>
        <rFont val="Arial"/>
        <family val="2"/>
      </rPr>
      <t>Nicht vom Empfänger auszufüllen!</t>
    </r>
  </si>
  <si>
    <t>Ort, Datum</t>
  </si>
  <si>
    <t xml:space="preserve">Aktenzeichen: </t>
  </si>
  <si>
    <t>aktueller Bescheid vom:</t>
  </si>
  <si>
    <t>Hiermit beantrage ich die Auszahlung einer Rate in Höhe des anteiligen Mittelbedarfs entsprechend der im o. g. Bescheid</t>
  </si>
  <si>
    <t>festgelegten Bestimmungen für den Zeitraum</t>
  </si>
  <si>
    <t>bis:</t>
  </si>
  <si>
    <t>Name in DRUCKBUCHSTABEN</t>
  </si>
  <si>
    <t>(bitte Ort der Bank angeben)</t>
  </si>
  <si>
    <t>Ich bitte um Überweisung des o. g. Betrages auf nachstehendes Konto:</t>
  </si>
  <si>
    <t>vom:</t>
  </si>
  <si>
    <r>
      <t xml:space="preserve">Anlage: </t>
    </r>
    <r>
      <rPr>
        <b/>
        <sz val="9"/>
        <rFont val="Arial"/>
        <family val="2"/>
      </rPr>
      <t>Übersicht über die geplanten Ausgaben</t>
    </r>
  </si>
  <si>
    <r>
      <t>Anlage</t>
    </r>
    <r>
      <rPr>
        <sz val="9"/>
        <rFont val="Arial"/>
        <family val="2"/>
      </rPr>
      <t>:</t>
    </r>
  </si>
  <si>
    <t>Übersicht über die geplanten Ausgaben</t>
  </si>
  <si>
    <t>Änderungsdokumentation</t>
  </si>
  <si>
    <t>Version</t>
  </si>
  <si>
    <t>Datum</t>
  </si>
  <si>
    <t>Beschreibung der Änderung</t>
  </si>
  <si>
    <t>V 1.0</t>
  </si>
  <si>
    <t>Ersterstellung</t>
  </si>
  <si>
    <t>Ich bestätige, dass die Bedingungen und Auflagen des o. g. Bescheides erfüllt werden und keine mitteilungspflichtigen</t>
  </si>
  <si>
    <t>1.1</t>
  </si>
  <si>
    <t>1.2</t>
  </si>
  <si>
    <t>1.</t>
  </si>
  <si>
    <t>in Höhe von: (in €)</t>
  </si>
  <si>
    <t>IBAN:</t>
  </si>
  <si>
    <t>BIC:</t>
  </si>
  <si>
    <t>Mittelanforderung</t>
  </si>
  <si>
    <t>Gesamtsumme bereits erhaltener Mittel</t>
  </si>
  <si>
    <t>Summe Mittelbestand</t>
  </si>
  <si>
    <t>Summe des geplanten Bedarfs an Landesmitteln</t>
  </si>
  <si>
    <t>Restmittel aus bisherigen Mittelanforderungen</t>
  </si>
  <si>
    <t>Summe Mittelbedarf</t>
  </si>
  <si>
    <t>Übersicht der in den nächsten zwei Monaten fällig werdenden zuwendungsfähigen Ausgaben in €</t>
  </si>
  <si>
    <t>Summe der Ausgaben</t>
  </si>
  <si>
    <t xml:space="preserve">  </t>
  </si>
  <si>
    <t>Berechnung der abrufbaren Mittel in €</t>
  </si>
  <si>
    <r>
      <t xml:space="preserve">Abrufbare Mittel </t>
    </r>
    <r>
      <rPr>
        <sz val="9"/>
        <rFont val="Arial"/>
        <family val="2"/>
      </rPr>
      <t>mit dieser Mittelanforderung</t>
    </r>
    <r>
      <rPr>
        <b/>
        <sz val="9"/>
        <rFont val="Arial"/>
        <family val="2"/>
      </rPr>
      <t xml:space="preserve"> in €</t>
    </r>
  </si>
  <si>
    <t>Hinweis: Bitte gleichen Sie mögliche Rundungsdifferenzen mit der letzten Mittelanforderung aus!</t>
  </si>
  <si>
    <t>Ausgaben</t>
  </si>
  <si>
    <t>Zuwendungsbetrag: (in €)</t>
  </si>
  <si>
    <t>Änderungen eingetreten sind. Nicht verbrauchte Mittel zeige ich unverzüglich an. Eine Übersicht über die geplanten zu-</t>
  </si>
  <si>
    <t>wendungsfähigen Ausgaben für den o. g. Zeitraum habe ich dieser Mittelanforderung beigefügt.</t>
  </si>
  <si>
    <t>rechtsverbindliche Unterschrift(en)</t>
  </si>
  <si>
    <t>Ausgaben für Mittagsverpflegung</t>
  </si>
  <si>
    <t>1.1.1</t>
  </si>
  <si>
    <t>Ausgaben für Mittagsverpflegung aus konventionellen Erzeugnissen</t>
  </si>
  <si>
    <t>1.1.2</t>
  </si>
  <si>
    <t xml:space="preserve">Ausgaben für Mittagsverpflegung aus Bio-Erzeugnissen    </t>
  </si>
  <si>
    <t>Ausgaben für Küchengeräte</t>
  </si>
  <si>
    <t>1.3</t>
  </si>
  <si>
    <t>Ausgaben für Renovierung und Instandsetzung der Speiseräume</t>
  </si>
  <si>
    <t>Rechnungs-/Zahlungsbetrag
(zuwend.fähige Ausgaben) in €</t>
  </si>
  <si>
    <t>Festbetrag nach Nr. 2.1 der Richtlinie sowie</t>
  </si>
  <si>
    <t>max. 90% nach Nr. 2.2 und 2.3 der Richtlinie</t>
  </si>
  <si>
    <t>V 1.1</t>
  </si>
  <si>
    <t>Anpassung an neue Richtlinie</t>
  </si>
  <si>
    <t>Richtlinie zur Förderung der Umsetzung wissenschaftlich anerkannter Qualitätsstandards für die Schulverpflegung im Zuge des Projekts zur Teilsubventionierung der Mittagsmahlzeit an Thüringer Schulen (Thüringer Förderrichtlinie-Schulverpflegungsqualität, ThürFördRLSchulvQ) vom 05. Dezember 2019 (ThürStAnz Nr. 51+52/2019 S. 2196-2199)</t>
  </si>
  <si>
    <t>V 1.2</t>
  </si>
  <si>
    <t>Adressänderung</t>
  </si>
  <si>
    <t>Weimarische Straße 45/46</t>
  </si>
  <si>
    <t>99099 Erfurt</t>
  </si>
  <si>
    <t>Förderung der Verbesserung der Schulverpflegungsqualität</t>
  </si>
  <si>
    <t>GFAW</t>
  </si>
  <si>
    <t>TLVwA</t>
  </si>
  <si>
    <t>V 2.0</t>
  </si>
  <si>
    <t>Übernahme des Formulars</t>
  </si>
  <si>
    <t>Thüringer Landesverwaltungsamt</t>
  </si>
  <si>
    <t>- Abteilungsgruppe Arbeits- und Wirtschaftsförderung</t>
  </si>
  <si>
    <t xml:space="preserve"> Prüfvermerk TLVwA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</si>
</sst>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0"/>
    <numFmt numFmtId="165" formatCode="_-* #,##0.00\ [$€-1]_-;\-* #,##0.00\ [$€-1]_-;_-* &quot;-&quot;??\ [$€-1]_-"/>
    <numFmt numFmtId="166" formatCode="dd/mm/yy;@"/>
    <numFmt numFmtId="167" formatCode="#,##0.00;\-#,##0.00;"/>
  </numFmts>
  <fonts count="42">
    <font>
      <sz val="9"/>
      <name val="Arial"/>
    </font>
    <font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i/>
      <u/>
      <sz val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9"/>
      <color rgb="FFFF0000"/>
      <name val="Arial"/>
      <family val="2"/>
    </font>
    <font>
      <b/>
      <sz val="10"/>
      <name val="Arial"/>
      <family val="2"/>
    </font>
    <font>
      <i/>
      <sz val="8"/>
      <color rgb="FF0070C0"/>
      <name val="Arial"/>
      <family val="2"/>
    </font>
    <font>
      <b/>
      <sz val="18"/>
      <name val="Arial"/>
      <family val="2"/>
    </font>
    <font>
      <i/>
      <sz val="9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46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8" fillId="2" borderId="1" applyNumberFormat="0" applyAlignment="0" applyProtection="0"/>
    <xf numFmtId="0" fontId="19" fillId="2" borderId="2" applyNumberFormat="0" applyAlignment="0" applyProtection="0"/>
    <xf numFmtId="0" fontId="20" fillId="3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23" fillId="14" borderId="0" applyNumberFormat="0" applyBorder="0" applyAlignment="0" applyProtection="0"/>
    <xf numFmtId="0" fontId="24" fillId="3" borderId="0" applyNumberFormat="0" applyBorder="0" applyAlignment="0" applyProtection="0"/>
    <xf numFmtId="0" fontId="7" fillId="4" borderId="4" applyNumberFormat="0" applyFont="0" applyAlignment="0" applyProtection="0"/>
    <xf numFmtId="0" fontId="25" fillId="15" borderId="0" applyNumberFormat="0" applyBorder="0" applyAlignment="0" applyProtection="0"/>
    <xf numFmtId="0" fontId="7" fillId="0" borderId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16" borderId="9" applyNumberFormat="0" applyAlignment="0" applyProtection="0"/>
    <xf numFmtId="0" fontId="1" fillId="0" borderId="0"/>
    <xf numFmtId="0" fontId="1" fillId="0" borderId="0"/>
  </cellStyleXfs>
  <cellXfs count="159">
    <xf numFmtId="0" fontId="0" fillId="0" borderId="0" xfId="0"/>
    <xf numFmtId="0" fontId="1" fillId="0" borderId="0" xfId="35" applyFont="1" applyFill="1" applyAlignment="1" applyProtection="1">
      <alignment vertical="center"/>
    </xf>
    <xf numFmtId="0" fontId="8" fillId="0" borderId="0" xfId="35" applyFont="1" applyFill="1" applyAlignment="1" applyProtection="1">
      <alignment horizontal="right" vertical="center"/>
    </xf>
    <xf numFmtId="0" fontId="8" fillId="0" borderId="0" xfId="35" applyNumberFormat="1" applyFont="1" applyFill="1" applyBorder="1" applyAlignment="1" applyProtection="1">
      <alignment horizontal="left" vertical="center"/>
    </xf>
    <xf numFmtId="0" fontId="1" fillId="0" borderId="0" xfId="35" applyFont="1" applyFill="1" applyBorder="1" applyAlignment="1" applyProtection="1">
      <alignment vertical="center"/>
    </xf>
    <xf numFmtId="0" fontId="2" fillId="0" borderId="0" xfId="35" applyFont="1" applyFill="1" applyBorder="1" applyAlignment="1" applyProtection="1">
      <alignment vertical="center"/>
    </xf>
    <xf numFmtId="0" fontId="2" fillId="0" borderId="0" xfId="35" applyFont="1" applyFill="1" applyAlignment="1" applyProtection="1">
      <alignment horizontal="right" vertical="center"/>
    </xf>
    <xf numFmtId="0" fontId="9" fillId="0" borderId="0" xfId="35" applyFont="1" applyFill="1" applyBorder="1" applyAlignment="1" applyProtection="1">
      <alignment vertical="center"/>
    </xf>
    <xf numFmtId="0" fontId="33" fillId="0" borderId="0" xfId="35" applyFont="1" applyFill="1" applyAlignment="1" applyProtection="1">
      <alignment horizontal="right"/>
    </xf>
    <xf numFmtId="0" fontId="33" fillId="0" borderId="0" xfId="35" applyFont="1" applyFill="1" applyAlignment="1" applyProtection="1">
      <alignment horizontal="right" vertical="top"/>
    </xf>
    <xf numFmtId="0" fontId="1" fillId="0" borderId="0" xfId="44" applyNumberFormat="1" applyAlignment="1" applyProtection="1">
      <alignment vertical="center"/>
      <protection hidden="1"/>
    </xf>
    <xf numFmtId="0" fontId="1" fillId="0" borderId="0" xfId="44" applyNumberFormat="1" applyAlignment="1" applyProtection="1">
      <alignment horizontal="center" vertical="center"/>
      <protection hidden="1"/>
    </xf>
    <xf numFmtId="0" fontId="1" fillId="0" borderId="0" xfId="44" applyNumberForma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4" fillId="0" borderId="0" xfId="35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37" fillId="0" borderId="0" xfId="0" applyFont="1" applyAlignment="1" applyProtection="1">
      <alignment horizontal="left" vertical="center" indent="1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11" xfId="0" applyFont="1" applyBorder="1" applyAlignment="1" applyProtection="1">
      <alignment vertical="top"/>
      <protection hidden="1"/>
    </xf>
    <xf numFmtId="0" fontId="3" fillId="0" borderId="0" xfId="0" applyFont="1" applyFill="1" applyBorder="1" applyAlignment="1" applyProtection="1">
      <alignment horizontal="left" vertical="top"/>
      <protection hidden="1"/>
    </xf>
    <xf numFmtId="0" fontId="6" fillId="0" borderId="0" xfId="0" applyFont="1" applyFill="1" applyBorder="1" applyAlignment="1" applyProtection="1">
      <alignment horizontal="right" vertical="top"/>
      <protection hidden="1"/>
    </xf>
    <xf numFmtId="0" fontId="10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left" vertical="center" indent="1"/>
      <protection hidden="1"/>
    </xf>
    <xf numFmtId="0" fontId="4" fillId="0" borderId="23" xfId="35" applyFont="1" applyFill="1" applyBorder="1" applyAlignment="1" applyProtection="1">
      <alignment vertical="center"/>
    </xf>
    <xf numFmtId="0" fontId="1" fillId="0" borderId="23" xfId="35" applyFont="1" applyFill="1" applyBorder="1" applyAlignment="1" applyProtection="1">
      <alignment vertical="center"/>
    </xf>
    <xf numFmtId="0" fontId="4" fillId="0" borderId="23" xfId="35" applyFont="1" applyFill="1" applyBorder="1" applyAlignment="1" applyProtection="1">
      <alignment horizontal="left" vertical="center" indent="2"/>
    </xf>
    <xf numFmtId="0" fontId="4" fillId="20" borderId="12" xfId="35" applyFont="1" applyFill="1" applyBorder="1" applyAlignment="1" applyProtection="1">
      <alignment horizontal="left" vertical="center" indent="1"/>
    </xf>
    <xf numFmtId="0" fontId="4" fillId="20" borderId="10" xfId="35" applyFont="1" applyFill="1" applyBorder="1" applyAlignment="1" applyProtection="1">
      <alignment vertical="center"/>
    </xf>
    <xf numFmtId="0" fontId="4" fillId="20" borderId="13" xfId="35" applyFont="1" applyFill="1" applyBorder="1" applyAlignment="1" applyProtection="1">
      <alignment vertical="center"/>
    </xf>
    <xf numFmtId="0" fontId="4" fillId="0" borderId="0" xfId="35" applyFont="1" applyFill="1" applyAlignment="1" applyProtection="1">
      <alignment vertical="center"/>
    </xf>
    <xf numFmtId="49" fontId="4" fillId="0" borderId="0" xfId="35" applyNumberFormat="1" applyFont="1" applyFill="1" applyAlignment="1" applyProtection="1">
      <alignment vertical="center"/>
    </xf>
    <xf numFmtId="49" fontId="4" fillId="0" borderId="0" xfId="35" applyNumberFormat="1" applyFont="1" applyFill="1" applyBorder="1" applyAlignment="1" applyProtection="1">
      <alignment horizontal="left" vertical="center"/>
    </xf>
    <xf numFmtId="49" fontId="1" fillId="0" borderId="0" xfId="35" applyNumberFormat="1" applyFont="1" applyFill="1" applyAlignment="1" applyProtection="1">
      <alignment vertical="center"/>
    </xf>
    <xf numFmtId="4" fontId="1" fillId="0" borderId="0" xfId="35" applyNumberFormat="1" applyFont="1" applyFill="1" applyBorder="1" applyAlignment="1" applyProtection="1">
      <alignment horizontal="right" vertical="center" indent="1"/>
    </xf>
    <xf numFmtId="0" fontId="1" fillId="0" borderId="0" xfId="35" applyFont="1" applyFill="1" applyBorder="1" applyAlignment="1" applyProtection="1">
      <alignment horizontal="left" vertical="center" indent="2"/>
    </xf>
    <xf numFmtId="0" fontId="4" fillId="0" borderId="0" xfId="35" applyFont="1" applyFill="1" applyBorder="1" applyAlignment="1" applyProtection="1">
      <alignment horizontal="left" vertical="center" indent="2"/>
    </xf>
    <xf numFmtId="0" fontId="1" fillId="20" borderId="10" xfId="35" applyFont="1" applyFill="1" applyBorder="1" applyAlignment="1" applyProtection="1">
      <alignment vertical="center"/>
    </xf>
    <xf numFmtId="0" fontId="38" fillId="20" borderId="10" xfId="35" applyFont="1" applyFill="1" applyBorder="1" applyAlignment="1" applyProtection="1">
      <alignment horizontal="left" vertical="center" indent="1"/>
    </xf>
    <xf numFmtId="0" fontId="13" fillId="0" borderId="0" xfId="35" applyFont="1" applyFill="1" applyBorder="1" applyAlignment="1" applyProtection="1">
      <alignment horizontal="left" vertical="center" indent="1"/>
    </xf>
    <xf numFmtId="49" fontId="1" fillId="0" borderId="0" xfId="35" applyNumberFormat="1" applyFont="1" applyFill="1" applyAlignment="1" applyProtection="1">
      <alignment horizontal="left" vertical="center"/>
    </xf>
    <xf numFmtId="0" fontId="1" fillId="0" borderId="0" xfId="35" applyFont="1" applyFill="1" applyAlignment="1" applyProtection="1">
      <alignment horizontal="left" vertical="center"/>
    </xf>
    <xf numFmtId="0" fontId="1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49" fontId="1" fillId="0" borderId="0" xfId="0" applyNumberFormat="1" applyFont="1" applyBorder="1" applyAlignment="1" applyProtection="1">
      <alignment vertical="center"/>
      <protection hidden="1"/>
    </xf>
    <xf numFmtId="49" fontId="1" fillId="0" borderId="0" xfId="0" applyNumberFormat="1" applyFont="1" applyBorder="1" applyAlignment="1" applyProtection="1">
      <alignment horizontal="left" vertical="center" indent="1"/>
      <protection hidden="1"/>
    </xf>
    <xf numFmtId="0" fontId="38" fillId="20" borderId="13" xfId="35" applyFont="1" applyFill="1" applyBorder="1" applyAlignment="1" applyProtection="1">
      <alignment horizontal="left" vertical="center" indent="1"/>
    </xf>
    <xf numFmtId="0" fontId="39" fillId="0" borderId="0" xfId="35" applyFont="1" applyFill="1" applyBorder="1" applyAlignment="1" applyProtection="1">
      <alignment vertical="center"/>
    </xf>
    <xf numFmtId="0" fontId="3" fillId="0" borderId="17" xfId="0" applyFont="1" applyBorder="1" applyAlignment="1" applyProtection="1">
      <alignment vertical="top"/>
      <protection hidden="1"/>
    </xf>
    <xf numFmtId="0" fontId="3" fillId="0" borderId="11" xfId="0" applyFont="1" applyBorder="1" applyAlignment="1" applyProtection="1">
      <alignment vertical="top"/>
      <protection hidden="1"/>
    </xf>
    <xf numFmtId="0" fontId="3" fillId="0" borderId="18" xfId="0" applyFont="1" applyBorder="1" applyAlignment="1" applyProtection="1">
      <alignment vertical="top"/>
      <protection hidden="1"/>
    </xf>
    <xf numFmtId="0" fontId="3" fillId="0" borderId="19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20" xfId="0" applyFont="1" applyBorder="1" applyAlignment="1" applyProtection="1">
      <alignment vertical="top"/>
      <protection hidden="1"/>
    </xf>
    <xf numFmtId="0" fontId="3" fillId="0" borderId="15" xfId="0" applyFont="1" applyBorder="1" applyAlignment="1" applyProtection="1">
      <alignment vertical="top"/>
      <protection hidden="1"/>
    </xf>
    <xf numFmtId="0" fontId="3" fillId="0" borderId="14" xfId="0" applyFont="1" applyBorder="1" applyAlignment="1" applyProtection="1">
      <alignment vertical="top"/>
      <protection hidden="1"/>
    </xf>
    <xf numFmtId="0" fontId="3" fillId="0" borderId="16" xfId="0" applyFont="1" applyBorder="1" applyAlignment="1" applyProtection="1">
      <alignment vertical="top"/>
      <protection hidden="1"/>
    </xf>
    <xf numFmtId="164" fontId="1" fillId="17" borderId="15" xfId="0" applyNumberFormat="1" applyFont="1" applyFill="1" applyBorder="1" applyAlignment="1" applyProtection="1">
      <alignment horizontal="left" vertical="center"/>
      <protection locked="0"/>
    </xf>
    <xf numFmtId="164" fontId="1" fillId="17" borderId="14" xfId="0" applyNumberFormat="1" applyFont="1" applyFill="1" applyBorder="1" applyAlignment="1" applyProtection="1">
      <alignment horizontal="left" vertical="center"/>
      <protection locked="0"/>
    </xf>
    <xf numFmtId="49" fontId="1" fillId="17" borderId="14" xfId="0" applyNumberFormat="1" applyFont="1" applyFill="1" applyBorder="1" applyAlignment="1" applyProtection="1">
      <alignment vertical="center"/>
      <protection locked="0"/>
    </xf>
    <xf numFmtId="49" fontId="1" fillId="17" borderId="16" xfId="0" applyNumberFormat="1" applyFont="1" applyFill="1" applyBorder="1" applyAlignment="1" applyProtection="1">
      <alignment vertical="center"/>
      <protection locked="0"/>
    </xf>
    <xf numFmtId="49" fontId="1" fillId="17" borderId="17" xfId="0" applyNumberFormat="1" applyFont="1" applyFill="1" applyBorder="1" applyAlignment="1" applyProtection="1">
      <alignment vertical="center"/>
      <protection locked="0"/>
    </xf>
    <xf numFmtId="49" fontId="1" fillId="17" borderId="11" xfId="0" applyNumberFormat="1" applyFont="1" applyFill="1" applyBorder="1" applyAlignment="1" applyProtection="1">
      <alignment vertical="center"/>
      <protection locked="0"/>
    </xf>
    <xf numFmtId="49" fontId="1" fillId="17" borderId="18" xfId="0" applyNumberFormat="1" applyFont="1" applyFill="1" applyBorder="1" applyAlignment="1" applyProtection="1">
      <alignment vertical="center"/>
      <protection locked="0"/>
    </xf>
    <xf numFmtId="49" fontId="1" fillId="17" borderId="19" xfId="0" applyNumberFormat="1" applyFont="1" applyFill="1" applyBorder="1" applyAlignment="1" applyProtection="1">
      <alignment vertical="center"/>
      <protection locked="0"/>
    </xf>
    <xf numFmtId="49" fontId="1" fillId="17" borderId="0" xfId="0" applyNumberFormat="1" applyFont="1" applyFill="1" applyBorder="1" applyAlignment="1" applyProtection="1">
      <alignment vertical="center"/>
      <protection locked="0"/>
    </xf>
    <xf numFmtId="49" fontId="1" fillId="17" borderId="20" xfId="0" applyNumberFormat="1" applyFont="1" applyFill="1" applyBorder="1" applyAlignment="1" applyProtection="1">
      <alignment vertical="center"/>
      <protection locked="0"/>
    </xf>
    <xf numFmtId="0" fontId="13" fillId="0" borderId="17" xfId="0" applyFont="1" applyBorder="1" applyAlignment="1" applyProtection="1">
      <alignment vertical="center"/>
      <protection hidden="1"/>
    </xf>
    <xf numFmtId="0" fontId="13" fillId="0" borderId="11" xfId="0" applyFont="1" applyBorder="1" applyAlignment="1" applyProtection="1">
      <alignment vertical="center"/>
      <protection hidden="1"/>
    </xf>
    <xf numFmtId="0" fontId="13" fillId="0" borderId="18" xfId="0" applyFont="1" applyBorder="1" applyAlignment="1" applyProtection="1">
      <alignment vertical="center"/>
      <protection hidden="1"/>
    </xf>
    <xf numFmtId="0" fontId="5" fillId="0" borderId="15" xfId="0" applyFont="1" applyBorder="1" applyAlignment="1" applyProtection="1">
      <alignment vertical="center"/>
      <protection hidden="1"/>
    </xf>
    <xf numFmtId="0" fontId="5" fillId="0" borderId="14" xfId="0" applyFont="1" applyBorder="1" applyAlignment="1" applyProtection="1">
      <alignment vertical="center"/>
      <protection hidden="1"/>
    </xf>
    <xf numFmtId="0" fontId="5" fillId="0" borderId="16" xfId="0" applyFont="1" applyBorder="1" applyAlignment="1" applyProtection="1">
      <alignment vertical="center"/>
      <protection hidden="1"/>
    </xf>
    <xf numFmtId="14" fontId="11" fillId="17" borderId="14" xfId="0" applyNumberFormat="1" applyFont="1" applyFill="1" applyBorder="1" applyAlignment="1" applyProtection="1">
      <alignment horizontal="right" vertical="center"/>
      <protection locked="0" hidden="1"/>
    </xf>
    <xf numFmtId="0" fontId="11" fillId="17" borderId="14" xfId="0" applyNumberFormat="1" applyFont="1" applyFill="1" applyBorder="1" applyAlignment="1" applyProtection="1">
      <alignment horizontal="right" vertical="center"/>
      <protection locked="0" hidden="1"/>
    </xf>
    <xf numFmtId="0" fontId="11" fillId="17" borderId="0" xfId="0" applyFont="1" applyFill="1" applyBorder="1" applyAlignment="1" applyProtection="1">
      <alignment vertical="center"/>
      <protection locked="0"/>
    </xf>
    <xf numFmtId="0" fontId="11" fillId="17" borderId="0" xfId="0" applyFont="1" applyFill="1" applyAlignment="1" applyProtection="1">
      <alignment vertical="center"/>
      <protection locked="0"/>
    </xf>
    <xf numFmtId="49" fontId="11" fillId="17" borderId="14" xfId="0" applyNumberFormat="1" applyFont="1" applyFill="1" applyBorder="1" applyAlignment="1" applyProtection="1">
      <alignment horizontal="left" vertical="center"/>
      <protection locked="0"/>
    </xf>
    <xf numFmtId="49" fontId="8" fillId="17" borderId="12" xfId="0" applyNumberFormat="1" applyFont="1" applyFill="1" applyBorder="1" applyAlignment="1" applyProtection="1">
      <alignment horizontal="left" vertical="center" indent="1"/>
      <protection locked="0"/>
    </xf>
    <xf numFmtId="49" fontId="8" fillId="17" borderId="10" xfId="0" applyNumberFormat="1" applyFont="1" applyFill="1" applyBorder="1" applyAlignment="1" applyProtection="1">
      <alignment horizontal="left" vertical="center" indent="1"/>
      <protection locked="0"/>
    </xf>
    <xf numFmtId="49" fontId="8" fillId="17" borderId="13" xfId="0" applyNumberFormat="1" applyFont="1" applyFill="1" applyBorder="1" applyAlignment="1" applyProtection="1">
      <alignment horizontal="left" vertical="center" indent="1"/>
      <protection locked="0"/>
    </xf>
    <xf numFmtId="0" fontId="11" fillId="17" borderId="14" xfId="0" applyFont="1" applyFill="1" applyBorder="1" applyAlignment="1" applyProtection="1">
      <alignment vertical="center"/>
      <protection locked="0"/>
    </xf>
    <xf numFmtId="0" fontId="34" fillId="0" borderId="0" xfId="0" applyFont="1" applyFill="1" applyBorder="1" applyAlignment="1" applyProtection="1">
      <alignment horizontal="center" vertical="center"/>
      <protection hidden="1"/>
    </xf>
    <xf numFmtId="167" fontId="8" fillId="19" borderId="12" xfId="0" applyNumberFormat="1" applyFont="1" applyFill="1" applyBorder="1" applyAlignment="1" applyProtection="1">
      <alignment horizontal="center" vertical="center"/>
      <protection locked="0"/>
    </xf>
    <xf numFmtId="167" fontId="8" fillId="19" borderId="10" xfId="0" applyNumberFormat="1" applyFont="1" applyFill="1" applyBorder="1" applyAlignment="1" applyProtection="1">
      <alignment horizontal="center" vertical="center"/>
      <protection locked="0"/>
    </xf>
    <xf numFmtId="167" fontId="8" fillId="19" borderId="13" xfId="0" applyNumberFormat="1" applyFont="1" applyFill="1" applyBorder="1" applyAlignment="1" applyProtection="1">
      <alignment horizontal="center" vertical="center"/>
      <protection locked="0"/>
    </xf>
    <xf numFmtId="14" fontId="1" fillId="17" borderId="12" xfId="0" applyNumberFormat="1" applyFont="1" applyFill="1" applyBorder="1" applyAlignment="1" applyProtection="1">
      <alignment horizontal="left" vertical="center" indent="1"/>
      <protection locked="0"/>
    </xf>
    <xf numFmtId="14" fontId="1" fillId="17" borderId="10" xfId="0" applyNumberFormat="1" applyFont="1" applyFill="1" applyBorder="1" applyAlignment="1" applyProtection="1">
      <alignment horizontal="left" vertical="center" indent="1"/>
      <protection locked="0"/>
    </xf>
    <xf numFmtId="14" fontId="1" fillId="17" borderId="13" xfId="0" applyNumberFormat="1" applyFont="1" applyFill="1" applyBorder="1" applyAlignment="1" applyProtection="1">
      <alignment horizontal="left" vertical="center" indent="1"/>
      <protection locked="0"/>
    </xf>
    <xf numFmtId="14" fontId="8" fillId="17" borderId="12" xfId="0" applyNumberFormat="1" applyFont="1" applyFill="1" applyBorder="1" applyAlignment="1" applyProtection="1">
      <alignment horizontal="center" vertical="center"/>
      <protection locked="0"/>
    </xf>
    <xf numFmtId="14" fontId="8" fillId="17" borderId="10" xfId="0" applyNumberFormat="1" applyFont="1" applyFill="1" applyBorder="1" applyAlignment="1" applyProtection="1">
      <alignment horizontal="center" vertical="center"/>
      <protection locked="0"/>
    </xf>
    <xf numFmtId="14" fontId="8" fillId="17" borderId="13" xfId="0" applyNumberFormat="1" applyFont="1" applyFill="1" applyBorder="1" applyAlignment="1" applyProtection="1">
      <alignment horizontal="center" vertical="center"/>
      <protection locked="0"/>
    </xf>
    <xf numFmtId="4" fontId="1" fillId="17" borderId="12" xfId="0" applyNumberFormat="1" applyFont="1" applyFill="1" applyBorder="1" applyAlignment="1" applyProtection="1">
      <alignment horizontal="left" vertical="center" indent="1"/>
      <protection locked="0"/>
    </xf>
    <xf numFmtId="4" fontId="1" fillId="17" borderId="10" xfId="0" applyNumberFormat="1" applyFont="1" applyFill="1" applyBorder="1" applyAlignment="1" applyProtection="1">
      <alignment horizontal="left" vertical="center" indent="1"/>
      <protection locked="0"/>
    </xf>
    <xf numFmtId="4" fontId="1" fillId="17" borderId="13" xfId="0" applyNumberFormat="1" applyFont="1" applyFill="1" applyBorder="1" applyAlignment="1" applyProtection="1">
      <alignment horizontal="left" vertical="center" inden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hidden="1"/>
    </xf>
    <xf numFmtId="49" fontId="4" fillId="17" borderId="12" xfId="0" applyNumberFormat="1" applyFont="1" applyFill="1" applyBorder="1" applyAlignment="1" applyProtection="1">
      <alignment horizontal="left" vertical="center" indent="1"/>
      <protection locked="0"/>
    </xf>
    <xf numFmtId="49" fontId="4" fillId="17" borderId="10" xfId="0" applyNumberFormat="1" applyFont="1" applyFill="1" applyBorder="1" applyAlignment="1" applyProtection="1">
      <alignment horizontal="left" vertical="center" indent="1"/>
      <protection locked="0"/>
    </xf>
    <xf numFmtId="49" fontId="4" fillId="17" borderId="13" xfId="0" applyNumberFormat="1" applyFont="1" applyFill="1" applyBorder="1" applyAlignment="1" applyProtection="1">
      <alignment horizontal="left" vertical="center" indent="1"/>
      <protection locked="0"/>
    </xf>
    <xf numFmtId="14" fontId="4" fillId="17" borderId="12" xfId="0" applyNumberFormat="1" applyFont="1" applyFill="1" applyBorder="1" applyAlignment="1" applyProtection="1">
      <alignment horizontal="center" vertical="center"/>
      <protection locked="0"/>
    </xf>
    <xf numFmtId="4" fontId="4" fillId="20" borderId="10" xfId="35" applyNumberFormat="1" applyFont="1" applyFill="1" applyBorder="1" applyAlignment="1" applyProtection="1">
      <alignment horizontal="right" vertical="center" indent="1"/>
    </xf>
    <xf numFmtId="167" fontId="4" fillId="0" borderId="24" xfId="35" applyNumberFormat="1" applyFont="1" applyFill="1" applyBorder="1" applyAlignment="1" applyProtection="1">
      <alignment horizontal="right" vertical="center" indent="1"/>
    </xf>
    <xf numFmtId="167" fontId="4" fillId="0" borderId="25" xfId="35" applyNumberFormat="1" applyFont="1" applyFill="1" applyBorder="1" applyAlignment="1" applyProtection="1">
      <alignment horizontal="right" vertical="center" indent="1"/>
    </xf>
    <xf numFmtId="167" fontId="4" fillId="0" borderId="26" xfId="35" applyNumberFormat="1" applyFont="1" applyFill="1" applyBorder="1" applyAlignment="1" applyProtection="1">
      <alignment horizontal="right" vertical="center" indent="1"/>
    </xf>
    <xf numFmtId="49" fontId="8" fillId="0" borderId="12" xfId="35" applyNumberFormat="1" applyFont="1" applyFill="1" applyBorder="1" applyAlignment="1" applyProtection="1">
      <alignment horizontal="center" vertical="center"/>
    </xf>
    <xf numFmtId="49" fontId="8" fillId="0" borderId="10" xfId="35" applyNumberFormat="1" applyFont="1" applyFill="1" applyBorder="1" applyAlignment="1" applyProtection="1">
      <alignment horizontal="center" vertical="center"/>
    </xf>
    <xf numFmtId="49" fontId="8" fillId="0" borderId="13" xfId="35" applyNumberFormat="1" applyFont="1" applyFill="1" applyBorder="1" applyAlignment="1" applyProtection="1">
      <alignment horizontal="center" vertical="center"/>
    </xf>
    <xf numFmtId="4" fontId="1" fillId="19" borderId="12" xfId="35" applyNumberFormat="1" applyFont="1" applyFill="1" applyBorder="1" applyAlignment="1" applyProtection="1">
      <alignment horizontal="right" vertical="center" indent="1"/>
      <protection locked="0"/>
    </xf>
    <xf numFmtId="4" fontId="1" fillId="19" borderId="10" xfId="35" applyNumberFormat="1" applyFont="1" applyFill="1" applyBorder="1" applyAlignment="1" applyProtection="1">
      <alignment horizontal="right" vertical="center" indent="1"/>
      <protection locked="0"/>
    </xf>
    <xf numFmtId="4" fontId="1" fillId="19" borderId="13" xfId="35" applyNumberFormat="1" applyFont="1" applyFill="1" applyBorder="1" applyAlignment="1" applyProtection="1">
      <alignment horizontal="right" vertical="center" indent="1"/>
      <protection locked="0"/>
    </xf>
    <xf numFmtId="4" fontId="1" fillId="19" borderId="27" xfId="35" applyNumberFormat="1" applyFont="1" applyFill="1" applyBorder="1" applyAlignment="1" applyProtection="1">
      <alignment horizontal="right" vertical="center" indent="1"/>
      <protection locked="0"/>
    </xf>
    <xf numFmtId="4" fontId="1" fillId="19" borderId="28" xfId="35" applyNumberFormat="1" applyFont="1" applyFill="1" applyBorder="1" applyAlignment="1" applyProtection="1">
      <alignment horizontal="right" vertical="center" indent="1"/>
      <protection locked="0"/>
    </xf>
    <xf numFmtId="4" fontId="1" fillId="19" borderId="29" xfId="35" applyNumberFormat="1" applyFont="1" applyFill="1" applyBorder="1" applyAlignment="1" applyProtection="1">
      <alignment horizontal="right" vertical="center" indent="1"/>
      <protection locked="0"/>
    </xf>
    <xf numFmtId="167" fontId="1" fillId="0" borderId="12" xfId="35" applyNumberFormat="1" applyFont="1" applyFill="1" applyBorder="1" applyAlignment="1" applyProtection="1">
      <alignment horizontal="right" vertical="center" indent="1"/>
    </xf>
    <xf numFmtId="167" fontId="1" fillId="0" borderId="10" xfId="35" applyNumberFormat="1" applyFont="1" applyFill="1" applyBorder="1" applyAlignment="1" applyProtection="1">
      <alignment horizontal="right" vertical="center" indent="1"/>
    </xf>
    <xf numFmtId="167" fontId="1" fillId="0" borderId="13" xfId="35" applyNumberFormat="1" applyFont="1" applyFill="1" applyBorder="1" applyAlignment="1" applyProtection="1">
      <alignment horizontal="right" vertical="center" indent="1"/>
    </xf>
    <xf numFmtId="0" fontId="1" fillId="0" borderId="11" xfId="35" applyFont="1" applyFill="1" applyBorder="1" applyAlignment="1" applyProtection="1">
      <alignment horizontal="center" vertical="center" wrapText="1"/>
    </xf>
    <xf numFmtId="0" fontId="1" fillId="0" borderId="0" xfId="35" applyFont="1" applyFill="1" applyBorder="1" applyAlignment="1" applyProtection="1">
      <alignment horizontal="center" vertical="center" wrapText="1"/>
    </xf>
    <xf numFmtId="4" fontId="1" fillId="19" borderId="30" xfId="35" applyNumberFormat="1" applyFont="1" applyFill="1" applyBorder="1" applyAlignment="1" applyProtection="1">
      <alignment horizontal="right" vertical="center" indent="1"/>
      <protection locked="0"/>
    </xf>
    <xf numFmtId="4" fontId="1" fillId="19" borderId="31" xfId="35" applyNumberFormat="1" applyFont="1" applyFill="1" applyBorder="1" applyAlignment="1" applyProtection="1">
      <alignment horizontal="right" vertical="center" indent="1"/>
      <protection locked="0"/>
    </xf>
    <xf numFmtId="4" fontId="1" fillId="19" borderId="32" xfId="35" applyNumberFormat="1" applyFont="1" applyFill="1" applyBorder="1" applyAlignment="1" applyProtection="1">
      <alignment horizontal="right" vertical="center" indent="1"/>
      <protection locked="0"/>
    </xf>
    <xf numFmtId="167" fontId="4" fillId="0" borderId="12" xfId="35" applyNumberFormat="1" applyFont="1" applyFill="1" applyBorder="1" applyAlignment="1" applyProtection="1">
      <alignment horizontal="right" vertical="center" indent="1"/>
    </xf>
    <xf numFmtId="167" fontId="4" fillId="0" borderId="10" xfId="35" applyNumberFormat="1" applyFont="1" applyFill="1" applyBorder="1" applyAlignment="1" applyProtection="1">
      <alignment horizontal="right" vertical="center" indent="1"/>
    </xf>
    <xf numFmtId="167" fontId="4" fillId="0" borderId="13" xfId="35" applyNumberFormat="1" applyFont="1" applyFill="1" applyBorder="1" applyAlignment="1" applyProtection="1">
      <alignment horizontal="right" vertical="center" indent="1"/>
    </xf>
    <xf numFmtId="0" fontId="40" fillId="0" borderId="0" xfId="45" applyNumberFormat="1" applyFont="1" applyBorder="1" applyAlignment="1" applyProtection="1">
      <alignment vertical="center"/>
      <protection hidden="1"/>
    </xf>
    <xf numFmtId="0" fontId="35" fillId="0" borderId="0" xfId="45" applyNumberFormat="1" applyFont="1" applyBorder="1" applyAlignment="1" applyProtection="1">
      <alignment vertical="center"/>
      <protection hidden="1"/>
    </xf>
    <xf numFmtId="0" fontId="1" fillId="0" borderId="0" xfId="45" applyNumberFormat="1" applyAlignment="1" applyProtection="1">
      <alignment vertical="center"/>
      <protection hidden="1"/>
    </xf>
    <xf numFmtId="0" fontId="36" fillId="21" borderId="33" xfId="45" applyNumberFormat="1" applyFont="1" applyFill="1" applyBorder="1" applyAlignment="1" applyProtection="1">
      <alignment horizontal="left" indent="1"/>
      <protection hidden="1"/>
    </xf>
    <xf numFmtId="0" fontId="1" fillId="21" borderId="22" xfId="45" applyNumberFormat="1" applyFont="1" applyFill="1" applyBorder="1" applyAlignment="1" applyProtection="1">
      <alignment vertical="center"/>
      <protection hidden="1"/>
    </xf>
    <xf numFmtId="0" fontId="1" fillId="21" borderId="34" xfId="45" applyNumberFormat="1" applyFont="1" applyFill="1" applyBorder="1" applyAlignment="1" applyProtection="1">
      <alignment vertical="center"/>
      <protection hidden="1"/>
    </xf>
    <xf numFmtId="0" fontId="36" fillId="21" borderId="35" xfId="45" applyNumberFormat="1" applyFont="1" applyFill="1" applyBorder="1" applyAlignment="1" applyProtection="1">
      <alignment horizontal="left" vertical="top" indent="1"/>
      <protection hidden="1"/>
    </xf>
    <xf numFmtId="0" fontId="1" fillId="21" borderId="21" xfId="45" applyNumberFormat="1" applyFont="1" applyFill="1" applyBorder="1" applyAlignment="1" applyProtection="1">
      <alignment vertical="center"/>
      <protection hidden="1"/>
    </xf>
    <xf numFmtId="0" fontId="1" fillId="21" borderId="36" xfId="45" applyNumberFormat="1" applyFont="1" applyFill="1" applyBorder="1" applyAlignment="1" applyProtection="1">
      <alignment vertical="center"/>
      <protection hidden="1"/>
    </xf>
    <xf numFmtId="0" fontId="41" fillId="0" borderId="0" xfId="45" quotePrefix="1" applyNumberFormat="1" applyFont="1" applyBorder="1" applyAlignment="1" applyProtection="1">
      <alignment horizontal="left" vertical="center"/>
      <protection hidden="1"/>
    </xf>
    <xf numFmtId="0" fontId="4" fillId="22" borderId="37" xfId="45" applyNumberFormat="1" applyFont="1" applyFill="1" applyBorder="1" applyAlignment="1" applyProtection="1">
      <alignment horizontal="left" vertical="center" indent="1"/>
      <protection hidden="1"/>
    </xf>
    <xf numFmtId="0" fontId="1" fillId="22" borderId="38" xfId="45" applyNumberFormat="1" applyFill="1" applyBorder="1" applyAlignment="1" applyProtection="1">
      <alignment horizontal="center" vertical="center"/>
      <protection hidden="1"/>
    </xf>
    <xf numFmtId="0" fontId="1" fillId="22" borderId="39" xfId="45" applyNumberFormat="1" applyFill="1" applyBorder="1" applyAlignment="1" applyProtection="1">
      <alignment vertical="center"/>
      <protection hidden="1"/>
    </xf>
    <xf numFmtId="0" fontId="4" fillId="18" borderId="40" xfId="45" applyNumberFormat="1" applyFont="1" applyFill="1" applyBorder="1" applyAlignment="1">
      <alignment horizontal="left" vertical="center" indent="1"/>
    </xf>
    <xf numFmtId="0" fontId="4" fillId="18" borderId="40" xfId="45" applyNumberFormat="1" applyFont="1" applyFill="1" applyBorder="1" applyAlignment="1">
      <alignment horizontal="center" vertical="center"/>
    </xf>
    <xf numFmtId="0" fontId="1" fillId="0" borderId="0" xfId="45" applyNumberFormat="1" applyBorder="1" applyAlignment="1" applyProtection="1">
      <alignment vertical="center"/>
      <protection hidden="1"/>
    </xf>
    <xf numFmtId="166" fontId="1" fillId="0" borderId="40" xfId="44" applyNumberFormat="1" applyFont="1" applyBorder="1" applyAlignment="1" applyProtection="1">
      <alignment horizontal="left" vertical="center" indent="1"/>
      <protection hidden="1"/>
    </xf>
    <xf numFmtId="166" fontId="1" fillId="0" borderId="40" xfId="44" applyNumberFormat="1" applyFont="1" applyBorder="1" applyAlignment="1" applyProtection="1">
      <alignment horizontal="center" vertical="center"/>
      <protection hidden="1"/>
    </xf>
    <xf numFmtId="0" fontId="1" fillId="0" borderId="40" xfId="44" applyNumberFormat="1" applyFont="1" applyBorder="1" applyAlignment="1" applyProtection="1">
      <alignment horizontal="left" vertical="center" wrapText="1" indent="1"/>
      <protection hidden="1"/>
    </xf>
    <xf numFmtId="0" fontId="1" fillId="0" borderId="0" xfId="45" applyNumberFormat="1" applyAlignment="1" applyProtection="1">
      <alignment horizontal="left" vertical="center" indent="1"/>
      <protection hidden="1"/>
    </xf>
    <xf numFmtId="166" fontId="1" fillId="0" borderId="40" xfId="45" applyNumberFormat="1" applyFont="1" applyBorder="1" applyAlignment="1">
      <alignment horizontal="left" vertical="center" indent="1"/>
    </xf>
    <xf numFmtId="166" fontId="1" fillId="0" borderId="40" xfId="44" applyNumberFormat="1" applyFont="1" applyBorder="1" applyAlignment="1">
      <alignment horizontal="center" vertical="center"/>
    </xf>
    <xf numFmtId="0" fontId="1" fillId="0" borderId="40" xfId="45" applyNumberFormat="1" applyFont="1" applyBorder="1" applyAlignment="1">
      <alignment horizontal="left" vertical="center" wrapText="1" indent="1"/>
    </xf>
    <xf numFmtId="166" fontId="1" fillId="0" borderId="40" xfId="45" applyNumberFormat="1" applyFont="1" applyBorder="1" applyAlignment="1">
      <alignment horizontal="center" vertical="center"/>
    </xf>
    <xf numFmtId="0" fontId="13" fillId="0" borderId="0" xfId="45" quotePrefix="1" applyNumberFormat="1" applyFont="1" applyAlignment="1" applyProtection="1">
      <alignment vertical="center"/>
      <protection hidden="1"/>
    </xf>
  </cellXfs>
  <cellStyles count="46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Gut" xfId="31" builtinId="26" customBuiltin="1"/>
    <cellStyle name="Neutral" xfId="32" builtinId="28" customBuiltin="1"/>
    <cellStyle name="Notiz" xfId="33" builtinId="10" customBuiltin="1"/>
    <cellStyle name="Schlecht" xfId="34" builtinId="27" customBuiltin="1"/>
    <cellStyle name="Standard" xfId="0" builtinId="0"/>
    <cellStyle name="Standard 2" xfId="44"/>
    <cellStyle name="Standard 5" xfId="45"/>
    <cellStyle name="Standard_Anlage Mittelabruf - Weiterbildung" xfId="35"/>
    <cellStyle name="Überschrift" xfId="36" builtinId="15" customBuiltin="1"/>
    <cellStyle name="Überschrift 1" xfId="37" builtinId="16" customBuiltin="1"/>
    <cellStyle name="Überschrift 2" xfId="38" builtinId="17" customBuiltin="1"/>
    <cellStyle name="Überschrift 3" xfId="39" builtinId="18" customBuiltin="1"/>
    <cellStyle name="Überschrift 4" xfId="40" builtinId="19" customBuiltin="1"/>
    <cellStyle name="Verknüpfte Zelle" xfId="41" builtinId="24" customBuiltin="1"/>
    <cellStyle name="Warnender Text" xfId="42" builtinId="11" customBuiltin="1"/>
    <cellStyle name="Zelle überprüfen" xfId="43" builtinId="23" customBuiltin="1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CD5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238125</xdr:colOff>
      <xdr:row>0</xdr:row>
      <xdr:rowOff>0</xdr:rowOff>
    </xdr:from>
    <xdr:to>
      <xdr:col>18</xdr:col>
      <xdr:colOff>0</xdr:colOff>
      <xdr:row>2</xdr:row>
      <xdr:rowOff>168275</xdr:rowOff>
    </xdr:to>
    <xdr:pic>
      <xdr:nvPicPr>
        <xdr:cNvPr id="4" name="Grafik 3" title="TLVwA-Logo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3667125" y="0"/>
          <a:ext cx="3190875" cy="549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showGridLines="0" zoomScaleNormal="100" workbookViewId="0">
      <selection activeCell="A15" sqref="A15"/>
    </sheetView>
  </sheetViews>
  <sheetFormatPr baseColWidth="10" defaultColWidth="11.42578125" defaultRowHeight="12"/>
  <cols>
    <col min="1" max="1" width="10.7109375" style="10" customWidth="1"/>
    <col min="2" max="2" width="15.7109375" style="11" customWidth="1"/>
    <col min="3" max="3" width="78.7109375" style="10" customWidth="1"/>
    <col min="4" max="16384" width="11.42578125" style="10"/>
  </cols>
  <sheetData>
    <row r="1" spans="1:7" s="136" customFormat="1" ht="30" customHeight="1" thickBot="1">
      <c r="A1" s="134" t="s">
        <v>20</v>
      </c>
      <c r="B1" s="135"/>
      <c r="C1" s="135"/>
    </row>
    <row r="2" spans="1:7" s="136" customFormat="1" ht="30" customHeight="1" thickTop="1">
      <c r="A2" s="137" t="s">
        <v>33</v>
      </c>
      <c r="B2" s="138"/>
      <c r="C2" s="139"/>
    </row>
    <row r="3" spans="1:7" s="136" customFormat="1" ht="30" customHeight="1" thickBot="1">
      <c r="A3" s="140" t="s">
        <v>68</v>
      </c>
      <c r="B3" s="141"/>
      <c r="C3" s="142"/>
    </row>
    <row r="4" spans="1:7" ht="15" customHeight="1" thickTop="1">
      <c r="A4" s="143" t="str">
        <f>IF(AND(Mittelanforderung!F36="",Mittelanforderung!F44="",Mittelanforderung!F48="")," - öffentlich -"," - vertraulich -")</f>
        <v xml:space="preserve"> - öffentlich -</v>
      </c>
      <c r="E4" s="12"/>
    </row>
    <row r="5" spans="1:7" ht="15" customHeight="1">
      <c r="E5" s="12"/>
    </row>
    <row r="6" spans="1:7" s="136" customFormat="1" ht="18" customHeight="1">
      <c r="A6" s="144" t="s">
        <v>69</v>
      </c>
      <c r="B6" s="145"/>
      <c r="C6" s="146"/>
    </row>
    <row r="7" spans="1:7" s="149" customFormat="1" ht="18" customHeight="1">
      <c r="A7" s="147" t="s">
        <v>21</v>
      </c>
      <c r="B7" s="148" t="s">
        <v>22</v>
      </c>
      <c r="C7" s="147" t="s">
        <v>23</v>
      </c>
      <c r="F7" s="136"/>
    </row>
    <row r="8" spans="1:7" s="12" customFormat="1" ht="24" customHeight="1">
      <c r="A8" s="150" t="s">
        <v>24</v>
      </c>
      <c r="B8" s="151">
        <v>43453</v>
      </c>
      <c r="C8" s="152" t="s">
        <v>25</v>
      </c>
      <c r="D8" s="10"/>
      <c r="E8" s="10"/>
      <c r="F8" s="10"/>
    </row>
    <row r="9" spans="1:7" ht="24" customHeight="1">
      <c r="A9" s="150" t="s">
        <v>61</v>
      </c>
      <c r="B9" s="151">
        <v>43866</v>
      </c>
      <c r="C9" s="152" t="s">
        <v>62</v>
      </c>
      <c r="G9" s="12"/>
    </row>
    <row r="10" spans="1:7" ht="24" customHeight="1">
      <c r="A10" s="150" t="s">
        <v>64</v>
      </c>
      <c r="B10" s="151">
        <v>44838</v>
      </c>
      <c r="C10" s="152" t="s">
        <v>65</v>
      </c>
    </row>
    <row r="11" spans="1:7" s="136" customFormat="1" ht="15" customHeight="1">
      <c r="A11" s="153"/>
    </row>
    <row r="12" spans="1:7" s="136" customFormat="1" ht="18" customHeight="1">
      <c r="A12" s="144" t="s">
        <v>70</v>
      </c>
      <c r="B12" s="145"/>
      <c r="C12" s="146"/>
    </row>
    <row r="13" spans="1:7" s="149" customFormat="1" ht="18" customHeight="1">
      <c r="A13" s="147" t="s">
        <v>21</v>
      </c>
      <c r="B13" s="148" t="s">
        <v>22</v>
      </c>
      <c r="C13" s="147" t="s">
        <v>23</v>
      </c>
      <c r="F13" s="136"/>
    </row>
    <row r="14" spans="1:7" s="149" customFormat="1" ht="24" customHeight="1">
      <c r="A14" s="154" t="s">
        <v>71</v>
      </c>
      <c r="B14" s="155">
        <v>44928</v>
      </c>
      <c r="C14" s="156" t="s">
        <v>72</v>
      </c>
      <c r="F14" s="136"/>
    </row>
    <row r="15" spans="1:7" s="136" customFormat="1" ht="24" customHeight="1">
      <c r="A15" s="154"/>
      <c r="B15" s="157"/>
      <c r="C15" s="156"/>
    </row>
    <row r="16" spans="1:7" s="136" customFormat="1" ht="24" customHeight="1">
      <c r="A16" s="154"/>
      <c r="B16" s="157"/>
      <c r="C16" s="156"/>
    </row>
    <row r="17" spans="1:3" s="136" customFormat="1" ht="24" customHeight="1">
      <c r="A17" s="154"/>
      <c r="B17" s="157"/>
      <c r="C17" s="156"/>
    </row>
    <row r="18" spans="1:3" s="136" customFormat="1" ht="24" customHeight="1">
      <c r="A18" s="154"/>
      <c r="B18" s="157"/>
      <c r="C18" s="156"/>
    </row>
    <row r="19" spans="1:3" s="136" customFormat="1" ht="24" customHeight="1">
      <c r="A19" s="154"/>
      <c r="B19" s="155"/>
      <c r="C19" s="156"/>
    </row>
    <row r="20" spans="1:3" s="136" customFormat="1" ht="24" customHeight="1">
      <c r="A20" s="154"/>
      <c r="B20" s="155"/>
      <c r="C20" s="156"/>
    </row>
    <row r="21" spans="1:3" s="136" customFormat="1" ht="24" customHeight="1">
      <c r="A21" s="154"/>
      <c r="B21" s="157"/>
      <c r="C21" s="156"/>
    </row>
  </sheetData>
  <sheetProtection password="EDE9" sheet="1" objects="1" scenarios="1"/>
  <printOptions horizontalCentered="1"/>
  <pageMargins left="0.59055118110236227" right="0.19685039370078741" top="0.19685039370078741" bottom="0.19685039370078741" header="0.19685039370078741" footer="0.19685039370078741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showGridLines="0" tabSelected="1" workbookViewId="0">
      <selection activeCell="A5" sqref="A5:H5"/>
    </sheetView>
  </sheetViews>
  <sheetFormatPr baseColWidth="10" defaultColWidth="11.42578125" defaultRowHeight="12" customHeight="1"/>
  <cols>
    <col min="1" max="18" width="5.7109375" style="17" customWidth="1"/>
    <col min="19" max="16384" width="11.42578125" style="17"/>
  </cols>
  <sheetData>
    <row r="1" spans="1:18" s="13" customFormat="1" ht="15" customHeight="1"/>
    <row r="2" spans="1:18" s="13" customFormat="1" ht="15" customHeight="1"/>
    <row r="3" spans="1:18" s="13" customFormat="1" ht="15" customHeight="1"/>
    <row r="4" spans="1:18" s="14" customFormat="1" ht="15" customHeight="1"/>
    <row r="5" spans="1:18" s="16" customFormat="1" ht="15" customHeight="1">
      <c r="A5" s="71"/>
      <c r="B5" s="72"/>
      <c r="C5" s="72"/>
      <c r="D5" s="72"/>
      <c r="E5" s="72"/>
      <c r="F5" s="72"/>
      <c r="G5" s="72"/>
      <c r="H5" s="73"/>
    </row>
    <row r="6" spans="1:18" s="16" customFormat="1" ht="15" customHeight="1">
      <c r="A6" s="74"/>
      <c r="B6" s="75"/>
      <c r="C6" s="75"/>
      <c r="D6" s="75"/>
      <c r="E6" s="75"/>
      <c r="F6" s="75"/>
      <c r="G6" s="75"/>
      <c r="H6" s="76"/>
    </row>
    <row r="7" spans="1:18" s="16" customFormat="1" ht="15" customHeight="1">
      <c r="A7" s="74"/>
      <c r="B7" s="75"/>
      <c r="C7" s="75"/>
      <c r="D7" s="75"/>
      <c r="E7" s="75"/>
      <c r="F7" s="75"/>
      <c r="G7" s="75"/>
      <c r="H7" s="76"/>
      <c r="M7" s="77" t="s">
        <v>75</v>
      </c>
      <c r="N7" s="78"/>
      <c r="O7" s="78"/>
      <c r="P7" s="78"/>
      <c r="Q7" s="78"/>
      <c r="R7" s="79"/>
    </row>
    <row r="8" spans="1:18" s="16" customFormat="1" ht="15" customHeight="1">
      <c r="A8" s="74"/>
      <c r="B8" s="75"/>
      <c r="C8" s="75"/>
      <c r="D8" s="75"/>
      <c r="E8" s="75"/>
      <c r="F8" s="75"/>
      <c r="G8" s="75"/>
      <c r="H8" s="76"/>
      <c r="M8" s="80" t="s">
        <v>6</v>
      </c>
      <c r="N8" s="81"/>
      <c r="O8" s="81"/>
      <c r="P8" s="81"/>
      <c r="Q8" s="81"/>
      <c r="R8" s="82"/>
    </row>
    <row r="9" spans="1:18" ht="15" customHeight="1">
      <c r="A9" s="67"/>
      <c r="B9" s="68"/>
      <c r="C9" s="69"/>
      <c r="D9" s="69"/>
      <c r="E9" s="69"/>
      <c r="F9" s="69"/>
      <c r="G9" s="69"/>
      <c r="H9" s="70"/>
      <c r="I9" s="16"/>
      <c r="J9" s="16"/>
      <c r="K9" s="16"/>
      <c r="M9" s="58" t="s">
        <v>4</v>
      </c>
      <c r="N9" s="59"/>
      <c r="O9" s="59"/>
      <c r="P9" s="59"/>
      <c r="Q9" s="59"/>
      <c r="R9" s="60"/>
    </row>
    <row r="10" spans="1:18" s="20" customFormat="1" ht="15" customHeight="1">
      <c r="A10" s="18" t="s">
        <v>0</v>
      </c>
      <c r="B10" s="19"/>
      <c r="C10" s="19"/>
      <c r="D10" s="19"/>
      <c r="E10" s="19"/>
      <c r="F10" s="17"/>
      <c r="G10" s="17"/>
      <c r="H10" s="17"/>
      <c r="I10" s="17"/>
      <c r="J10" s="17"/>
      <c r="K10" s="17"/>
      <c r="M10" s="61"/>
      <c r="N10" s="62"/>
      <c r="O10" s="62"/>
      <c r="P10" s="62"/>
      <c r="Q10" s="62"/>
      <c r="R10" s="63"/>
    </row>
    <row r="11" spans="1:18" s="20" customFormat="1" ht="15" customHeight="1">
      <c r="M11" s="61"/>
      <c r="N11" s="62"/>
      <c r="O11" s="62"/>
      <c r="P11" s="62"/>
      <c r="Q11" s="62"/>
      <c r="R11" s="63"/>
    </row>
    <row r="12" spans="1:18" s="20" customFormat="1" ht="15" customHeight="1">
      <c r="A12" s="21" t="s">
        <v>73</v>
      </c>
      <c r="M12" s="64"/>
      <c r="N12" s="65"/>
      <c r="O12" s="65"/>
      <c r="P12" s="65"/>
      <c r="Q12" s="65"/>
      <c r="R12" s="66"/>
    </row>
    <row r="13" spans="1:18" s="20" customFormat="1" ht="15" customHeight="1">
      <c r="A13" s="21" t="s">
        <v>74</v>
      </c>
      <c r="M13" s="58" t="s">
        <v>5</v>
      </c>
      <c r="N13" s="59"/>
      <c r="O13" s="59"/>
      <c r="P13" s="59"/>
      <c r="Q13" s="59"/>
      <c r="R13" s="60"/>
    </row>
    <row r="14" spans="1:18" s="20" customFormat="1" ht="15" customHeight="1">
      <c r="A14" s="21" t="s">
        <v>66</v>
      </c>
      <c r="M14" s="61"/>
      <c r="N14" s="62"/>
      <c r="O14" s="62"/>
      <c r="P14" s="62"/>
      <c r="Q14" s="62"/>
      <c r="R14" s="63"/>
    </row>
    <row r="15" spans="1:18" s="20" customFormat="1" ht="15" customHeight="1">
      <c r="A15" s="21" t="s">
        <v>67</v>
      </c>
      <c r="M15" s="61"/>
      <c r="N15" s="62"/>
      <c r="O15" s="62"/>
      <c r="P15" s="62"/>
      <c r="Q15" s="62"/>
      <c r="R15" s="63"/>
    </row>
    <row r="16" spans="1:18" s="20" customFormat="1" ht="15" customHeight="1">
      <c r="M16" s="64"/>
      <c r="N16" s="65"/>
      <c r="O16" s="65"/>
      <c r="P16" s="65"/>
      <c r="Q16" s="65"/>
      <c r="R16" s="66"/>
    </row>
    <row r="18" spans="1:18" s="19" customFormat="1" ht="15" customHeight="1">
      <c r="A18" s="92" t="s">
        <v>33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</row>
    <row r="19" spans="1:18" s="19" customFormat="1" ht="12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</row>
    <row r="20" spans="1:18" s="19" customFormat="1" ht="12" customHeight="1">
      <c r="A20" s="105" t="s">
        <v>63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</row>
    <row r="21" spans="1:18" s="19" customFormat="1" ht="12" customHeight="1">
      <c r="A21" s="105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</row>
    <row r="22" spans="1:18" s="19" customFormat="1" ht="12" customHeight="1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</row>
    <row r="23" spans="1:18" s="19" customFormat="1" ht="12" customHeight="1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</row>
    <row r="24" spans="1:18" ht="12" customHeight="1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</row>
    <row r="25" spans="1:18" ht="18" customHeight="1">
      <c r="A25" s="17" t="s">
        <v>3</v>
      </c>
      <c r="F25" s="106"/>
      <c r="G25" s="107"/>
      <c r="H25" s="108"/>
    </row>
    <row r="26" spans="1:18" ht="5.0999999999999996" customHeight="1"/>
    <row r="27" spans="1:18" ht="18" customHeight="1">
      <c r="A27" s="16" t="s">
        <v>46</v>
      </c>
      <c r="F27" s="102"/>
      <c r="G27" s="103"/>
      <c r="H27" s="104"/>
    </row>
    <row r="28" spans="1:18" ht="5.0999999999999996" customHeight="1"/>
    <row r="29" spans="1:18" s="19" customFormat="1" ht="18" customHeight="1">
      <c r="A29" s="14" t="s">
        <v>9</v>
      </c>
      <c r="F29" s="96"/>
      <c r="G29" s="97"/>
      <c r="H29" s="98"/>
    </row>
    <row r="31" spans="1:18" ht="12" customHeight="1">
      <c r="A31" s="17" t="s">
        <v>10</v>
      </c>
    </row>
    <row r="32" spans="1:18" ht="12" customHeight="1">
      <c r="A32" s="17" t="s">
        <v>11</v>
      </c>
    </row>
    <row r="33" spans="1:18" ht="5.0999999999999996" customHeight="1"/>
    <row r="34" spans="1:18" ht="18" customHeight="1">
      <c r="C34" s="23" t="s">
        <v>16</v>
      </c>
      <c r="F34" s="99"/>
      <c r="G34" s="100"/>
      <c r="H34" s="101"/>
      <c r="I34" s="24" t="s">
        <v>12</v>
      </c>
      <c r="J34" s="109"/>
      <c r="K34" s="100"/>
      <c r="L34" s="101"/>
      <c r="N34" s="25"/>
      <c r="O34" s="25" t="str">
        <f>IF(OR(F34=0,J34=0),"",IF(YEAR(F34)&lt;&gt;YEAR(J34),"Der Zeitraum muss innerhalb eines Jahres liegen!",""))</f>
        <v/>
      </c>
    </row>
    <row r="35" spans="1:18" ht="5.0999999999999996" customHeight="1">
      <c r="L35" s="25"/>
      <c r="N35" s="25"/>
      <c r="O35" s="25"/>
      <c r="P35" s="25"/>
      <c r="Q35" s="25"/>
      <c r="R35" s="25"/>
    </row>
    <row r="36" spans="1:18" ht="18" customHeight="1">
      <c r="C36" s="16" t="s">
        <v>30</v>
      </c>
      <c r="F36" s="93"/>
      <c r="G36" s="94"/>
      <c r="H36" s="94"/>
      <c r="I36" s="94"/>
      <c r="J36" s="94"/>
      <c r="K36" s="94"/>
      <c r="L36" s="95"/>
      <c r="N36" s="25"/>
      <c r="O36" s="25"/>
    </row>
    <row r="38" spans="1:18" ht="12" customHeight="1">
      <c r="A38" s="16" t="s">
        <v>26</v>
      </c>
    </row>
    <row r="39" spans="1:18" ht="12" customHeight="1">
      <c r="A39" s="16" t="s">
        <v>47</v>
      </c>
    </row>
    <row r="40" spans="1:18" ht="12" customHeight="1">
      <c r="A40" s="16" t="s">
        <v>48</v>
      </c>
    </row>
    <row r="42" spans="1:18" ht="12" customHeight="1">
      <c r="A42" s="17" t="s">
        <v>15</v>
      </c>
    </row>
    <row r="43" spans="1:18" ht="5.0999999999999996" customHeight="1"/>
    <row r="44" spans="1:18" ht="18" customHeight="1">
      <c r="A44" s="17" t="s">
        <v>1</v>
      </c>
      <c r="F44" s="88"/>
      <c r="G44" s="89"/>
      <c r="H44" s="89"/>
      <c r="I44" s="89"/>
      <c r="J44" s="89"/>
      <c r="K44" s="89"/>
      <c r="L44" s="89"/>
      <c r="M44" s="89"/>
      <c r="N44" s="90"/>
    </row>
    <row r="45" spans="1:18" ht="5.0999999999999996" customHeight="1"/>
    <row r="46" spans="1:18" ht="18" customHeight="1">
      <c r="A46" s="17" t="s">
        <v>2</v>
      </c>
      <c r="F46" s="88"/>
      <c r="G46" s="89"/>
      <c r="H46" s="89"/>
      <c r="I46" s="89"/>
      <c r="J46" s="89"/>
      <c r="K46" s="89"/>
      <c r="L46" s="89"/>
      <c r="M46" s="89"/>
      <c r="N46" s="90"/>
      <c r="O46" s="33" t="s">
        <v>14</v>
      </c>
    </row>
    <row r="47" spans="1:18" ht="5.0999999999999996" customHeight="1"/>
    <row r="48" spans="1:18" s="16" customFormat="1" ht="18" customHeight="1">
      <c r="A48" s="16" t="s">
        <v>31</v>
      </c>
      <c r="F48" s="88"/>
      <c r="G48" s="89"/>
      <c r="H48" s="89"/>
      <c r="I48" s="89"/>
      <c r="J48" s="89"/>
      <c r="K48" s="89"/>
      <c r="L48" s="89"/>
      <c r="M48" s="89"/>
      <c r="N48" s="90"/>
    </row>
    <row r="49" spans="1:18" s="16" customFormat="1" ht="5.0999999999999996" customHeight="1"/>
    <row r="50" spans="1:18" s="16" customFormat="1" ht="18" customHeight="1">
      <c r="A50" s="16" t="s">
        <v>32</v>
      </c>
      <c r="F50" s="88"/>
      <c r="G50" s="89"/>
      <c r="H50" s="89"/>
      <c r="I50" s="89"/>
      <c r="J50" s="89"/>
      <c r="K50" s="89"/>
      <c r="L50" s="89"/>
      <c r="M50" s="89"/>
      <c r="N50" s="90"/>
    </row>
    <row r="55" spans="1:18" s="26" customFormat="1" ht="12" customHeight="1">
      <c r="A55" s="85"/>
      <c r="B55" s="85"/>
      <c r="C55" s="85"/>
      <c r="D55" s="85"/>
      <c r="E55" s="85"/>
      <c r="F55" s="19"/>
      <c r="G55" s="86"/>
      <c r="H55" s="86"/>
      <c r="I55" s="86"/>
      <c r="J55" s="86"/>
      <c r="K55" s="86"/>
      <c r="M55" s="85"/>
      <c r="N55" s="85"/>
      <c r="O55" s="85"/>
      <c r="P55" s="85"/>
      <c r="Q55" s="85"/>
      <c r="R55" s="85"/>
    </row>
    <row r="56" spans="1:18" s="26" customFormat="1" ht="12" customHeight="1">
      <c r="A56" s="87"/>
      <c r="B56" s="87"/>
      <c r="C56" s="87"/>
      <c r="D56" s="83">
        <f ca="1">TODAY()</f>
        <v>44923</v>
      </c>
      <c r="E56" s="84"/>
      <c r="F56" s="17"/>
      <c r="G56" s="91"/>
      <c r="H56" s="91"/>
      <c r="I56" s="91"/>
      <c r="J56" s="91"/>
      <c r="K56" s="91"/>
      <c r="M56" s="91"/>
      <c r="N56" s="91"/>
      <c r="O56" s="91"/>
      <c r="P56" s="91"/>
      <c r="Q56" s="91"/>
      <c r="R56" s="91"/>
    </row>
    <row r="57" spans="1:18" s="26" customFormat="1" ht="12" customHeight="1">
      <c r="A57" s="27" t="s">
        <v>7</v>
      </c>
      <c r="B57" s="27"/>
      <c r="C57" s="27"/>
      <c r="D57" s="27"/>
      <c r="E57" s="27"/>
      <c r="F57" s="28"/>
      <c r="G57" s="29" t="s">
        <v>13</v>
      </c>
      <c r="H57" s="29"/>
      <c r="I57" s="29"/>
      <c r="J57" s="29"/>
      <c r="K57" s="29"/>
      <c r="M57" s="30" t="s">
        <v>49</v>
      </c>
      <c r="N57" s="31"/>
      <c r="O57" s="31"/>
      <c r="P57" s="31"/>
      <c r="Q57" s="31"/>
      <c r="R57" s="31"/>
    </row>
    <row r="59" spans="1:18" ht="12" customHeight="1">
      <c r="A59" s="32" t="s">
        <v>18</v>
      </c>
    </row>
    <row r="60" spans="1:18" ht="12" customHeight="1">
      <c r="A60" s="16" t="s">
        <v>19</v>
      </c>
    </row>
    <row r="67" spans="1:1" ht="12" customHeight="1">
      <c r="A67" s="158" t="str">
        <f>CONCATENATE(Änderungsdoku!$A$2," ",Änderungsdoku!$A$3)</f>
        <v>Mittelanforderung Förderung der Verbesserung der Schulverpflegungsqualität</v>
      </c>
    </row>
    <row r="68" spans="1:1" ht="12" customHeight="1">
      <c r="A68" s="158" t="str">
        <f>CONCATENATE("Formularversion: ",LOOKUP(2,1/(Änderungsdoku!$A$1:$A$999&lt;&gt;""),Änderungsdoku!A:A)," vom ",TEXT(VLOOKUP(LOOKUP(2,1/(Änderungsdoku!$A$1:$A$999&lt;&gt;""),Änderungsdoku!A:A),Änderungsdoku!$A$1:$B$999,2,FALSE),"TT.MM.JJ"),Änderungsdoku!$A$4)</f>
        <v>Formularversion: V 2.0 vom 02.01.23 - öffentlich -</v>
      </c>
    </row>
  </sheetData>
  <sheetProtection password="EDE9" sheet="1" objects="1" scenarios="1" selectLockedCells="1"/>
  <mergeCells count="29">
    <mergeCell ref="F46:N46"/>
    <mergeCell ref="M55:R55"/>
    <mergeCell ref="F48:N48"/>
    <mergeCell ref="A18:R18"/>
    <mergeCell ref="F36:L36"/>
    <mergeCell ref="F29:H29"/>
    <mergeCell ref="F34:H34"/>
    <mergeCell ref="F27:H27"/>
    <mergeCell ref="F44:N44"/>
    <mergeCell ref="A20:R24"/>
    <mergeCell ref="F25:H25"/>
    <mergeCell ref="J34:L34"/>
    <mergeCell ref="D56:E56"/>
    <mergeCell ref="A55:E55"/>
    <mergeCell ref="G55:K55"/>
    <mergeCell ref="A56:C56"/>
    <mergeCell ref="F50:N50"/>
    <mergeCell ref="G56:K56"/>
    <mergeCell ref="M56:R56"/>
    <mergeCell ref="M9:R12"/>
    <mergeCell ref="M13:R16"/>
    <mergeCell ref="A9:B9"/>
    <mergeCell ref="C9:H9"/>
    <mergeCell ref="A5:H5"/>
    <mergeCell ref="A6:H6"/>
    <mergeCell ref="A7:H7"/>
    <mergeCell ref="A8:H8"/>
    <mergeCell ref="M7:R7"/>
    <mergeCell ref="M8:R8"/>
  </mergeCells>
  <phoneticPr fontId="3" type="noConversion"/>
  <pageMargins left="0.78740157480314965" right="0.19685039370078741" top="0.19685039370078741" bottom="0.19685039370078741" header="0.19685039370078741" footer="0.1968503937007874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showGridLines="0" zoomScaleNormal="100" zoomScaleSheetLayoutView="75" workbookViewId="0">
      <selection activeCell="N13" sqref="N13:P13"/>
    </sheetView>
  </sheetViews>
  <sheetFormatPr baseColWidth="10" defaultColWidth="11.42578125" defaultRowHeight="12"/>
  <cols>
    <col min="1" max="17" width="5.7109375" style="1" customWidth="1"/>
    <col min="18" max="16384" width="11.42578125" style="1"/>
  </cols>
  <sheetData>
    <row r="1" spans="1:17" ht="15" customHeight="1">
      <c r="A1" s="5" t="s">
        <v>17</v>
      </c>
      <c r="B1" s="7"/>
      <c r="C1" s="7"/>
      <c r="D1" s="7"/>
      <c r="E1" s="7"/>
      <c r="F1" s="7"/>
      <c r="G1" s="7"/>
      <c r="H1" s="7"/>
      <c r="I1" s="7"/>
      <c r="J1" s="7"/>
      <c r="K1" s="7"/>
      <c r="M1" s="6" t="s">
        <v>8</v>
      </c>
      <c r="N1" s="114">
        <f>Mittelanforderung!F25</f>
        <v>0</v>
      </c>
      <c r="O1" s="115"/>
      <c r="P1" s="115"/>
      <c r="Q1" s="116"/>
    </row>
    <row r="2" spans="1:17" ht="15" customHeight="1">
      <c r="L2" s="2"/>
      <c r="M2" s="3"/>
      <c r="N2" s="2"/>
      <c r="O2" s="2"/>
      <c r="P2" s="2"/>
      <c r="Q2" s="8" t="str">
        <f>Mittelanforderung!$A$67</f>
        <v>Mittelanforderung Förderung der Verbesserung der Schulverpflegungsqualität</v>
      </c>
    </row>
    <row r="3" spans="1:17" ht="15" customHeight="1">
      <c r="L3" s="2"/>
      <c r="M3" s="3"/>
      <c r="N3" s="2"/>
      <c r="O3" s="2"/>
      <c r="P3" s="2"/>
      <c r="Q3" s="9" t="str">
        <f>Mittelanforderung!$A$68</f>
        <v>Formularversion: V 2.0 vom 02.01.23 - öffentlich -</v>
      </c>
    </row>
    <row r="4" spans="1:17" ht="15" customHeight="1">
      <c r="A4" s="1" t="str">
        <f ca="1">CONCATENATE("Mittelanforderung vom ",IF(Mittelanforderung!$D$56="","__.__.____",TEXT(Mittelanforderung!$D$56,"TT.MM.JJJJ")))</f>
        <v>Mittelanforderung vom 28.12.2022</v>
      </c>
      <c r="L4" s="2"/>
      <c r="M4" s="3"/>
      <c r="N4" s="2"/>
      <c r="O4" s="2"/>
      <c r="P4" s="2"/>
      <c r="Q4" s="9"/>
    </row>
    <row r="5" spans="1:17" ht="5.0999999999999996" customHeight="1">
      <c r="L5" s="2"/>
      <c r="M5" s="3"/>
      <c r="N5" s="2"/>
      <c r="O5" s="2"/>
      <c r="P5" s="2"/>
    </row>
    <row r="6" spans="1:17" ht="15" customHeight="1">
      <c r="A6" s="5" t="str">
        <f>CONCATENATE("Mittelbedarfsplanung für den Zeitaum vom ",IF(Mittelanforderung!$F$34="","__.__.____",TEXT(Mittelanforderung!$F$34,"TT.MM.JJJJ"))," bis ",IF(Mittelanforderung!$J$34="","__.__.____",TEXT(Mittelanforderung!$J$34,"TT.MM.JJJJ")))</f>
        <v>Mittelbedarfsplanung für den Zeitaum vom __.__.____ bis __.__.____</v>
      </c>
      <c r="L6" s="2"/>
      <c r="M6" s="3"/>
      <c r="N6" s="2"/>
      <c r="O6" s="2"/>
      <c r="P6" s="2"/>
    </row>
    <row r="7" spans="1:17" ht="5.0999999999999996" customHeight="1">
      <c r="L7" s="2"/>
      <c r="M7" s="3"/>
      <c r="N7" s="2"/>
      <c r="O7" s="2"/>
      <c r="P7" s="2"/>
    </row>
    <row r="8" spans="1:17" ht="18" customHeight="1">
      <c r="A8" s="37" t="s">
        <v>39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9"/>
    </row>
    <row r="9" spans="1:17" ht="12" customHeight="1">
      <c r="M9" s="126" t="s">
        <v>58</v>
      </c>
      <c r="N9" s="126"/>
      <c r="O9" s="126"/>
      <c r="P9" s="126"/>
      <c r="Q9" s="126"/>
    </row>
    <row r="10" spans="1:17" ht="12" customHeight="1">
      <c r="M10" s="127"/>
      <c r="N10" s="127"/>
      <c r="O10" s="127"/>
      <c r="P10" s="127"/>
      <c r="Q10" s="127"/>
    </row>
    <row r="11" spans="1:17" ht="15" customHeight="1">
      <c r="B11" s="41" t="s">
        <v>29</v>
      </c>
      <c r="C11" s="42" t="s">
        <v>45</v>
      </c>
      <c r="M11" s="127"/>
      <c r="N11" s="127"/>
      <c r="O11" s="127"/>
      <c r="P11" s="127"/>
      <c r="Q11" s="127"/>
    </row>
    <row r="12" spans="1:17" ht="15" customHeight="1">
      <c r="B12" s="43" t="s">
        <v>27</v>
      </c>
      <c r="C12" s="43" t="s">
        <v>50</v>
      </c>
      <c r="E12" s="50"/>
      <c r="F12" s="51"/>
      <c r="G12" s="51"/>
      <c r="H12" s="51"/>
      <c r="I12" s="51"/>
    </row>
    <row r="13" spans="1:17" ht="15" customHeight="1">
      <c r="B13" s="54" t="s">
        <v>51</v>
      </c>
      <c r="C13" s="52" t="s">
        <v>52</v>
      </c>
      <c r="E13" s="50"/>
      <c r="F13" s="51"/>
      <c r="G13" s="51"/>
      <c r="H13" s="51"/>
      <c r="I13" s="51"/>
      <c r="N13" s="120"/>
      <c r="O13" s="121"/>
      <c r="P13" s="122"/>
    </row>
    <row r="14" spans="1:17" ht="15" customHeight="1">
      <c r="B14" s="54" t="s">
        <v>53</v>
      </c>
      <c r="C14" s="52" t="s">
        <v>54</v>
      </c>
      <c r="E14" s="50"/>
      <c r="F14" s="51"/>
      <c r="G14" s="51"/>
      <c r="H14" s="51"/>
      <c r="I14" s="51"/>
      <c r="N14" s="128"/>
      <c r="O14" s="129"/>
      <c r="P14" s="130"/>
    </row>
    <row r="15" spans="1:17" ht="15" customHeight="1">
      <c r="B15" s="55"/>
      <c r="C15" s="53" t="str">
        <f>CONCATENATE("Summe ",C12)</f>
        <v>Summe Ausgaben für Mittagsverpflegung</v>
      </c>
      <c r="E15" s="50"/>
      <c r="F15" s="51"/>
      <c r="G15" s="51"/>
      <c r="H15" s="51"/>
      <c r="I15" s="51"/>
      <c r="N15" s="131">
        <f>SUMPRODUCT(ROUND(N13:N14,2))</f>
        <v>0</v>
      </c>
      <c r="O15" s="132"/>
      <c r="P15" s="133"/>
    </row>
    <row r="16" spans="1:17" ht="5.0999999999999996" customHeight="1">
      <c r="B16" s="43"/>
      <c r="C16" s="43"/>
      <c r="E16" s="50"/>
      <c r="F16" s="51"/>
      <c r="G16" s="51"/>
      <c r="H16" s="51"/>
      <c r="I16" s="51"/>
    </row>
    <row r="17" spans="1:16" ht="15" customHeight="1">
      <c r="B17" s="54" t="s">
        <v>28</v>
      </c>
      <c r="C17" s="52" t="s">
        <v>55</v>
      </c>
      <c r="E17" s="50"/>
      <c r="F17" s="51"/>
      <c r="G17" s="51"/>
      <c r="H17" s="51"/>
      <c r="I17" s="51"/>
      <c r="N17" s="117"/>
      <c r="O17" s="118"/>
      <c r="P17" s="119"/>
    </row>
    <row r="18" spans="1:16" ht="5.0999999999999996" customHeight="1">
      <c r="B18" s="43"/>
      <c r="C18" s="43"/>
      <c r="E18" s="50"/>
      <c r="F18" s="51"/>
      <c r="G18" s="51"/>
      <c r="H18" s="51"/>
      <c r="I18" s="51"/>
    </row>
    <row r="19" spans="1:16" ht="15" customHeight="1">
      <c r="B19" s="54" t="s">
        <v>56</v>
      </c>
      <c r="C19" s="52" t="s">
        <v>57</v>
      </c>
      <c r="E19" s="50"/>
      <c r="F19" s="51"/>
      <c r="G19" s="51"/>
      <c r="H19" s="51"/>
      <c r="I19" s="51"/>
      <c r="N19" s="117"/>
      <c r="O19" s="118"/>
      <c r="P19" s="119"/>
    </row>
    <row r="20" spans="1:16" ht="5.0999999999999996" customHeight="1">
      <c r="B20" s="43"/>
      <c r="C20" s="43"/>
      <c r="E20" s="50"/>
      <c r="F20" s="51"/>
      <c r="G20" s="51"/>
      <c r="H20" s="51"/>
      <c r="I20" s="51"/>
    </row>
    <row r="21" spans="1:16" ht="15" customHeight="1" thickBot="1">
      <c r="B21" s="34" t="s">
        <v>40</v>
      </c>
      <c r="C21" s="35"/>
      <c r="D21" s="34"/>
      <c r="E21" s="34"/>
      <c r="F21" s="34"/>
      <c r="G21" s="34"/>
      <c r="H21" s="34"/>
      <c r="I21" s="36"/>
      <c r="J21" s="36"/>
      <c r="K21" s="36"/>
      <c r="L21" s="36"/>
      <c r="M21" s="36"/>
      <c r="N21" s="111">
        <f>ROUND(N15,2)+ROUND(N17,2)+ROUND(N19,2)</f>
        <v>0</v>
      </c>
      <c r="O21" s="112"/>
      <c r="P21" s="113"/>
    </row>
    <row r="22" spans="1:16" ht="12" customHeight="1" thickTop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1" t="s">
        <v>41</v>
      </c>
      <c r="P22" s="44"/>
    </row>
    <row r="23" spans="1:16" ht="18" customHeight="1">
      <c r="A23" s="37" t="s">
        <v>42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9"/>
    </row>
    <row r="24" spans="1:16" ht="12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P24" s="44"/>
    </row>
    <row r="25" spans="1:16" ht="15" customHeight="1">
      <c r="A25" s="15"/>
      <c r="B25" s="4" t="str">
        <f>CONCATENATE("Zuwendungsbetrag gemäß aktuellem Bescheid vom ",IF(Mittelanforderung!F29="","__________",TEXT(Mittelanforderung!F29,"TT.MM.JJJJ")))</f>
        <v>Zuwendungsbetrag gemäß aktuellem Bescheid vom __________</v>
      </c>
      <c r="C25" s="15"/>
      <c r="D25" s="15"/>
      <c r="E25" s="15"/>
      <c r="F25" s="15"/>
      <c r="G25" s="15"/>
      <c r="H25" s="15"/>
      <c r="I25" s="15"/>
      <c r="J25" s="15"/>
      <c r="N25" s="123">
        <f>Mittelanforderung!F27</f>
        <v>0</v>
      </c>
      <c r="O25" s="124"/>
      <c r="P25" s="125"/>
    </row>
    <row r="26" spans="1:16" ht="5.0999999999999996" customHeight="1">
      <c r="A26" s="15"/>
      <c r="D26" s="45"/>
      <c r="E26" s="45"/>
    </row>
    <row r="27" spans="1:16" ht="15" customHeight="1">
      <c r="A27" s="15"/>
      <c r="B27" s="4" t="s">
        <v>34</v>
      </c>
      <c r="C27" s="15"/>
      <c r="D27" s="15"/>
      <c r="E27" s="15"/>
      <c r="F27" s="15"/>
      <c r="G27" s="15"/>
      <c r="H27" s="15"/>
      <c r="I27" s="15"/>
      <c r="J27" s="15"/>
      <c r="K27" s="15"/>
      <c r="N27" s="117"/>
      <c r="O27" s="118"/>
      <c r="P27" s="119"/>
    </row>
    <row r="28" spans="1:16" ht="5.0999999999999996" customHeight="1">
      <c r="B28" s="4"/>
      <c r="D28" s="45"/>
      <c r="F28" s="45"/>
      <c r="G28" s="45"/>
      <c r="H28" s="45"/>
      <c r="I28" s="45"/>
      <c r="J28" s="45"/>
      <c r="K28" s="45"/>
    </row>
    <row r="29" spans="1:16" ht="15" customHeight="1" thickBot="1">
      <c r="B29" s="34" t="s">
        <v>35</v>
      </c>
      <c r="C29" s="35"/>
      <c r="D29" s="36"/>
      <c r="E29" s="36"/>
      <c r="F29" s="36"/>
      <c r="G29" s="36"/>
      <c r="H29" s="36"/>
      <c r="I29" s="36"/>
      <c r="J29" s="36"/>
      <c r="K29" s="36"/>
      <c r="L29" s="35"/>
      <c r="M29" s="35"/>
      <c r="N29" s="111">
        <f>IF(N25-N27&lt;0,0,N25-N27)</f>
        <v>0</v>
      </c>
      <c r="O29" s="112"/>
      <c r="P29" s="113"/>
    </row>
    <row r="30" spans="1:16" ht="12" customHeight="1" thickTop="1">
      <c r="B30" s="15"/>
      <c r="C30" s="4"/>
      <c r="D30" s="46"/>
      <c r="E30" s="46"/>
      <c r="F30" s="46"/>
      <c r="G30" s="46"/>
      <c r="H30" s="46"/>
      <c r="I30" s="46"/>
    </row>
    <row r="31" spans="1:16" ht="15" customHeight="1">
      <c r="B31" s="4" t="s">
        <v>36</v>
      </c>
      <c r="C31" s="15"/>
      <c r="D31" s="15"/>
      <c r="E31" s="15"/>
      <c r="F31" s="15"/>
      <c r="G31" s="15"/>
      <c r="H31" s="15"/>
      <c r="I31" s="15"/>
      <c r="J31" s="15"/>
      <c r="K31" s="15"/>
      <c r="N31" s="117"/>
      <c r="O31" s="118"/>
      <c r="P31" s="119"/>
    </row>
    <row r="32" spans="1:16" ht="12" customHeight="1">
      <c r="B32" s="57" t="s">
        <v>59</v>
      </c>
      <c r="C32" s="15"/>
      <c r="D32" s="15"/>
      <c r="E32" s="15"/>
      <c r="F32" s="15"/>
      <c r="G32" s="15"/>
      <c r="H32" s="15"/>
      <c r="I32" s="15"/>
      <c r="J32" s="15"/>
    </row>
    <row r="33" spans="1:17" ht="12" customHeight="1">
      <c r="B33" s="57" t="s">
        <v>60</v>
      </c>
      <c r="C33" s="15"/>
      <c r="D33" s="15"/>
      <c r="E33" s="15"/>
      <c r="F33" s="15"/>
      <c r="G33" s="15"/>
      <c r="H33" s="15"/>
      <c r="I33" s="15"/>
      <c r="J33" s="15"/>
    </row>
    <row r="34" spans="1:17" ht="12" customHeight="1">
      <c r="B34" s="15"/>
      <c r="C34" s="15"/>
      <c r="D34" s="15"/>
      <c r="E34" s="15"/>
      <c r="F34" s="15"/>
      <c r="G34" s="15"/>
      <c r="H34" s="15"/>
      <c r="I34" s="15"/>
      <c r="J34" s="15"/>
    </row>
    <row r="35" spans="1:17" ht="15" customHeight="1">
      <c r="B35" s="4" t="s">
        <v>37</v>
      </c>
      <c r="D35" s="45"/>
      <c r="F35" s="45"/>
      <c r="G35" s="45"/>
      <c r="H35" s="45"/>
      <c r="I35" s="45"/>
      <c r="J35" s="45"/>
      <c r="K35" s="45"/>
      <c r="N35" s="117"/>
      <c r="O35" s="118"/>
      <c r="P35" s="119"/>
    </row>
    <row r="36" spans="1:17" ht="5.0999999999999996" customHeight="1">
      <c r="B36" s="4"/>
      <c r="D36" s="45"/>
      <c r="F36" s="45"/>
      <c r="G36" s="45"/>
      <c r="H36" s="45"/>
      <c r="I36" s="45"/>
      <c r="J36" s="45"/>
      <c r="K36" s="45"/>
    </row>
    <row r="37" spans="1:17" ht="15" customHeight="1" thickBot="1">
      <c r="B37" s="34" t="s">
        <v>38</v>
      </c>
      <c r="C37" s="35"/>
      <c r="D37" s="36"/>
      <c r="E37" s="36"/>
      <c r="F37" s="36"/>
      <c r="G37" s="36"/>
      <c r="H37" s="36"/>
      <c r="I37" s="36"/>
      <c r="J37" s="36"/>
      <c r="K37" s="36"/>
      <c r="L37" s="35"/>
      <c r="M37" s="35"/>
      <c r="N37" s="111">
        <f>IF(N31-N35&lt;0,0,N31-N35)</f>
        <v>0</v>
      </c>
      <c r="O37" s="112"/>
      <c r="P37" s="113"/>
    </row>
    <row r="38" spans="1:17" ht="12" customHeight="1" thickTop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N38" s="44"/>
    </row>
    <row r="39" spans="1:17" ht="18" customHeight="1">
      <c r="A39" s="37" t="s">
        <v>43</v>
      </c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110" t="str">
        <f>IF(MIN(N37,N29)=0,"",MIN(N37,N29))</f>
        <v/>
      </c>
      <c r="O39" s="110"/>
      <c r="P39" s="110"/>
      <c r="Q39" s="56"/>
    </row>
    <row r="40" spans="1:17" ht="5.0999999999999996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>
      <c r="A41" s="49" t="s">
        <v>44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</sheetData>
  <sheetProtection password="EDE9" sheet="1" objects="1" scenarios="1" selectLockedCells="1"/>
  <mergeCells count="15">
    <mergeCell ref="N39:P39"/>
    <mergeCell ref="N37:P37"/>
    <mergeCell ref="N1:Q1"/>
    <mergeCell ref="N31:P31"/>
    <mergeCell ref="N35:P35"/>
    <mergeCell ref="N17:P17"/>
    <mergeCell ref="N13:P13"/>
    <mergeCell ref="N27:P27"/>
    <mergeCell ref="N29:P29"/>
    <mergeCell ref="N21:P21"/>
    <mergeCell ref="N25:P25"/>
    <mergeCell ref="M9:Q11"/>
    <mergeCell ref="N14:P14"/>
    <mergeCell ref="N15:P15"/>
    <mergeCell ref="N19:P19"/>
  </mergeCells>
  <phoneticPr fontId="3" type="noConversion"/>
  <conditionalFormatting sqref="N1:Q1">
    <cfRule type="cellIs" dxfId="0" priority="13" stopIfTrue="1" operator="equal">
      <formula>0</formula>
    </cfRule>
  </conditionalFormatting>
  <pageMargins left="0.78740157480314965" right="0.19685039370078741" top="0.39370078740157483" bottom="0.19685039370078741" header="0.19685039370078741" footer="0.19685039370078741"/>
  <pageSetup paperSize="9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5</vt:i4>
      </vt:variant>
    </vt:vector>
  </HeadingPairs>
  <TitlesOfParts>
    <vt:vector size="8" baseType="lpstr">
      <vt:lpstr>Änderungsdoku</vt:lpstr>
      <vt:lpstr>Mittelanforderung</vt:lpstr>
      <vt:lpstr>Übersicht geplante Ausgaben</vt:lpstr>
      <vt:lpstr>Änderungsdoku!Druckbereich</vt:lpstr>
      <vt:lpstr>Mittelanforderung!Druckbereich</vt:lpstr>
      <vt:lpstr>'Übersicht geplante Ausgaben'!Druckbereich</vt:lpstr>
      <vt:lpstr>Änderungsdoku!Drucktitel</vt:lpstr>
      <vt:lpstr>'Übersicht geplante Ausgaben'!Drucktitel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angela.wessel@gfaw-thueringen.de</dc:creator>
  <cp:lastModifiedBy>Angela Wessel</cp:lastModifiedBy>
  <cp:lastPrinted>2020-01-17T09:12:23Z</cp:lastPrinted>
  <dcterms:created xsi:type="dcterms:W3CDTF">2010-02-12T07:07:07Z</dcterms:created>
  <dcterms:modified xsi:type="dcterms:W3CDTF">2022-12-28T13:22:44Z</dcterms:modified>
</cp:coreProperties>
</file>