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Adressänderung\Mittelanforderung\"/>
    </mc:Choice>
  </mc:AlternateContent>
  <bookViews>
    <workbookView xWindow="-15" yWindow="-15" windowWidth="14400" windowHeight="11640" activeTab="1"/>
  </bookViews>
  <sheets>
    <sheet name="Änderungsdoku" sheetId="7" r:id="rId1"/>
    <sheet name="Mittelanforderung" sheetId="6" r:id="rId2"/>
    <sheet name="Mittelbedarfsplanung" sheetId="8" r:id="rId3"/>
  </sheets>
  <definedNames>
    <definedName name="_xlnm.Print_Area" localSheetId="0">Änderungsdoku!$A$1:$C$18</definedName>
    <definedName name="_xlnm.Print_Area" localSheetId="1">Mittelanforderung!$A$1:$AB$69</definedName>
    <definedName name="_xlnm.Print_Area" localSheetId="2">Mittelbedarfsplanung!$A$1:$R$60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W43" i="6" l="1"/>
  <c r="P1" i="8"/>
  <c r="O46" i="8"/>
  <c r="O42" i="8"/>
  <c r="B40" i="8"/>
  <c r="B41" i="8"/>
  <c r="B42" i="8"/>
  <c r="B43" i="8"/>
  <c r="B44" i="8"/>
  <c r="B45" i="8"/>
  <c r="B46" i="8"/>
  <c r="B47" i="8"/>
  <c r="B48" i="8"/>
  <c r="B49" i="8"/>
  <c r="B50" i="8"/>
  <c r="A40" i="8"/>
  <c r="A41" i="8"/>
  <c r="A42" i="8"/>
  <c r="A43" i="8"/>
  <c r="A44" i="8"/>
  <c r="A45" i="8"/>
  <c r="A46" i="8"/>
  <c r="A47" i="8"/>
  <c r="A48" i="8"/>
  <c r="A49" i="8"/>
  <c r="A50" i="8"/>
  <c r="B39" i="8"/>
  <c r="A39" i="8"/>
  <c r="O37" i="8"/>
  <c r="B34" i="8"/>
  <c r="B35" i="8"/>
  <c r="B36" i="8"/>
  <c r="B33" i="8"/>
  <c r="A34" i="8"/>
  <c r="A35" i="8"/>
  <c r="A36" i="8"/>
  <c r="A33" i="8"/>
  <c r="S15" i="8"/>
  <c r="S17" i="8"/>
  <c r="S18" i="8"/>
  <c r="S19" i="8"/>
  <c r="S21" i="8"/>
  <c r="S22" i="8"/>
  <c r="S23" i="8"/>
  <c r="S24" i="8"/>
  <c r="S14" i="8"/>
  <c r="O20" i="8"/>
  <c r="S20" i="8" s="1"/>
  <c r="O16" i="8"/>
  <c r="S16" i="8" s="1"/>
  <c r="B25" i="8"/>
  <c r="B51" i="8" s="1"/>
  <c r="B11" i="8"/>
  <c r="B37" i="8" s="1"/>
  <c r="S9" i="8"/>
  <c r="S10" i="8"/>
  <c r="O51" i="8" l="1"/>
  <c r="O53" i="8" s="1"/>
  <c r="S25" i="8"/>
  <c r="O25" i="8"/>
  <c r="A1" i="8" l="1"/>
  <c r="A46" i="6"/>
  <c r="A42" i="6"/>
  <c r="A39" i="6"/>
  <c r="O11" i="8"/>
  <c r="O27" i="8" s="1"/>
  <c r="W28" i="6" s="1"/>
  <c r="S8" i="8"/>
  <c r="S11" i="8" s="1"/>
  <c r="S27" i="8" s="1"/>
  <c r="W36" i="6" s="1"/>
  <c r="W47" i="6" s="1"/>
  <c r="A54" i="6" s="1"/>
  <c r="A31" i="6"/>
  <c r="A68" i="6" l="1"/>
  <c r="A59" i="8" s="1"/>
  <c r="A69" i="6"/>
  <c r="A60" i="8" s="1"/>
</calcChain>
</file>

<file path=xl/comments1.xml><?xml version="1.0" encoding="utf-8"?>
<comments xmlns="http://schemas.openxmlformats.org/spreadsheetml/2006/main">
  <authors>
    <author>We</author>
  </authors>
  <commentList>
    <comment ref="W33" authorId="0" shapeId="0">
      <text>
        <r>
          <rPr>
            <b/>
            <sz val="11"/>
            <color indexed="81"/>
            <rFont val="Arial"/>
            <family val="2"/>
          </rPr>
          <t>Bitte tragen Sie den im Bescheid
ausgewiesenen Fördersatz ein!</t>
        </r>
        <r>
          <rPr>
            <sz val="11"/>
            <color indexed="81"/>
            <rFont val="Arial"/>
            <family val="2"/>
          </rPr>
          <t xml:space="preserve">
==============================================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Wenn dieser nicht ausgewiesen wird,
berechnen Sie Ihren Fördersatz wie folgt:</t>
        </r>
        <r>
          <rPr>
            <sz val="9"/>
            <color indexed="81"/>
            <rFont val="Arial"/>
            <family val="2"/>
          </rPr>
          <t xml:space="preserve">
Zuwendung aus ESF-Mitteln und/oder Mitteln des Freistaats Thüringen
(bei der GFAW beantragte Mittel) geteilt durch die Gesamtsumme der 
zuwendungsfähigen Ausgaben. Der ermittelte Prozentsatz ist auf
zwei Stellen nach dem Komma </t>
        </r>
        <r>
          <rPr>
            <b/>
            <u/>
            <sz val="9"/>
            <color indexed="81"/>
            <rFont val="Arial"/>
            <family val="2"/>
          </rPr>
          <t>aufzurunden</t>
        </r>
        <r>
          <rPr>
            <sz val="9"/>
            <color indexed="81"/>
            <rFont val="Arial"/>
            <family val="2"/>
          </rPr>
          <t>, wenn der errechnete
Wert ab der dritten Nachkommastelle nicht 0 ist.
Beispiel 1:     13.264,50 €
                      --------------------    =    78,8403816...%   ergibt 78,85%  (aufgerundet)
                         16.824,50 €
Beispiel 2:     15.768,00 €
                      --------------------    =    78,8400000...%   ergibt 78,84%
                         20.000,00 €</t>
        </r>
      </text>
    </comment>
    <comment ref="B58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<sst xmlns="http://schemas.openxmlformats.org/spreadsheetml/2006/main" count="82" uniqueCount="76">
  <si>
    <t>GFAW - Gesellschaft für Arbeits- und Wirtschafts-</t>
  </si>
  <si>
    <t>förderung des Freistaats Thüringen mbH</t>
  </si>
  <si>
    <t>Zuwendungsempfänger/Anschrift</t>
  </si>
  <si>
    <t>Kontoinhaber:</t>
  </si>
  <si>
    <t>Aktenzeichen:</t>
  </si>
  <si>
    <t>Ort, Datum</t>
  </si>
  <si>
    <t>IBAN:</t>
  </si>
  <si>
    <t>BIC:</t>
  </si>
  <si>
    <t>Bank, Ort:</t>
  </si>
  <si>
    <t>rechtsverbindliche Unterschrift des Zuwendungsempfängers</t>
  </si>
  <si>
    <t>Mittelanforderung</t>
  </si>
  <si>
    <t>Name in Druckschrift</t>
  </si>
  <si>
    <t>bis:</t>
  </si>
  <si>
    <t>Änderungsdokumentation</t>
  </si>
  <si>
    <t>Version</t>
  </si>
  <si>
    <t>Datum</t>
  </si>
  <si>
    <t>Beschreibung der Änderung</t>
  </si>
  <si>
    <t>Ersterstellung</t>
  </si>
  <si>
    <t>V 1.0</t>
  </si>
  <si>
    <t>in €</t>
  </si>
  <si>
    <t>Bescheid vom:</t>
  </si>
  <si>
    <t>Mittelanforderung LiH - Landesleistungswettbewerb der Handwerksjugend</t>
  </si>
  <si>
    <t>Förderung von Projekten zur Leistungssteigerung im Handwerk
Fördergegenstand: Landesleistungswettbewerb der Handwerksjugend</t>
  </si>
  <si>
    <t>Die geplanten Ausgaben für fällige Zahlungen betragen gemäß ANBest-P Ziffer 1.4 für den Zeitraum:</t>
  </si>
  <si>
    <t>vom:</t>
  </si>
  <si>
    <t>gemäß Anlage 1 insgesamt:</t>
  </si>
  <si>
    <t xml:space="preserve">Aktenzeichen: </t>
  </si>
  <si>
    <t>Die geplanten Ausgaben für fällige Zahlungen im o. g. Zeitraum gem. ANBest-P Ziffer 1.4 (zwei Monatsfrist) betragen:</t>
  </si>
  <si>
    <t>1.</t>
  </si>
  <si>
    <t>Betrag in €</t>
  </si>
  <si>
    <t>1.1</t>
  </si>
  <si>
    <t>1.2</t>
  </si>
  <si>
    <t>2.</t>
  </si>
  <si>
    <t>Sachausgaben</t>
  </si>
  <si>
    <t>2.1</t>
  </si>
  <si>
    <t>2.2</t>
  </si>
  <si>
    <t>2.3</t>
  </si>
  <si>
    <t>2.3.1</t>
  </si>
  <si>
    <t>2.3.2</t>
  </si>
  <si>
    <t>2.4</t>
  </si>
  <si>
    <t>2.5</t>
  </si>
  <si>
    <t>Fahrtausgaben für PKW</t>
  </si>
  <si>
    <t>Ausgaben für Leistungen externer Einrichtungen</t>
  </si>
  <si>
    <t>Gesamtsumme der zuwendungsfähigen Ausgaben</t>
  </si>
  <si>
    <t>Die nicht verbrauchten Mittel aus vorangegangenen Mittelanforderungen (Bestand) betragen:</t>
  </si>
  <si>
    <t>Gesamtsumme der nicht verbrauchten Mittel</t>
  </si>
  <si>
    <t>und entsprechen einem Fördersatz an den zuwendungsfähigen Gesamtausgaben von:</t>
  </si>
  <si>
    <t>in %</t>
  </si>
  <si>
    <t>Die abrufbaren Mittel betragen somit:</t>
  </si>
  <si>
    <t>Ich bestätige, dass die Bedingungen und Auflagen des o. g. Bescheides erfüllt wurden und 
keine mitteilungspflichtigen Änderungen eingetreten sind.</t>
  </si>
  <si>
    <t>Personalausgaben</t>
  </si>
  <si>
    <t>Personalausgaben für Vorbereitung der Wettbewerbe</t>
  </si>
  <si>
    <t>Personalausgaben für Koordination/Organisation der Wettbewerbe</t>
  </si>
  <si>
    <t>1.3</t>
  </si>
  <si>
    <t>Entschädigung für Aufsichtspersonen und Bewerter</t>
  </si>
  <si>
    <t>Mieten für Werkstätten/Veranstaltungsräume</t>
  </si>
  <si>
    <t>Ausgaben für Material</t>
  </si>
  <si>
    <t>Reiseausgaben gemäß ThürRKG</t>
  </si>
  <si>
    <t>Fahrtausgaben für öffentliche Beförderungsmittel</t>
  </si>
  <si>
    <t>2.3.3</t>
  </si>
  <si>
    <t>Übernachtungskosten und Tagegelder</t>
  </si>
  <si>
    <t>Sonstige Sachausgaben</t>
  </si>
  <si>
    <t>2.4.1</t>
  </si>
  <si>
    <t>Ausgaben für Urkunden, Porto</t>
  </si>
  <si>
    <t>2.4.2</t>
  </si>
  <si>
    <t>Ausgaben für Versicherungen, Auszeichnungen, Prämien</t>
  </si>
  <si>
    <t>2.4.3</t>
  </si>
  <si>
    <t>Sonstiges</t>
  </si>
  <si>
    <t>Gibt es nicht verbrauchte Mittel aus vorangegangenen Mittelanforderungen?</t>
  </si>
  <si>
    <t>Bitte auswählen!</t>
  </si>
  <si>
    <t>V 1.1</t>
  </si>
  <si>
    <t>Überarbeitung der Mittelanforderung (Berechnung über Fördersatz) 
und Ergänzung Anlage1 (Mittelbedarfsplanung)</t>
  </si>
  <si>
    <t>V 1.2</t>
  </si>
  <si>
    <t>Adressänderung</t>
  </si>
  <si>
    <t>Weimarische Straße 45/46</t>
  </si>
  <si>
    <t>99099 Erfurt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</si>
</sst>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dd/mm/yy;@"/>
    <numFmt numFmtId="166" formatCode="#,##0.00;\-#,##0.00;"/>
  </numFmts>
  <fonts count="16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9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8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1" xfId="1" applyFont="1" applyBorder="1" applyAlignment="1" applyProtection="1">
      <alignment vertical="center"/>
      <protection hidden="1"/>
    </xf>
    <xf numFmtId="0" fontId="1" fillId="0" borderId="2" xfId="1" applyFont="1" applyBorder="1" applyAlignment="1" applyProtection="1">
      <alignment vertical="center"/>
      <protection hidden="1"/>
    </xf>
    <xf numFmtId="0" fontId="1" fillId="0" borderId="3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horizontal="left" vertical="center" indent="1"/>
      <protection hidden="1"/>
    </xf>
    <xf numFmtId="0" fontId="1" fillId="0" borderId="4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vertical="top" wrapText="1"/>
      <protection hidden="1"/>
    </xf>
    <xf numFmtId="0" fontId="1" fillId="0" borderId="5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horizontal="left" vertical="center" indent="1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" fillId="0" borderId="5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horizontal="left" indent="1"/>
      <protection hidden="1"/>
    </xf>
    <xf numFmtId="0" fontId="1" fillId="0" borderId="0" xfId="1" applyFont="1" applyBorder="1" applyAlignment="1" applyProtection="1">
      <alignment vertical="center" wrapText="1"/>
      <protection hidden="1"/>
    </xf>
    <xf numFmtId="0" fontId="1" fillId="0" borderId="5" xfId="1" applyFont="1" applyBorder="1" applyAlignment="1" applyProtection="1">
      <alignment vertical="center" wrapText="1"/>
      <protection hidden="1"/>
    </xf>
    <xf numFmtId="0" fontId="1" fillId="0" borderId="6" xfId="1" applyFont="1" applyBorder="1" applyAlignment="1" applyProtection="1">
      <alignment vertical="center"/>
      <protection hidden="1"/>
    </xf>
    <xf numFmtId="0" fontId="1" fillId="0" borderId="7" xfId="1" applyFont="1" applyBorder="1" applyAlignment="1" applyProtection="1">
      <alignment vertical="center"/>
      <protection hidden="1"/>
    </xf>
    <xf numFmtId="0" fontId="1" fillId="0" borderId="8" xfId="1" applyFont="1" applyBorder="1" applyAlignment="1" applyProtection="1">
      <alignment vertical="center"/>
      <protection hidden="1"/>
    </xf>
    <xf numFmtId="0" fontId="1" fillId="0" borderId="9" xfId="1" applyFont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right" vertical="top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" fillId="0" borderId="10" xfId="1" applyFont="1" applyBorder="1" applyAlignment="1" applyProtection="1">
      <alignment vertical="center"/>
      <protection hidden="1"/>
    </xf>
    <xf numFmtId="0" fontId="1" fillId="0" borderId="11" xfId="1" applyFont="1" applyBorder="1" applyAlignment="1" applyProtection="1">
      <alignment vertical="center"/>
      <protection hidden="1"/>
    </xf>
    <xf numFmtId="0" fontId="1" fillId="0" borderId="12" xfId="1" applyFont="1" applyBorder="1" applyAlignment="1" applyProtection="1">
      <alignment vertical="center"/>
      <protection hidden="1"/>
    </xf>
    <xf numFmtId="0" fontId="1" fillId="0" borderId="13" xfId="1" applyFont="1" applyBorder="1" applyAlignment="1" applyProtection="1">
      <alignment vertical="center"/>
      <protection hidden="1"/>
    </xf>
    <xf numFmtId="0" fontId="1" fillId="0" borderId="14" xfId="1" applyFont="1" applyBorder="1" applyAlignment="1" applyProtection="1">
      <alignment vertical="center"/>
      <protection hidden="1"/>
    </xf>
    <xf numFmtId="0" fontId="1" fillId="0" borderId="15" xfId="1" applyFont="1" applyBorder="1" applyAlignment="1" applyProtection="1">
      <alignment vertical="center"/>
      <protection hidden="1"/>
    </xf>
    <xf numFmtId="0" fontId="1" fillId="0" borderId="10" xfId="1" applyFont="1" applyBorder="1" applyAlignment="1" applyProtection="1">
      <alignment vertical="top" wrapText="1"/>
      <protection hidden="1"/>
    </xf>
    <xf numFmtId="0" fontId="1" fillId="0" borderId="11" xfId="1" applyFont="1" applyBorder="1" applyAlignment="1" applyProtection="1">
      <alignment vertical="top" wrapText="1"/>
      <protection hidden="1"/>
    </xf>
    <xf numFmtId="0" fontId="1" fillId="0" borderId="13" xfId="1" applyFont="1" applyBorder="1" applyAlignment="1" applyProtection="1">
      <alignment vertical="top" wrapText="1"/>
      <protection hidden="1"/>
    </xf>
    <xf numFmtId="0" fontId="1" fillId="0" borderId="14" xfId="1" applyFont="1" applyBorder="1" applyAlignment="1" applyProtection="1">
      <alignment vertical="top" wrapText="1"/>
      <protection hidden="1"/>
    </xf>
    <xf numFmtId="0" fontId="1" fillId="0" borderId="12" xfId="1" applyFont="1" applyBorder="1" applyAlignment="1" applyProtection="1">
      <alignment vertical="top" wrapText="1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NumberFormat="1" applyFont="1" applyFill="1" applyBorder="1" applyAlignment="1" applyProtection="1">
      <alignment horizontal="left" vertical="center" indent="1"/>
      <protection hidden="1"/>
    </xf>
    <xf numFmtId="165" fontId="0" fillId="0" borderId="20" xfId="0" applyNumberFormat="1" applyBorder="1" applyAlignment="1" applyProtection="1">
      <alignment horizontal="left" vertical="center" indent="1"/>
      <protection hidden="1"/>
    </xf>
    <xf numFmtId="165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left" vertical="center" wrapText="1" indent="1"/>
      <protection hidden="1"/>
    </xf>
    <xf numFmtId="165" fontId="1" fillId="0" borderId="20" xfId="0" applyNumberFormat="1" applyFont="1" applyBorder="1" applyAlignment="1" applyProtection="1">
      <alignment horizontal="left" vertical="center" indent="1"/>
      <protection hidden="1"/>
    </xf>
    <xf numFmtId="0" fontId="5" fillId="0" borderId="0" xfId="1" applyFont="1" applyBorder="1" applyAlignment="1" applyProtection="1">
      <alignment horizontal="right" vertical="center" indent="1"/>
      <protection hidden="1"/>
    </xf>
    <xf numFmtId="49" fontId="1" fillId="3" borderId="8" xfId="1" applyNumberFormat="1" applyFont="1" applyFill="1" applyBorder="1" applyAlignment="1" applyProtection="1">
      <alignment horizontal="left" vertical="center" indent="2"/>
      <protection hidden="1"/>
    </xf>
    <xf numFmtId="49" fontId="1" fillId="3" borderId="17" xfId="1" applyNumberFormat="1" applyFont="1" applyFill="1" applyBorder="1" applyAlignment="1" applyProtection="1">
      <alignment horizontal="left" vertical="center" indent="1"/>
      <protection locked="0"/>
    </xf>
    <xf numFmtId="49" fontId="1" fillId="3" borderId="18" xfId="1" applyNumberFormat="1" applyFont="1" applyFill="1" applyBorder="1" applyAlignment="1" applyProtection="1">
      <alignment horizontal="left" vertical="center" indent="1"/>
      <protection hidden="1"/>
    </xf>
    <xf numFmtId="49" fontId="1" fillId="3" borderId="19" xfId="1" applyNumberFormat="1" applyFont="1" applyFill="1" applyBorder="1" applyAlignment="1" applyProtection="1">
      <alignment horizontal="left" vertical="center" indent="1"/>
      <protection hidden="1"/>
    </xf>
    <xf numFmtId="49" fontId="1" fillId="3" borderId="16" xfId="1" applyNumberFormat="1" applyFont="1" applyFill="1" applyBorder="1" applyAlignment="1" applyProtection="1">
      <alignment horizontal="left" vertical="center" indent="1"/>
      <protection locked="0"/>
    </xf>
    <xf numFmtId="0" fontId="1" fillId="0" borderId="0" xfId="1" applyFont="1" applyBorder="1" applyAlignment="1" applyProtection="1">
      <alignment horizontal="left" vertical="center" wrapText="1" indent="1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" fillId="0" borderId="0" xfId="3" applyFont="1" applyFill="1" applyAlignment="1" applyProtection="1">
      <alignment vertical="center"/>
      <protection hidden="1"/>
    </xf>
    <xf numFmtId="0" fontId="1" fillId="0" borderId="0" xfId="3" applyFont="1" applyFill="1" applyAlignment="1" applyProtection="1">
      <alignment horizontal="right" vertical="center"/>
      <protection hidden="1"/>
    </xf>
    <xf numFmtId="4" fontId="1" fillId="4" borderId="0" xfId="3" applyNumberFormat="1" applyFont="1" applyFill="1" applyAlignment="1" applyProtection="1">
      <alignment horizontal="right" vertical="center" indent="1"/>
      <protection hidden="1"/>
    </xf>
    <xf numFmtId="49" fontId="1" fillId="0" borderId="0" xfId="3" applyNumberFormat="1" applyFont="1" applyFill="1" applyAlignment="1" applyProtection="1">
      <alignment vertical="center"/>
      <protection hidden="1"/>
    </xf>
    <xf numFmtId="0" fontId="2" fillId="0" borderId="0" xfId="3" applyFont="1" applyFill="1" applyAlignment="1" applyProtection="1">
      <alignment horizontal="center" vertical="center"/>
      <protection hidden="1"/>
    </xf>
    <xf numFmtId="14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vertical="center"/>
      <protection hidden="1"/>
    </xf>
    <xf numFmtId="0" fontId="2" fillId="2" borderId="16" xfId="4" applyFont="1" applyFill="1" applyBorder="1" applyAlignment="1" applyProtection="1">
      <alignment horizontal="left" vertical="center" indent="1"/>
      <protection hidden="1"/>
    </xf>
    <xf numFmtId="0" fontId="2" fillId="2" borderId="8" xfId="4" applyFont="1" applyFill="1" applyBorder="1" applyAlignment="1" applyProtection="1">
      <alignment horizontal="left" vertical="center" indent="1"/>
      <protection hidden="1"/>
    </xf>
    <xf numFmtId="0" fontId="2" fillId="2" borderId="19" xfId="4" applyFont="1" applyFill="1" applyBorder="1" applyAlignment="1" applyProtection="1">
      <alignment horizontal="left" vertical="center" indent="1"/>
      <protection hidden="1"/>
    </xf>
    <xf numFmtId="0" fontId="1" fillId="4" borderId="0" xfId="4" applyFont="1" applyFill="1" applyBorder="1" applyAlignment="1" applyProtection="1">
      <alignment vertical="center"/>
      <protection hidden="1"/>
    </xf>
    <xf numFmtId="0" fontId="1" fillId="0" borderId="0" xfId="4" applyFont="1" applyFill="1" applyBorder="1" applyAlignment="1" applyProtection="1">
      <alignment vertical="center"/>
      <protection hidden="1"/>
    </xf>
    <xf numFmtId="49" fontId="2" fillId="0" borderId="0" xfId="5" applyNumberFormat="1" applyFont="1" applyFill="1" applyBorder="1" applyAlignment="1" applyProtection="1">
      <alignment vertical="center"/>
      <protection hidden="1"/>
    </xf>
    <xf numFmtId="0" fontId="1" fillId="0" borderId="0" xfId="5" applyFont="1" applyFill="1" applyBorder="1" applyAlignment="1" applyProtection="1">
      <alignment vertical="center" wrapText="1"/>
      <protection hidden="1"/>
    </xf>
    <xf numFmtId="0" fontId="2" fillId="0" borderId="0" xfId="5" applyFont="1" applyFill="1" applyBorder="1" applyAlignment="1" applyProtection="1">
      <alignment vertical="center" wrapText="1"/>
      <protection hidden="1"/>
    </xf>
    <xf numFmtId="4" fontId="1" fillId="4" borderId="0" xfId="5" applyNumberFormat="1" applyFont="1" applyFill="1" applyAlignment="1" applyProtection="1">
      <alignment horizontal="right" vertical="center" indent="1"/>
      <protection hidden="1"/>
    </xf>
    <xf numFmtId="0" fontId="1" fillId="0" borderId="0" xfId="5" applyFont="1" applyFill="1" applyAlignment="1" applyProtection="1">
      <alignment vertical="center"/>
      <protection hidden="1"/>
    </xf>
    <xf numFmtId="49" fontId="2" fillId="0" borderId="0" xfId="5" applyNumberFormat="1" applyFont="1" applyFill="1" applyAlignment="1" applyProtection="1">
      <alignment horizontal="left" vertical="center" indent="1"/>
      <protection hidden="1"/>
    </xf>
    <xf numFmtId="0" fontId="2" fillId="0" borderId="0" xfId="5" applyFont="1" applyFill="1" applyBorder="1" applyAlignment="1" applyProtection="1">
      <alignment vertical="center"/>
      <protection hidden="1"/>
    </xf>
    <xf numFmtId="0" fontId="2" fillId="0" borderId="0" xfId="5" applyFont="1" applyFill="1" applyBorder="1" applyAlignment="1" applyProtection="1">
      <alignment horizontal="left" vertical="center"/>
      <protection hidden="1"/>
    </xf>
    <xf numFmtId="49" fontId="1" fillId="0" borderId="0" xfId="5" applyNumberFormat="1" applyFont="1" applyFill="1" applyAlignment="1" applyProtection="1">
      <alignment horizontal="left" vertical="center" indent="1"/>
      <protection hidden="1"/>
    </xf>
    <xf numFmtId="0" fontId="1" fillId="0" borderId="0" xfId="5" applyFont="1" applyFill="1" applyAlignment="1" applyProtection="1">
      <alignment horizontal="left" vertical="center" indent="2"/>
      <protection hidden="1"/>
    </xf>
    <xf numFmtId="49" fontId="2" fillId="0" borderId="0" xfId="3" applyNumberFormat="1" applyFont="1" applyFill="1" applyAlignment="1" applyProtection="1">
      <alignment vertical="center"/>
      <protection hidden="1"/>
    </xf>
    <xf numFmtId="0" fontId="2" fillId="0" borderId="0" xfId="5" applyFont="1" applyFill="1" applyAlignment="1" applyProtection="1">
      <alignment horizontal="left" vertical="center" indent="2"/>
      <protection hidden="1"/>
    </xf>
    <xf numFmtId="0" fontId="1" fillId="0" borderId="0" xfId="5" applyFont="1" applyFill="1" applyAlignment="1" applyProtection="1">
      <alignment horizontal="left" vertical="center" indent="1"/>
      <protection hidden="1"/>
    </xf>
    <xf numFmtId="3" fontId="1" fillId="0" borderId="0" xfId="1" applyNumberFormat="1" applyFont="1" applyFill="1" applyBorder="1" applyAlignment="1" applyProtection="1">
      <alignment horizontal="right" vertical="center" indent="1"/>
      <protection hidden="1"/>
    </xf>
    <xf numFmtId="49" fontId="2" fillId="0" borderId="0" xfId="5" applyNumberFormat="1" applyFont="1" applyFill="1" applyBorder="1" applyAlignment="1" applyProtection="1">
      <alignment horizontal="left" vertical="center" indent="1"/>
      <protection hidden="1"/>
    </xf>
    <xf numFmtId="0" fontId="2" fillId="0" borderId="0" xfId="1" applyFont="1" applyFill="1" applyBorder="1" applyAlignment="1" applyProtection="1">
      <alignment horizontal="right" vertical="center" indent="1"/>
      <protection hidden="1"/>
    </xf>
    <xf numFmtId="49" fontId="1" fillId="0" borderId="0" xfId="5" applyNumberFormat="1" applyFont="1" applyFill="1" applyBorder="1" applyAlignment="1" applyProtection="1">
      <alignment horizontal="left" vertical="center" indent="1"/>
      <protection hidden="1"/>
    </xf>
    <xf numFmtId="0" fontId="1" fillId="0" borderId="0" xfId="5" applyFont="1" applyFill="1" applyBorder="1" applyAlignment="1" applyProtection="1">
      <alignment vertical="center"/>
      <protection hidden="1"/>
    </xf>
    <xf numFmtId="0" fontId="1" fillId="0" borderId="0" xfId="5" applyNumberFormat="1" applyFont="1" applyFill="1" applyBorder="1" applyAlignment="1" applyProtection="1">
      <alignment horizontal="left" vertical="center" indent="1"/>
      <protection hidden="1"/>
    </xf>
    <xf numFmtId="0" fontId="2" fillId="0" borderId="35" xfId="5" applyFont="1" applyFill="1" applyBorder="1" applyAlignment="1" applyProtection="1">
      <alignment horizontal="left" vertical="center" indent="1"/>
      <protection hidden="1"/>
    </xf>
    <xf numFmtId="0" fontId="2" fillId="0" borderId="35" xfId="5" applyFont="1" applyFill="1" applyBorder="1" applyAlignment="1" applyProtection="1">
      <alignment horizontal="left" vertical="center" indent="2"/>
      <protection hidden="1"/>
    </xf>
    <xf numFmtId="0" fontId="8" fillId="0" borderId="0" xfId="5" applyFont="1" applyFill="1" applyBorder="1" applyAlignment="1" applyProtection="1">
      <alignment horizontal="left" vertical="center" indent="1"/>
      <protection hidden="1"/>
    </xf>
    <xf numFmtId="4" fontId="8" fillId="0" borderId="0" xfId="5" applyNumberFormat="1" applyFont="1" applyFill="1" applyBorder="1" applyAlignment="1" applyProtection="1">
      <alignment horizontal="right" vertical="center" indent="1"/>
      <protection hidden="1"/>
    </xf>
    <xf numFmtId="0" fontId="1" fillId="0" borderId="0" xfId="5" applyNumberFormat="1" applyFont="1" applyFill="1" applyBorder="1" applyAlignment="1" applyProtection="1">
      <alignment vertical="center"/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0" fontId="3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Border="1" applyAlignment="1" applyProtection="1">
      <alignment horizontal="right" vertical="center"/>
      <protection hidden="1"/>
    </xf>
    <xf numFmtId="0" fontId="3" fillId="0" borderId="0" xfId="5" applyFont="1" applyFill="1" applyBorder="1" applyAlignment="1" applyProtection="1">
      <alignment horizontal="left" vertical="center"/>
      <protection hidden="1"/>
    </xf>
    <xf numFmtId="49" fontId="1" fillId="0" borderId="0" xfId="5" applyNumberFormat="1" applyFont="1" applyFill="1" applyBorder="1" applyAlignment="1" applyProtection="1">
      <alignment vertical="center"/>
      <protection hidden="1"/>
    </xf>
    <xf numFmtId="1" fontId="1" fillId="0" borderId="0" xfId="5" applyNumberFormat="1" applyFont="1" applyFill="1" applyBorder="1" applyAlignment="1" applyProtection="1">
      <alignment vertical="center"/>
      <protection hidden="1"/>
    </xf>
    <xf numFmtId="49" fontId="1" fillId="0" borderId="0" xfId="5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6" applyFont="1" applyFill="1" applyBorder="1" applyAlignment="1" applyProtection="1">
      <alignment vertical="center"/>
      <protection hidden="1"/>
    </xf>
    <xf numFmtId="0" fontId="1" fillId="0" borderId="0" xfId="6" applyFont="1" applyFill="1" applyBorder="1" applyAlignment="1" applyProtection="1">
      <alignment vertical="center"/>
      <protection hidden="1"/>
    </xf>
    <xf numFmtId="3" fontId="1" fillId="0" borderId="0" xfId="6" applyNumberFormat="1" applyFont="1" applyFill="1" applyBorder="1" applyAlignment="1" applyProtection="1">
      <alignment vertical="center"/>
      <protection hidden="1"/>
    </xf>
    <xf numFmtId="4" fontId="2" fillId="4" borderId="0" xfId="5" applyNumberFormat="1" applyFont="1" applyFill="1" applyAlignment="1" applyProtection="1">
      <alignment horizontal="right" vertical="center" indent="1"/>
      <protection hidden="1"/>
    </xf>
    <xf numFmtId="3" fontId="2" fillId="0" borderId="0" xfId="6" applyNumberFormat="1" applyFont="1" applyFill="1" applyBorder="1" applyAlignment="1" applyProtection="1">
      <alignment vertical="center"/>
      <protection hidden="1"/>
    </xf>
    <xf numFmtId="0" fontId="1" fillId="4" borderId="0" xfId="6" applyFont="1" applyFill="1" applyAlignment="1" applyProtection="1">
      <alignment horizontal="right" indent="1"/>
      <protection hidden="1"/>
    </xf>
    <xf numFmtId="49" fontId="2" fillId="0" borderId="2" xfId="5" applyNumberFormat="1" applyFont="1" applyFill="1" applyBorder="1" applyAlignment="1" applyProtection="1">
      <alignment vertical="center"/>
      <protection hidden="1"/>
    </xf>
    <xf numFmtId="49" fontId="2" fillId="0" borderId="0" xfId="6" applyNumberFormat="1" applyFont="1" applyFill="1" applyBorder="1" applyAlignment="1" applyProtection="1">
      <alignment horizontal="left" vertical="center" indent="1"/>
      <protection hidden="1"/>
    </xf>
    <xf numFmtId="49" fontId="1" fillId="0" borderId="0" xfId="6" applyNumberFormat="1" applyFont="1" applyFill="1" applyBorder="1" applyAlignment="1" applyProtection="1">
      <alignment horizontal="left" vertical="center" indent="1"/>
      <protection hidden="1"/>
    </xf>
    <xf numFmtId="49" fontId="1" fillId="0" borderId="0" xfId="6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0" xfId="5" applyFont="1" applyFill="1" applyBorder="1" applyAlignment="1" applyProtection="1">
      <alignment horizontal="left" vertical="center" indent="1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7" fillId="0" borderId="21" xfId="0" applyNumberFormat="1" applyFont="1" applyBorder="1" applyAlignment="1" applyProtection="1">
      <alignment vertical="center"/>
      <protection hidden="1"/>
    </xf>
    <xf numFmtId="0" fontId="11" fillId="0" borderId="22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" fillId="3" borderId="6" xfId="1" applyFont="1" applyFill="1" applyBorder="1" applyAlignment="1" applyProtection="1">
      <alignment horizontal="center" vertical="center"/>
      <protection locked="0"/>
    </xf>
    <xf numFmtId="164" fontId="1" fillId="3" borderId="9" xfId="1" applyNumberFormat="1" applyFont="1" applyFill="1" applyBorder="1" applyAlignment="1" applyProtection="1">
      <alignment horizontal="left" vertical="center" indent="1"/>
      <protection locked="0"/>
    </xf>
    <xf numFmtId="164" fontId="1" fillId="3" borderId="6" xfId="1" applyNumberFormat="1" applyFont="1" applyFill="1" applyBorder="1" applyAlignment="1" applyProtection="1">
      <alignment horizontal="left" vertical="center" indent="1"/>
      <protection locked="0"/>
    </xf>
    <xf numFmtId="49" fontId="1" fillId="3" borderId="1" xfId="1" applyNumberFormat="1" applyFont="1" applyFill="1" applyBorder="1" applyAlignment="1" applyProtection="1">
      <alignment horizontal="left" vertical="center" indent="1"/>
      <protection locked="0"/>
    </xf>
    <xf numFmtId="49" fontId="1" fillId="3" borderId="2" xfId="1" applyNumberFormat="1" applyFont="1" applyFill="1" applyBorder="1" applyAlignment="1" applyProtection="1">
      <alignment horizontal="left" vertical="center" indent="1"/>
      <protection locked="0"/>
    </xf>
    <xf numFmtId="49" fontId="1" fillId="3" borderId="3" xfId="1" applyNumberFormat="1" applyFont="1" applyFill="1" applyBorder="1" applyAlignment="1" applyProtection="1">
      <alignment horizontal="left" vertical="center" indent="1"/>
      <protection locked="0"/>
    </xf>
    <xf numFmtId="49" fontId="1" fillId="3" borderId="4" xfId="1" applyNumberFormat="1" applyFont="1" applyFill="1" applyBorder="1" applyAlignment="1" applyProtection="1">
      <alignment horizontal="left" vertical="center" indent="1"/>
      <protection locked="0"/>
    </xf>
    <xf numFmtId="49" fontId="1" fillId="3" borderId="0" xfId="1" applyNumberFormat="1" applyFont="1" applyFill="1" applyBorder="1" applyAlignment="1" applyProtection="1">
      <alignment horizontal="left" vertical="center" indent="1"/>
      <protection locked="0"/>
    </xf>
    <xf numFmtId="49" fontId="1" fillId="3" borderId="5" xfId="1" applyNumberFormat="1" applyFont="1" applyFill="1" applyBorder="1" applyAlignment="1" applyProtection="1">
      <alignment horizontal="left" vertical="center" indent="1"/>
      <protection locked="0"/>
    </xf>
    <xf numFmtId="0" fontId="1" fillId="3" borderId="6" xfId="1" applyNumberFormat="1" applyFont="1" applyFill="1" applyBorder="1" applyAlignment="1" applyProtection="1">
      <alignment horizontal="left" vertical="center" indent="1"/>
      <protection locked="0"/>
    </xf>
    <xf numFmtId="0" fontId="1" fillId="3" borderId="7" xfId="1" applyNumberFormat="1" applyFont="1" applyFill="1" applyBorder="1" applyAlignment="1" applyProtection="1">
      <alignment horizontal="left" vertical="center" indent="1"/>
      <protection locked="0"/>
    </xf>
    <xf numFmtId="49" fontId="1" fillId="3" borderId="16" xfId="1" applyNumberFormat="1" applyFont="1" applyFill="1" applyBorder="1" applyAlignment="1" applyProtection="1">
      <alignment horizontal="left" vertical="center" indent="1"/>
      <protection locked="0"/>
    </xf>
    <xf numFmtId="49" fontId="1" fillId="3" borderId="8" xfId="1" applyNumberFormat="1" applyFont="1" applyFill="1" applyBorder="1" applyAlignment="1" applyProtection="1">
      <alignment horizontal="left" vertical="center" indent="1"/>
      <protection locked="0"/>
    </xf>
    <xf numFmtId="49" fontId="1" fillId="3" borderId="19" xfId="1" applyNumberFormat="1" applyFont="1" applyFill="1" applyBorder="1" applyAlignment="1" applyProtection="1">
      <alignment horizontal="left" vertical="center" indent="1"/>
      <protection locked="0"/>
    </xf>
    <xf numFmtId="49" fontId="2" fillId="3" borderId="16" xfId="1" applyNumberFormat="1" applyFont="1" applyFill="1" applyBorder="1" applyAlignment="1" applyProtection="1">
      <alignment horizontal="left" vertical="center" indent="1"/>
      <protection locked="0"/>
    </xf>
    <xf numFmtId="49" fontId="2" fillId="3" borderId="8" xfId="1" applyNumberFormat="1" applyFont="1" applyFill="1" applyBorder="1" applyAlignment="1" applyProtection="1">
      <alignment horizontal="left" vertical="center" indent="1"/>
      <protection locked="0"/>
    </xf>
    <xf numFmtId="49" fontId="2" fillId="3" borderId="19" xfId="1" applyNumberFormat="1" applyFont="1" applyFill="1" applyBorder="1" applyAlignment="1" applyProtection="1">
      <alignment horizontal="left" vertical="center" indent="1"/>
      <protection locked="0"/>
    </xf>
    <xf numFmtId="0" fontId="4" fillId="0" borderId="16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 applyAlignment="1" applyProtection="1">
      <alignment horizontal="center" vertical="center"/>
      <protection hidden="1"/>
    </xf>
    <xf numFmtId="4" fontId="2" fillId="3" borderId="16" xfId="1" applyNumberFormat="1" applyFont="1" applyFill="1" applyBorder="1" applyAlignment="1" applyProtection="1">
      <alignment horizontal="right" vertical="center" indent="1"/>
      <protection locked="0"/>
    </xf>
    <xf numFmtId="4" fontId="2" fillId="3" borderId="8" xfId="1" applyNumberFormat="1" applyFont="1" applyFill="1" applyBorder="1" applyAlignment="1" applyProtection="1">
      <alignment horizontal="right" vertical="center" indent="1"/>
      <protection locked="0"/>
    </xf>
    <xf numFmtId="4" fontId="2" fillId="3" borderId="19" xfId="1" applyNumberFormat="1" applyFont="1" applyFill="1" applyBorder="1" applyAlignment="1" applyProtection="1">
      <alignment horizontal="right" vertical="center" inden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Border="1" applyAlignment="1" applyProtection="1">
      <alignment horizontal="left" vertical="center" wrapText="1" indent="1"/>
      <protection hidden="1"/>
    </xf>
    <xf numFmtId="0" fontId="1" fillId="0" borderId="0" xfId="1" applyFont="1" applyBorder="1" applyAlignment="1" applyProtection="1">
      <alignment horizontal="left" vertical="center" wrapText="1" indent="1"/>
      <protection hidden="1"/>
    </xf>
    <xf numFmtId="0" fontId="1" fillId="3" borderId="0" xfId="1" applyFont="1" applyFill="1" applyBorder="1" applyAlignment="1" applyProtection="1">
      <alignment horizontal="center" vertical="center"/>
      <protection locked="0"/>
    </xf>
    <xf numFmtId="14" fontId="2" fillId="3" borderId="16" xfId="0" applyNumberFormat="1" applyFont="1" applyFill="1" applyBorder="1" applyAlignment="1" applyProtection="1">
      <alignment horizontal="left" vertical="center" indent="1"/>
      <protection locked="0"/>
    </xf>
    <xf numFmtId="14" fontId="2" fillId="3" borderId="8" xfId="0" applyNumberFormat="1" applyFont="1" applyFill="1" applyBorder="1" applyAlignment="1" applyProtection="1">
      <alignment horizontal="left" vertical="center" indent="1"/>
      <protection locked="0"/>
    </xf>
    <xf numFmtId="14" fontId="2" fillId="3" borderId="19" xfId="0" applyNumberFormat="1" applyFont="1" applyFill="1" applyBorder="1" applyAlignment="1" applyProtection="1">
      <alignment horizontal="left" vertical="center" indent="1"/>
      <protection locked="0"/>
    </xf>
    <xf numFmtId="14" fontId="1" fillId="3" borderId="16" xfId="0" applyNumberFormat="1" applyFont="1" applyFill="1" applyBorder="1" applyAlignment="1" applyProtection="1">
      <alignment horizontal="left" vertical="center" indent="1"/>
      <protection locked="0"/>
    </xf>
    <xf numFmtId="14" fontId="1" fillId="3" borderId="8" xfId="0" applyNumberFormat="1" applyFont="1" applyFill="1" applyBorder="1" applyAlignment="1" applyProtection="1">
      <alignment horizontal="left" vertical="center" indent="1"/>
      <protection locked="0"/>
    </xf>
    <xf numFmtId="14" fontId="1" fillId="3" borderId="19" xfId="0" applyNumberFormat="1" applyFont="1" applyFill="1" applyBorder="1" applyAlignment="1" applyProtection="1">
      <alignment horizontal="left" vertical="center" indent="1"/>
      <protection locked="0"/>
    </xf>
    <xf numFmtId="10" fontId="2" fillId="7" borderId="16" xfId="1" applyNumberFormat="1" applyFont="1" applyFill="1" applyBorder="1" applyAlignment="1" applyProtection="1">
      <alignment horizontal="right" vertical="center" indent="1"/>
      <protection locked="0"/>
    </xf>
    <xf numFmtId="10" fontId="2" fillId="7" borderId="8" xfId="1" applyNumberFormat="1" applyFont="1" applyFill="1" applyBorder="1" applyAlignment="1" applyProtection="1">
      <alignment horizontal="right" vertical="center" indent="1"/>
      <protection locked="0"/>
    </xf>
    <xf numFmtId="10" fontId="2" fillId="7" borderId="19" xfId="1" applyNumberFormat="1" applyFont="1" applyFill="1" applyBorder="1" applyAlignment="1" applyProtection="1">
      <alignment horizontal="right" vertical="center" indent="1"/>
      <protection locked="0"/>
    </xf>
    <xf numFmtId="166" fontId="2" fillId="0" borderId="16" xfId="1" applyNumberFormat="1" applyFont="1" applyFill="1" applyBorder="1" applyAlignment="1" applyProtection="1">
      <alignment horizontal="right" vertical="center" indent="1"/>
      <protection hidden="1"/>
    </xf>
    <xf numFmtId="166" fontId="2" fillId="0" borderId="8" xfId="1" applyNumberFormat="1" applyFont="1" applyFill="1" applyBorder="1" applyAlignment="1" applyProtection="1">
      <alignment horizontal="right" vertical="center" indent="1"/>
      <protection hidden="1"/>
    </xf>
    <xf numFmtId="166" fontId="2" fillId="0" borderId="19" xfId="1" applyNumberFormat="1" applyFont="1" applyFill="1" applyBorder="1" applyAlignment="1" applyProtection="1">
      <alignment horizontal="right" vertical="center" indent="1"/>
      <protection hidden="1"/>
    </xf>
    <xf numFmtId="166" fontId="1" fillId="6" borderId="32" xfId="6" applyNumberFormat="1" applyFont="1" applyFill="1" applyBorder="1" applyAlignment="1" applyProtection="1">
      <alignment horizontal="right" vertical="center" indent="1"/>
      <protection hidden="1"/>
    </xf>
    <xf numFmtId="166" fontId="1" fillId="6" borderId="33" xfId="6" applyNumberFormat="1" applyFont="1" applyFill="1" applyBorder="1" applyAlignment="1" applyProtection="1">
      <alignment horizontal="right" vertical="center" indent="1"/>
      <protection hidden="1"/>
    </xf>
    <xf numFmtId="166" fontId="1" fillId="6" borderId="34" xfId="6" applyNumberFormat="1" applyFont="1" applyFill="1" applyBorder="1" applyAlignment="1" applyProtection="1">
      <alignment horizontal="right" vertical="center" indent="1"/>
      <protection hidden="1"/>
    </xf>
    <xf numFmtId="49" fontId="2" fillId="0" borderId="16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NumberFormat="1" applyFont="1" applyFill="1" applyBorder="1" applyAlignment="1" applyProtection="1">
      <alignment horizontal="center" vertical="center"/>
      <protection hidden="1"/>
    </xf>
    <xf numFmtId="0" fontId="2" fillId="0" borderId="19" xfId="3" applyNumberFormat="1" applyFont="1" applyFill="1" applyBorder="1" applyAlignment="1" applyProtection="1">
      <alignment horizontal="center" vertical="center"/>
      <protection hidden="1"/>
    </xf>
    <xf numFmtId="0" fontId="1" fillId="0" borderId="6" xfId="5" applyFont="1" applyFill="1" applyBorder="1" applyAlignment="1" applyProtection="1">
      <alignment horizontal="center" vertical="center"/>
      <protection hidden="1"/>
    </xf>
    <xf numFmtId="4" fontId="1" fillId="5" borderId="23" xfId="1" applyNumberFormat="1" applyFont="1" applyFill="1" applyBorder="1" applyAlignment="1" applyProtection="1">
      <alignment horizontal="right" vertical="center" indent="1"/>
      <protection locked="0"/>
    </xf>
    <xf numFmtId="4" fontId="1" fillId="5" borderId="24" xfId="1" applyNumberFormat="1" applyFont="1" applyFill="1" applyBorder="1" applyAlignment="1" applyProtection="1">
      <alignment horizontal="right" vertical="center" indent="1"/>
      <protection locked="0"/>
    </xf>
    <xf numFmtId="4" fontId="1" fillId="5" borderId="25" xfId="1" applyNumberFormat="1" applyFont="1" applyFill="1" applyBorder="1" applyAlignment="1" applyProtection="1">
      <alignment horizontal="right" vertical="center" indent="1"/>
      <protection locked="0"/>
    </xf>
    <xf numFmtId="4" fontId="1" fillId="5" borderId="26" xfId="1" applyNumberFormat="1" applyFont="1" applyFill="1" applyBorder="1" applyAlignment="1" applyProtection="1">
      <alignment horizontal="right" vertical="center" indent="1"/>
      <protection locked="0"/>
    </xf>
    <xf numFmtId="4" fontId="1" fillId="5" borderId="27" xfId="1" applyNumberFormat="1" applyFont="1" applyFill="1" applyBorder="1" applyAlignment="1" applyProtection="1">
      <alignment horizontal="right" vertical="center" indent="1"/>
      <protection locked="0"/>
    </xf>
    <xf numFmtId="4" fontId="1" fillId="5" borderId="28" xfId="1" applyNumberFormat="1" applyFont="1" applyFill="1" applyBorder="1" applyAlignment="1" applyProtection="1">
      <alignment horizontal="right" vertical="center" indent="1"/>
      <protection locked="0"/>
    </xf>
    <xf numFmtId="166" fontId="2" fillId="6" borderId="29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30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31" xfId="1" applyNumberFormat="1" applyFont="1" applyFill="1" applyBorder="1" applyAlignment="1" applyProtection="1">
      <alignment horizontal="right" vertical="center" indent="1"/>
      <protection hidden="1"/>
    </xf>
    <xf numFmtId="4" fontId="1" fillId="5" borderId="36" xfId="6" applyNumberFormat="1" applyFont="1" applyFill="1" applyBorder="1" applyAlignment="1" applyProtection="1">
      <alignment horizontal="right" vertical="center" indent="1"/>
      <protection locked="0"/>
    </xf>
    <xf numFmtId="4" fontId="1" fillId="5" borderId="37" xfId="6" applyNumberFormat="1" applyFont="1" applyFill="1" applyBorder="1" applyAlignment="1" applyProtection="1">
      <alignment horizontal="right" vertical="center" indent="1"/>
      <protection locked="0"/>
    </xf>
    <xf numFmtId="4" fontId="1" fillId="5" borderId="32" xfId="6" applyNumberFormat="1" applyFont="1" applyFill="1" applyBorder="1" applyAlignment="1" applyProtection="1">
      <alignment horizontal="right" vertical="center" indent="1"/>
      <protection locked="0"/>
    </xf>
    <xf numFmtId="4" fontId="1" fillId="5" borderId="33" xfId="6" applyNumberFormat="1" applyFont="1" applyFill="1" applyBorder="1" applyAlignment="1" applyProtection="1">
      <alignment horizontal="right" vertical="center" indent="1"/>
      <protection locked="0"/>
    </xf>
    <xf numFmtId="4" fontId="1" fillId="5" borderId="34" xfId="6" applyNumberFormat="1" applyFont="1" applyFill="1" applyBorder="1" applyAlignment="1" applyProtection="1">
      <alignment horizontal="right" vertical="center" indent="1"/>
      <protection locked="0"/>
    </xf>
    <xf numFmtId="4" fontId="1" fillId="5" borderId="38" xfId="6" applyNumberFormat="1" applyFont="1" applyFill="1" applyBorder="1" applyAlignment="1" applyProtection="1">
      <alignment horizontal="right" vertical="center" indent="1"/>
      <protection locked="0"/>
    </xf>
    <xf numFmtId="166" fontId="2" fillId="6" borderId="16" xfId="6" applyNumberFormat="1" applyFont="1" applyFill="1" applyBorder="1" applyAlignment="1" applyProtection="1">
      <alignment horizontal="right" vertical="center" indent="1"/>
      <protection hidden="1"/>
    </xf>
    <xf numFmtId="166" fontId="2" fillId="6" borderId="8" xfId="6" applyNumberFormat="1" applyFont="1" applyFill="1" applyBorder="1" applyAlignment="1" applyProtection="1">
      <alignment horizontal="right" vertical="center" indent="1"/>
      <protection hidden="1"/>
    </xf>
    <xf numFmtId="166" fontId="2" fillId="6" borderId="19" xfId="6" applyNumberFormat="1" applyFont="1" applyFill="1" applyBorder="1" applyAlignment="1" applyProtection="1">
      <alignment horizontal="right" vertical="center" indent="1"/>
      <protection hidden="1"/>
    </xf>
    <xf numFmtId="4" fontId="1" fillId="5" borderId="32" xfId="1" applyNumberFormat="1" applyFont="1" applyFill="1" applyBorder="1" applyAlignment="1" applyProtection="1">
      <alignment horizontal="right" vertical="center" indent="1"/>
      <protection locked="0"/>
    </xf>
    <xf numFmtId="4" fontId="1" fillId="5" borderId="33" xfId="1" applyNumberFormat="1" applyFont="1" applyFill="1" applyBorder="1" applyAlignment="1" applyProtection="1">
      <alignment horizontal="right" vertical="center" indent="1"/>
      <protection locked="0"/>
    </xf>
    <xf numFmtId="4" fontId="1" fillId="5" borderId="34" xfId="1" applyNumberFormat="1" applyFont="1" applyFill="1" applyBorder="1" applyAlignment="1" applyProtection="1">
      <alignment horizontal="right" vertical="center" indent="1"/>
      <protection locked="0"/>
    </xf>
  </cellXfs>
  <cellStyles count="7">
    <cellStyle name="Standard" xfId="0" builtinId="0"/>
    <cellStyle name="Standard 2" xfId="1"/>
    <cellStyle name="Standard 2 2" xfId="2"/>
    <cellStyle name="Standard 2 3" xfId="6"/>
    <cellStyle name="Standard_Anlage Mittelabruf - Thüringenjahr (FÖJ)" xfId="5"/>
    <cellStyle name="Standard_Anlage Mittelabruf - Thüringenjahr (FSJ)" xfId="4"/>
    <cellStyle name="Standard_Anlage Mittelabruf - Weiterbildung" xfId="3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24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28</xdr:col>
      <xdr:colOff>0</xdr:colOff>
      <xdr:row>3</xdr:row>
      <xdr:rowOff>76200</xdr:rowOff>
    </xdr:to>
    <xdr:pic>
      <xdr:nvPicPr>
        <xdr:cNvPr id="6290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5242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zoomScaleNormal="100" workbookViewId="0">
      <selection activeCell="A12" sqref="A12"/>
    </sheetView>
  </sheetViews>
  <sheetFormatPr baseColWidth="10" defaultRowHeight="12"/>
  <cols>
    <col min="1" max="1" width="10.7109375" style="42" customWidth="1"/>
    <col min="2" max="2" width="15.7109375" style="43" customWidth="1"/>
    <col min="3" max="3" width="78.7109375" style="42" customWidth="1"/>
    <col min="4" max="16384" width="11.42578125" style="42"/>
  </cols>
  <sheetData>
    <row r="1" spans="1:3" ht="15" customHeight="1">
      <c r="B1" s="42"/>
    </row>
    <row r="2" spans="1:3" ht="15" customHeight="1">
      <c r="A2" s="115" t="s">
        <v>13</v>
      </c>
      <c r="B2" s="115"/>
      <c r="C2" s="115"/>
    </row>
    <row r="3" spans="1:3" ht="15" customHeight="1">
      <c r="A3" s="115"/>
      <c r="B3" s="115"/>
      <c r="C3" s="115"/>
    </row>
    <row r="4" spans="1:3" ht="15" customHeight="1" thickBot="1">
      <c r="A4" s="116"/>
      <c r="B4" s="116"/>
      <c r="C4" s="116"/>
    </row>
    <row r="5" spans="1:3" ht="15" customHeight="1" thickTop="1">
      <c r="A5" s="117" t="s">
        <v>21</v>
      </c>
      <c r="B5" s="117"/>
      <c r="C5" s="117"/>
    </row>
    <row r="6" spans="1:3" ht="15" customHeight="1">
      <c r="A6" s="118"/>
      <c r="B6" s="118"/>
      <c r="C6" s="118"/>
    </row>
    <row r="7" spans="1:3" ht="15" customHeight="1"/>
    <row r="8" spans="1:3" s="44" customFormat="1" ht="18" customHeight="1">
      <c r="A8" s="45" t="s">
        <v>14</v>
      </c>
      <c r="B8" s="45" t="s">
        <v>15</v>
      </c>
      <c r="C8" s="46" t="s">
        <v>16</v>
      </c>
    </row>
    <row r="9" spans="1:3" s="44" customFormat="1" ht="24" customHeight="1">
      <c r="A9" s="50" t="s">
        <v>18</v>
      </c>
      <c r="B9" s="48">
        <v>43545</v>
      </c>
      <c r="C9" s="49" t="s">
        <v>17</v>
      </c>
    </row>
    <row r="10" spans="1:3" ht="36" customHeight="1">
      <c r="A10" s="50" t="s">
        <v>70</v>
      </c>
      <c r="B10" s="48">
        <v>43949</v>
      </c>
      <c r="C10" s="49" t="s">
        <v>71</v>
      </c>
    </row>
    <row r="11" spans="1:3" ht="24" customHeight="1">
      <c r="A11" s="50" t="s">
        <v>72</v>
      </c>
      <c r="B11" s="48">
        <v>44839</v>
      </c>
      <c r="C11" s="49" t="s">
        <v>73</v>
      </c>
    </row>
    <row r="12" spans="1:3" ht="24" customHeight="1">
      <c r="A12" s="47"/>
      <c r="B12" s="48"/>
      <c r="C12" s="49"/>
    </row>
    <row r="13" spans="1:3" ht="24" customHeight="1">
      <c r="A13" s="47"/>
      <c r="B13" s="48"/>
      <c r="C13" s="49"/>
    </row>
    <row r="14" spans="1:3" ht="24" customHeight="1">
      <c r="A14" s="47"/>
      <c r="B14" s="48"/>
      <c r="C14" s="49"/>
    </row>
    <row r="15" spans="1:3" ht="24" customHeight="1">
      <c r="A15" s="47"/>
      <c r="B15" s="48"/>
      <c r="C15" s="49"/>
    </row>
    <row r="16" spans="1:3" ht="24" customHeight="1">
      <c r="A16" s="47"/>
      <c r="B16" s="48"/>
      <c r="C16" s="49"/>
    </row>
    <row r="17" spans="1:3" ht="24" customHeight="1">
      <c r="A17" s="47"/>
      <c r="B17" s="48"/>
      <c r="C17" s="49"/>
    </row>
    <row r="18" spans="1:3" ht="24" customHeight="1">
      <c r="A18" s="47"/>
      <c r="B18" s="48"/>
      <c r="C18" s="49"/>
    </row>
  </sheetData>
  <sheetProtection password="EF62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showGridLines="0" tabSelected="1" zoomScaleNormal="100" workbookViewId="0">
      <selection sqref="A1:M1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6" s="1" customFormat="1" ht="1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Z1" s="2"/>
    </row>
    <row r="2" spans="1:26" s="1" customFormat="1" ht="1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Z2" s="2"/>
    </row>
    <row r="3" spans="1:26" s="3" customFormat="1" ht="1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26" ht="1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26" ht="15" customHeight="1">
      <c r="A5" s="120"/>
      <c r="B5" s="121"/>
      <c r="C5" s="121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26" ht="15" customHeight="1">
      <c r="A6" s="3" t="s">
        <v>2</v>
      </c>
    </row>
    <row r="7" spans="1:26" ht="15" customHeight="1"/>
    <row r="8" spans="1:26" ht="15" customHeight="1"/>
    <row r="9" spans="1:26" ht="15" customHeight="1"/>
    <row r="10" spans="1:26" ht="15" customHeight="1">
      <c r="A10" s="5" t="s">
        <v>0</v>
      </c>
    </row>
    <row r="11" spans="1:26" ht="15" customHeight="1">
      <c r="A11" s="5" t="s">
        <v>1</v>
      </c>
    </row>
    <row r="12" spans="1:26" ht="15" customHeight="1">
      <c r="A12" s="5" t="s">
        <v>74</v>
      </c>
    </row>
    <row r="13" spans="1:26" ht="15" customHeight="1">
      <c r="A13" s="5" t="s">
        <v>75</v>
      </c>
    </row>
    <row r="14" spans="1:26" ht="15" customHeight="1"/>
    <row r="15" spans="1:26" ht="15" customHeight="1"/>
    <row r="16" spans="1:26" ht="15" customHeight="1"/>
    <row r="17" spans="1:28" s="3" customFormat="1" ht="18" customHeight="1">
      <c r="A17" s="136" t="s">
        <v>10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</row>
    <row r="18" spans="1:28" s="3" customFormat="1" ht="12" customHeight="1">
      <c r="A18" s="142" t="s">
        <v>22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8" s="3" customFormat="1" ht="12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</row>
    <row r="20" spans="1:28" s="3" customFormat="1" ht="12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</row>
    <row r="21" spans="1:28" s="3" customFormat="1" ht="12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</row>
    <row r="22" spans="1:28" ht="5.099999999999999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</row>
    <row r="23" spans="1:28" ht="18" customHeight="1">
      <c r="A23" s="9" t="s">
        <v>4</v>
      </c>
      <c r="B23" s="14"/>
      <c r="C23" s="14"/>
      <c r="D23" s="14"/>
      <c r="E23" s="14"/>
      <c r="F23" s="14"/>
      <c r="G23" s="14"/>
      <c r="H23" s="133"/>
      <c r="I23" s="134"/>
      <c r="J23" s="134"/>
      <c r="K23" s="134"/>
      <c r="L23" s="135"/>
      <c r="M23" s="14"/>
      <c r="N23" s="103" t="s">
        <v>20</v>
      </c>
      <c r="O23" s="14"/>
      <c r="P23" s="14"/>
      <c r="Q23" s="14"/>
      <c r="R23" s="148"/>
      <c r="S23" s="149"/>
      <c r="T23" s="149"/>
      <c r="U23" s="150"/>
      <c r="V23" s="14"/>
      <c r="W23" s="14"/>
      <c r="X23" s="14"/>
      <c r="Y23" s="14"/>
      <c r="Z23" s="14"/>
      <c r="AA23" s="14"/>
      <c r="AB23" s="15"/>
    </row>
    <row r="24" spans="1:28" ht="5.0999999999999996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ht="5.0999999999999996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</row>
    <row r="26" spans="1:28" ht="18" customHeight="1">
      <c r="A26" s="9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17"/>
      <c r="Q26" s="17"/>
      <c r="R26" s="17"/>
      <c r="S26" s="17"/>
      <c r="T26" s="17"/>
      <c r="U26" s="14"/>
      <c r="V26" s="14"/>
      <c r="W26" s="14"/>
      <c r="X26" s="14"/>
      <c r="Y26" s="14"/>
      <c r="Z26" s="14"/>
      <c r="AA26" s="14"/>
      <c r="AB26" s="15"/>
    </row>
    <row r="27" spans="1:28" ht="5.0999999999999996" customHeight="1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5"/>
    </row>
    <row r="28" spans="1:28" ht="18" customHeight="1">
      <c r="A28" s="9" t="s">
        <v>24</v>
      </c>
      <c r="B28" s="14"/>
      <c r="C28" s="151"/>
      <c r="D28" s="152"/>
      <c r="E28" s="152"/>
      <c r="F28" s="153"/>
      <c r="G28" s="13" t="s">
        <v>12</v>
      </c>
      <c r="H28" s="14"/>
      <c r="I28" s="151"/>
      <c r="J28" s="152"/>
      <c r="K28" s="152"/>
      <c r="L28" s="153"/>
      <c r="M28" s="13" t="s">
        <v>25</v>
      </c>
      <c r="N28" s="14"/>
      <c r="O28" s="14"/>
      <c r="P28" s="17"/>
      <c r="Q28" s="17"/>
      <c r="R28" s="17"/>
      <c r="S28" s="17"/>
      <c r="T28" s="17"/>
      <c r="U28" s="17"/>
      <c r="V28" s="51" t="s">
        <v>19</v>
      </c>
      <c r="W28" s="157">
        <f>Mittelbedarfsplanung!$O$27</f>
        <v>0</v>
      </c>
      <c r="X28" s="158"/>
      <c r="Y28" s="158"/>
      <c r="Z28" s="158"/>
      <c r="AA28" s="159"/>
      <c r="AB28" s="15"/>
    </row>
    <row r="29" spans="1:28" ht="5.0999999999999996" customHeight="1">
      <c r="A29" s="37"/>
      <c r="B29" s="38"/>
      <c r="C29" s="38"/>
      <c r="D29" s="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</row>
    <row r="30" spans="1:28" ht="5.0999999999999996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</row>
    <row r="31" spans="1:28" ht="18" customHeight="1">
      <c r="A31" s="9" t="str">
        <f>CONCATENATE("Die bewilligten Mittel für das Haushaltsjahr ",IF(C28=0,"____",YEAR(C28))," betragen gemäß Bescheid vom ",IF(R23=0,"__.__.____",TEXT(R23,"TT.MM.JJJJ")),":")</f>
        <v>Die bewilligten Mittel für das Haushaltsjahr ____ betragen gemäß Bescheid vom __.__.____: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51" t="s">
        <v>19</v>
      </c>
      <c r="W31" s="139"/>
      <c r="X31" s="140"/>
      <c r="Y31" s="140"/>
      <c r="Z31" s="140"/>
      <c r="AA31" s="141"/>
      <c r="AB31" s="15"/>
    </row>
    <row r="32" spans="1:28" ht="5.0999999999999996" customHeight="1">
      <c r="A32" s="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</row>
    <row r="33" spans="1:28" ht="18" customHeight="1">
      <c r="A33" s="9" t="s">
        <v>46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51" t="s">
        <v>47</v>
      </c>
      <c r="W33" s="154"/>
      <c r="X33" s="155"/>
      <c r="Y33" s="155"/>
      <c r="Z33" s="155"/>
      <c r="AA33" s="156"/>
      <c r="AB33" s="15"/>
    </row>
    <row r="34" spans="1:28" ht="5.0999999999999996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5.0999999999999996" customHeight="1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ht="18" customHeight="1">
      <c r="A36" s="9" t="s">
        <v>48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51" t="s">
        <v>19</v>
      </c>
      <c r="W36" s="157">
        <f>Mittelbedarfsplanung!$S$27</f>
        <v>0</v>
      </c>
      <c r="X36" s="158"/>
      <c r="Y36" s="158"/>
      <c r="Z36" s="158"/>
      <c r="AA36" s="159"/>
      <c r="AB36" s="15"/>
    </row>
    <row r="37" spans="1:28" ht="5.0999999999999996" customHeight="1">
      <c r="A37" s="1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  <row r="38" spans="1:28" ht="5.0999999999999996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</row>
    <row r="39" spans="1:28" ht="18" customHeight="1">
      <c r="A39" s="9" t="str">
        <f>CONCATENATE("Die bereits für das Haushaltsjahr ",IF(C28=0,"____",YEAR(C28))," erhaltenen Mittel betragen:")</f>
        <v>Die bereits für das Haushaltsjahr ____ erhaltenen Mittel betragen: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1" t="s">
        <v>19</v>
      </c>
      <c r="W39" s="139"/>
      <c r="X39" s="140"/>
      <c r="Y39" s="140"/>
      <c r="Z39" s="140"/>
      <c r="AA39" s="141"/>
      <c r="AB39" s="15"/>
    </row>
    <row r="40" spans="1:28" ht="5.0999999999999996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</row>
    <row r="41" spans="1:28" ht="5.0999999999999996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</row>
    <row r="42" spans="1:28" ht="12" customHeight="1">
      <c r="A42" s="145" t="str">
        <f>CONCATENATE("Die nicht für das Haushaltsjahr ",IF(C28=0,"____",YEAR(C28))," verbrauchten Mittel aus vorangegangenen Mittelanforderungen (Bestand) betragen gemäß Anlage 1 insgesamt:")</f>
        <v>Die nicht für das Haushaltsjahr ____ verbrauchten Mittel aus vorangegangenen Mittelanforderungen (Bestand) betragen gemäß Anlage 1 insgesamt: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57"/>
      <c r="V42" s="14"/>
      <c r="W42" s="14"/>
      <c r="X42" s="14"/>
      <c r="Y42" s="14"/>
      <c r="Z42" s="14"/>
      <c r="AA42" s="14"/>
      <c r="AB42" s="15"/>
    </row>
    <row r="43" spans="1:28" ht="18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57"/>
      <c r="V43" s="51" t="s">
        <v>19</v>
      </c>
      <c r="W43" s="157">
        <f>IF(Mittelbedarfsplanung!$O$29="ja",Mittelbedarfsplanung!$O$53,0)</f>
        <v>0</v>
      </c>
      <c r="X43" s="158"/>
      <c r="Y43" s="158"/>
      <c r="Z43" s="158"/>
      <c r="AA43" s="159"/>
      <c r="AB43" s="15"/>
    </row>
    <row r="44" spans="1:28" ht="5.0999999999999996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5.0999999999999996" customHeight="1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</row>
    <row r="46" spans="1:28" ht="18" customHeight="1">
      <c r="A46" s="145" t="str">
        <f>CONCATENATE("Hiermit beantrage ich die Auszahlung eines Teils der von der GFAW bewilligten Mittel entsprechend der im o. g. Bescheid festgelegten Bestimmungen für den Zeitraum
",IF(C28="","vom __.__.____ ","von "&amp;TEXT(C28,"TT.MM.JJJJ")),IF(I28=""," bis  __.__.____"," bis "&amp;TEXT(I28,"TT.MM.JJJJ"))," in Höhe von:")</f>
        <v>Hiermit beantrage ich die Auszahlung eines Teils der von der GFAW bewilligten Mittel entsprechend der im o. g. Bescheid festgelegten Bestimmungen für den Zeitraum
vom __.__.____  bis  __.__.____ in Höhe von: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57"/>
      <c r="V46" s="17"/>
      <c r="W46" s="17"/>
      <c r="X46" s="18"/>
      <c r="Y46" s="18"/>
      <c r="Z46" s="18"/>
      <c r="AA46" s="18"/>
      <c r="AB46" s="19"/>
    </row>
    <row r="47" spans="1:28" ht="18" customHeight="1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57"/>
      <c r="V47" s="51" t="s">
        <v>19</v>
      </c>
      <c r="W47" s="157">
        <f>MAX(MIN(W36-W43,W31-W39),0)</f>
        <v>0</v>
      </c>
      <c r="X47" s="158"/>
      <c r="Y47" s="158"/>
      <c r="Z47" s="158"/>
      <c r="AA47" s="159"/>
      <c r="AB47" s="15"/>
    </row>
    <row r="48" spans="1:28" ht="5.0999999999999996" customHeight="1">
      <c r="A48" s="37"/>
      <c r="B48" s="38"/>
      <c r="C48" s="38"/>
      <c r="D48" s="3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pans="1:28" ht="5.0999999999999996" customHeight="1">
      <c r="A49" s="39"/>
      <c r="B49" s="40"/>
      <c r="C49" s="40"/>
      <c r="D49" s="4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</row>
    <row r="50" spans="1:28" ht="12" customHeight="1">
      <c r="A50" s="145" t="s">
        <v>49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2"/>
    </row>
    <row r="51" spans="1:28" ht="12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2"/>
    </row>
    <row r="52" spans="1:28" ht="5.0999999999999996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2"/>
      <c r="P52" s="32"/>
      <c r="Q52" s="32"/>
      <c r="R52" s="32"/>
      <c r="S52" s="32"/>
      <c r="T52" s="32"/>
      <c r="U52" s="32"/>
      <c r="V52" s="32"/>
      <c r="W52" s="38"/>
      <c r="X52" s="38"/>
      <c r="Y52" s="38"/>
      <c r="Z52" s="38"/>
      <c r="AA52" s="38"/>
      <c r="AB52" s="41"/>
    </row>
    <row r="53" spans="1:28" ht="5.0999999999999996" customHeight="1">
      <c r="A53" s="10"/>
      <c r="B53" s="11"/>
      <c r="C53" s="11"/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5" customHeight="1">
      <c r="A54" s="9" t="str">
        <f>CONCATENATE("Ich bitte um Überweisung des Betrages in Höhe von ",IF(W47=0,"_____,__ €",TEXT(W47,"#.###,00 €"))," auf nachstehendes Konto:")</f>
        <v>Ich bitte um Überweisung des Betrages in Höhe von _____,__ € auf nachstehendes Konto: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5.0999999999999996" customHeight="1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8" customHeight="1">
      <c r="A56" s="9" t="s">
        <v>3</v>
      </c>
      <c r="B56" s="13"/>
      <c r="C56" s="14"/>
      <c r="D56" s="14"/>
      <c r="E56" s="130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2"/>
      <c r="Q56" s="13" t="s">
        <v>8</v>
      </c>
      <c r="R56" s="14"/>
      <c r="S56" s="14"/>
      <c r="T56" s="130"/>
      <c r="U56" s="131"/>
      <c r="V56" s="131"/>
      <c r="W56" s="131"/>
      <c r="X56" s="131"/>
      <c r="Y56" s="131"/>
      <c r="Z56" s="131"/>
      <c r="AA56" s="132"/>
      <c r="AB56" s="15"/>
    </row>
    <row r="57" spans="1:28" ht="5.0999999999999996" customHeight="1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22"/>
      <c r="AB57" s="15"/>
    </row>
    <row r="58" spans="1:28" ht="18" customHeight="1">
      <c r="A58" s="9" t="s">
        <v>6</v>
      </c>
      <c r="B58" s="14"/>
      <c r="C58" s="14"/>
      <c r="D58" s="14"/>
      <c r="E58" s="56"/>
      <c r="F58" s="52"/>
      <c r="G58" s="53"/>
      <c r="H58" s="54"/>
      <c r="I58" s="53"/>
      <c r="J58" s="54"/>
      <c r="K58" s="53"/>
      <c r="L58" s="54"/>
      <c r="M58" s="53"/>
      <c r="N58" s="54"/>
      <c r="O58" s="53"/>
      <c r="P58" s="55"/>
      <c r="Q58" s="13" t="s">
        <v>7</v>
      </c>
      <c r="R58" s="14"/>
      <c r="S58" s="14"/>
      <c r="T58" s="130"/>
      <c r="U58" s="131"/>
      <c r="V58" s="131"/>
      <c r="W58" s="131"/>
      <c r="X58" s="131"/>
      <c r="Y58" s="131"/>
      <c r="Z58" s="131"/>
      <c r="AA58" s="132"/>
      <c r="AB58" s="15"/>
    </row>
    <row r="59" spans="1:28" ht="5.0999999999999996" customHeight="1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"/>
    </row>
    <row r="64" spans="1:28" s="24" customFormat="1" ht="12" customHeight="1">
      <c r="A64" s="147"/>
      <c r="B64" s="147"/>
      <c r="C64" s="147"/>
      <c r="D64" s="147"/>
      <c r="E64" s="147"/>
      <c r="F64" s="147"/>
      <c r="G64" s="147"/>
      <c r="H64" s="147"/>
      <c r="J64" s="147"/>
      <c r="K64" s="147"/>
      <c r="L64" s="147"/>
      <c r="M64" s="147"/>
      <c r="N64" s="147"/>
      <c r="O64" s="147"/>
      <c r="P64" s="147"/>
      <c r="Q64" s="4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</row>
    <row r="65" spans="1:28" s="24" customFormat="1" ht="12" customHeight="1">
      <c r="A65" s="119"/>
      <c r="B65" s="119"/>
      <c r="C65" s="119"/>
      <c r="D65" s="119"/>
      <c r="E65" s="119"/>
      <c r="F65" s="119"/>
      <c r="G65" s="119"/>
      <c r="H65" s="119"/>
      <c r="J65" s="119"/>
      <c r="K65" s="119"/>
      <c r="L65" s="119"/>
      <c r="M65" s="119"/>
      <c r="N65" s="119"/>
      <c r="O65" s="119"/>
      <c r="P65" s="119"/>
      <c r="Q65" s="4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s="24" customFormat="1" ht="12" customHeight="1">
      <c r="A66" s="25" t="s">
        <v>5</v>
      </c>
      <c r="B66" s="25"/>
      <c r="C66" s="26"/>
      <c r="D66" s="26"/>
      <c r="E66" s="26"/>
      <c r="F66" s="26"/>
      <c r="G66" s="26"/>
      <c r="H66" s="27"/>
      <c r="J66" s="25" t="s">
        <v>11</v>
      </c>
      <c r="K66" s="25"/>
      <c r="L66" s="25"/>
      <c r="Q66" s="4"/>
      <c r="R66" s="28" t="s">
        <v>9</v>
      </c>
      <c r="S66" s="28"/>
      <c r="T66" s="29"/>
      <c r="U66" s="29"/>
      <c r="V66" s="29"/>
      <c r="W66" s="29"/>
      <c r="X66" s="29"/>
      <c r="Y66" s="29"/>
      <c r="Z66" s="29"/>
      <c r="AA66" s="29"/>
      <c r="AB66" s="29"/>
    </row>
    <row r="68" spans="1:28" ht="12" customHeight="1">
      <c r="A68" s="30" t="str">
        <f>Änderungsdoku!$A$5</f>
        <v>Mittelanforderung LiH - Landesleistungswettbewerb der Handwerksjugend</v>
      </c>
    </row>
    <row r="69" spans="1:28" ht="12" customHeight="1">
      <c r="A69" s="30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05.10.22</v>
      </c>
    </row>
  </sheetData>
  <sheetProtection password="EF62" sheet="1" objects="1" scenarios="1" selectLockedCells="1" autoFilter="0"/>
  <mergeCells count="31">
    <mergeCell ref="R64:AB64"/>
    <mergeCell ref="R23:U23"/>
    <mergeCell ref="C28:F28"/>
    <mergeCell ref="I28:L28"/>
    <mergeCell ref="A50:AA51"/>
    <mergeCell ref="J64:P64"/>
    <mergeCell ref="W33:AA33"/>
    <mergeCell ref="W36:AA36"/>
    <mergeCell ref="W47:AA47"/>
    <mergeCell ref="A64:H64"/>
    <mergeCell ref="W39:AA39"/>
    <mergeCell ref="W28:AA28"/>
    <mergeCell ref="W43:AA43"/>
    <mergeCell ref="A42:T43"/>
    <mergeCell ref="E56:P56"/>
    <mergeCell ref="J65:P65"/>
    <mergeCell ref="A5:C5"/>
    <mergeCell ref="A65:H65"/>
    <mergeCell ref="R65:AB65"/>
    <mergeCell ref="A1:M1"/>
    <mergeCell ref="A2:M2"/>
    <mergeCell ref="A3:M3"/>
    <mergeCell ref="A4:M4"/>
    <mergeCell ref="D5:M5"/>
    <mergeCell ref="T56:AA56"/>
    <mergeCell ref="H23:L23"/>
    <mergeCell ref="T58:AA58"/>
    <mergeCell ref="A17:AB17"/>
    <mergeCell ref="W31:AA31"/>
    <mergeCell ref="A18:AB21"/>
    <mergeCell ref="A46:T47"/>
  </mergeCells>
  <dataValidations count="3">
    <dataValidation type="textLength" operator="lessThanOrEqual" allowBlank="1" showErrorMessage="1" errorTitle="IBAN" error="Bitte nur vier Zeichen eingeben!" sqref="G58 I58 K58 M58">
      <formula1>4</formula1>
    </dataValidation>
    <dataValidation type="textLength" operator="lessThanOrEqual" allowBlank="1" showErrorMessage="1" errorTitle="IBAN" error="Bitte nur zwei Zeichen eingeben!" sqref="O58">
      <formula1>2</formula1>
    </dataValidation>
    <dataValidation type="custom" allowBlank="1" showErrorMessage="1" errorTitle="Fördersatz" error="Bitte nur zwei Nachkommastellen eingeben!" sqref="W33:AA33">
      <formula1>MOD(ROUND(W33*10^4,6),1)=0</formula1>
    </dataValidation>
  </dataValidations>
  <pageMargins left="0.78740157480314965" right="0.39370078740157483" top="0.59055118110236227" bottom="0.19685039370078741" header="0.19685039370078741" footer="0.19685039370078741"/>
  <pageSetup paperSize="9" scale="98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3"/>
  <sheetViews>
    <sheetView showGridLines="0" zoomScaleNormal="100" zoomScaleSheetLayoutView="75" workbookViewId="0">
      <selection activeCell="O8" sqref="O8:Q8"/>
    </sheetView>
  </sheetViews>
  <sheetFormatPr baseColWidth="10" defaultRowHeight="12"/>
  <cols>
    <col min="1" max="1" width="6.7109375" style="102" customWidth="1"/>
    <col min="2" max="2" width="4.7109375" style="76" customWidth="1"/>
    <col min="3" max="18" width="5.7109375" style="76" customWidth="1"/>
    <col min="19" max="20" width="12.7109375" style="76" hidden="1" customWidth="1"/>
    <col min="21" max="16384" width="11.42578125" style="76"/>
  </cols>
  <sheetData>
    <row r="1" spans="1:20" s="60" customFormat="1" ht="15" customHeight="1">
      <c r="A1" s="58" t="str">
        <f>CONCATENATE("Anlage 1: Mittelbedarfsplanung für den Zeitraum vom ",IF(Mittelanforderung!C28="","__.__.____",TEXT(Mittelanforderung!C28,"TT.MM.JJJJ"))," bis ",IF(Mittelanforderung!I28="","__.__.____",TEXT(Mittelanforderung!I28,"TT.MM.JJJJ")))</f>
        <v>Anlage 1: Mittelbedarfsplanung für den Zeitraum vom __.__.____ bis __.__.____</v>
      </c>
      <c r="B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1" t="s">
        <v>26</v>
      </c>
      <c r="P1" s="163">
        <f>Mittelanforderung!$H$23</f>
        <v>0</v>
      </c>
      <c r="Q1" s="164"/>
      <c r="R1" s="165"/>
      <c r="S1" s="62"/>
      <c r="T1" s="62"/>
    </row>
    <row r="2" spans="1:20" s="60" customFormat="1" ht="12" customHeight="1">
      <c r="B2" s="58"/>
      <c r="C2" s="58"/>
      <c r="D2" s="58"/>
      <c r="E2" s="58"/>
      <c r="F2" s="58"/>
      <c r="G2" s="58"/>
      <c r="H2" s="64"/>
      <c r="I2" s="65"/>
      <c r="S2" s="62"/>
      <c r="T2" s="62"/>
    </row>
    <row r="3" spans="1:20" s="60" customFormat="1" ht="12" customHeight="1">
      <c r="B3" s="58"/>
      <c r="C3" s="58"/>
      <c r="D3" s="58"/>
      <c r="E3" s="58"/>
      <c r="F3" s="58"/>
      <c r="G3" s="58"/>
      <c r="H3" s="64"/>
      <c r="I3" s="65"/>
      <c r="S3" s="62"/>
      <c r="T3" s="62"/>
    </row>
    <row r="4" spans="1:20" s="60" customFormat="1" ht="12" customHeight="1">
      <c r="A4" s="66"/>
      <c r="O4" s="63"/>
      <c r="R4" s="66"/>
      <c r="S4" s="62"/>
      <c r="T4" s="62"/>
    </row>
    <row r="5" spans="1:20" s="71" customFormat="1" ht="18" customHeight="1">
      <c r="A5" s="67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70"/>
      <c r="T5" s="62"/>
    </row>
    <row r="6" spans="1:20" ht="12" customHeight="1">
      <c r="A6" s="110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74"/>
      <c r="S6" s="75"/>
      <c r="T6" s="62"/>
    </row>
    <row r="7" spans="1:20" ht="15" customHeight="1">
      <c r="A7" s="111" t="s">
        <v>28</v>
      </c>
      <c r="B7" s="104" t="s">
        <v>50</v>
      </c>
      <c r="D7" s="79"/>
      <c r="E7" s="79"/>
      <c r="F7" s="79"/>
      <c r="G7" s="79"/>
      <c r="H7" s="79"/>
      <c r="I7" s="79"/>
      <c r="J7" s="79"/>
      <c r="K7" s="79"/>
      <c r="O7" s="166" t="s">
        <v>29</v>
      </c>
      <c r="P7" s="166"/>
      <c r="Q7" s="166"/>
      <c r="S7" s="75"/>
      <c r="T7" s="62"/>
    </row>
    <row r="8" spans="1:20" ht="15" customHeight="1">
      <c r="A8" s="112" t="s">
        <v>30</v>
      </c>
      <c r="B8" s="105" t="s">
        <v>51</v>
      </c>
      <c r="D8" s="81"/>
      <c r="E8" s="81"/>
      <c r="F8" s="81"/>
      <c r="G8" s="81"/>
      <c r="H8" s="81"/>
      <c r="I8" s="81"/>
      <c r="J8" s="81"/>
      <c r="K8" s="81"/>
      <c r="O8" s="167"/>
      <c r="P8" s="168"/>
      <c r="Q8" s="169"/>
      <c r="S8" s="75">
        <f>ROUND(O8*ROUND(Mittelanforderung!$W$33,4),2)</f>
        <v>0</v>
      </c>
      <c r="T8" s="62"/>
    </row>
    <row r="9" spans="1:20" ht="15" customHeight="1">
      <c r="A9" s="113" t="s">
        <v>31</v>
      </c>
      <c r="B9" s="106" t="s">
        <v>52</v>
      </c>
      <c r="D9" s="81"/>
      <c r="E9" s="81"/>
      <c r="F9" s="81"/>
      <c r="G9" s="81"/>
      <c r="H9" s="81"/>
      <c r="I9" s="81"/>
      <c r="J9" s="81"/>
      <c r="K9" s="81"/>
      <c r="O9" s="185"/>
      <c r="P9" s="186"/>
      <c r="Q9" s="187"/>
      <c r="S9" s="75">
        <f>ROUND(O9*ROUND(Mittelanforderung!$W$33,4),2)</f>
        <v>0</v>
      </c>
      <c r="T9" s="62"/>
    </row>
    <row r="10" spans="1:20" ht="15" customHeight="1">
      <c r="A10" s="112" t="s">
        <v>53</v>
      </c>
      <c r="B10" s="106" t="s">
        <v>54</v>
      </c>
      <c r="D10" s="81"/>
      <c r="E10" s="81"/>
      <c r="F10" s="81"/>
      <c r="G10" s="81"/>
      <c r="H10" s="81"/>
      <c r="I10" s="81"/>
      <c r="J10" s="81"/>
      <c r="K10" s="81"/>
      <c r="O10" s="170"/>
      <c r="P10" s="171"/>
      <c r="Q10" s="172"/>
      <c r="S10" s="75">
        <f>ROUND(O10*ROUND(Mittelanforderung!$W$33,4),2)</f>
        <v>0</v>
      </c>
      <c r="T10" s="62"/>
    </row>
    <row r="11" spans="1:20" ht="15" customHeight="1" thickBot="1">
      <c r="A11" s="88"/>
      <c r="B11" s="108" t="str">
        <f>CONCATENATE("Summe ",B7)</f>
        <v>Summe Personalausgaben</v>
      </c>
      <c r="D11" s="83"/>
      <c r="E11" s="83"/>
      <c r="F11" s="83"/>
      <c r="G11" s="83"/>
      <c r="H11" s="83"/>
      <c r="I11" s="83"/>
      <c r="J11" s="83"/>
      <c r="K11" s="83"/>
      <c r="O11" s="173">
        <f>SUMPRODUCT(ROUND(O8:O10,2))</f>
        <v>0</v>
      </c>
      <c r="P11" s="174"/>
      <c r="Q11" s="175"/>
      <c r="S11" s="107">
        <f>SUMPRODUCT(ROUND(S8:S10,2))</f>
        <v>0</v>
      </c>
      <c r="T11" s="62"/>
    </row>
    <row r="12" spans="1:20" ht="5.0999999999999996" customHeight="1" thickTop="1">
      <c r="A12" s="114"/>
      <c r="O12" s="85"/>
      <c r="P12" s="85"/>
      <c r="Q12" s="85"/>
      <c r="S12" s="75"/>
      <c r="T12" s="62"/>
    </row>
    <row r="13" spans="1:20" ht="15" customHeight="1">
      <c r="A13" s="86" t="s">
        <v>32</v>
      </c>
      <c r="B13" s="78" t="s">
        <v>33</v>
      </c>
      <c r="D13" s="81"/>
      <c r="E13" s="81"/>
      <c r="F13" s="81"/>
      <c r="G13" s="81"/>
      <c r="H13" s="81"/>
      <c r="I13" s="81"/>
      <c r="J13" s="81"/>
      <c r="K13" s="81"/>
      <c r="O13" s="87"/>
      <c r="P13" s="87"/>
      <c r="Q13" s="87"/>
      <c r="S13" s="75"/>
      <c r="T13" s="62"/>
    </row>
    <row r="14" spans="1:20" ht="15" customHeight="1">
      <c r="A14" s="112" t="s">
        <v>34</v>
      </c>
      <c r="B14" s="106" t="s">
        <v>55</v>
      </c>
      <c r="D14" s="81"/>
      <c r="E14" s="81"/>
      <c r="F14" s="81"/>
      <c r="G14" s="81"/>
      <c r="H14" s="81"/>
      <c r="I14" s="81"/>
      <c r="J14" s="81"/>
      <c r="K14" s="81"/>
      <c r="O14" s="176"/>
      <c r="P14" s="176"/>
      <c r="Q14" s="176"/>
      <c r="S14" s="75">
        <f>ROUND(O14*ROUND(Mittelanforderung!$W$33,4),2)</f>
        <v>0</v>
      </c>
      <c r="T14" s="109">
        <v>1</v>
      </c>
    </row>
    <row r="15" spans="1:20" ht="15" customHeight="1">
      <c r="A15" s="112" t="s">
        <v>35</v>
      </c>
      <c r="B15" s="106" t="s">
        <v>56</v>
      </c>
      <c r="D15" s="81"/>
      <c r="E15" s="81"/>
      <c r="F15" s="81"/>
      <c r="G15" s="81"/>
      <c r="H15" s="81"/>
      <c r="I15" s="81"/>
      <c r="J15" s="81"/>
      <c r="K15" s="81"/>
      <c r="O15" s="177"/>
      <c r="P15" s="177"/>
      <c r="Q15" s="177"/>
      <c r="S15" s="75">
        <f>ROUND(O15*ROUND(Mittelanforderung!$W$33,4),2)</f>
        <v>0</v>
      </c>
      <c r="T15" s="109">
        <v>1</v>
      </c>
    </row>
    <row r="16" spans="1:20" ht="15" customHeight="1">
      <c r="A16" s="112" t="s">
        <v>36</v>
      </c>
      <c r="B16" s="106" t="s">
        <v>57</v>
      </c>
      <c r="D16" s="81"/>
      <c r="E16" s="81"/>
      <c r="F16" s="81"/>
      <c r="G16" s="81"/>
      <c r="H16" s="81"/>
      <c r="I16" s="81"/>
      <c r="J16" s="81"/>
      <c r="K16" s="81"/>
      <c r="O16" s="160">
        <f>SUMPRODUCT(ROUND(O17:O19,2))</f>
        <v>0</v>
      </c>
      <c r="P16" s="161"/>
      <c r="Q16" s="162"/>
      <c r="S16" s="75">
        <f>ROUND(O16*ROUND(Mittelanforderung!$W$33,4),2)</f>
        <v>0</v>
      </c>
      <c r="T16" s="109"/>
    </row>
    <row r="17" spans="1:20" ht="15" customHeight="1">
      <c r="A17" s="112" t="s">
        <v>37</v>
      </c>
      <c r="B17" s="106" t="s">
        <v>58</v>
      </c>
      <c r="D17" s="81"/>
      <c r="E17" s="81"/>
      <c r="F17" s="81"/>
      <c r="G17" s="81"/>
      <c r="H17" s="81"/>
      <c r="I17" s="81"/>
      <c r="J17" s="81"/>
      <c r="K17" s="81"/>
      <c r="O17" s="178"/>
      <c r="P17" s="179"/>
      <c r="Q17" s="180"/>
      <c r="S17" s="75">
        <f>ROUND(O17*ROUND(Mittelanforderung!$W$33,4),2)</f>
        <v>0</v>
      </c>
      <c r="T17" s="109">
        <v>1</v>
      </c>
    </row>
    <row r="18" spans="1:20" ht="15" customHeight="1">
      <c r="A18" s="112" t="s">
        <v>38</v>
      </c>
      <c r="B18" s="106" t="s">
        <v>41</v>
      </c>
      <c r="D18" s="81"/>
      <c r="E18" s="81"/>
      <c r="F18" s="81"/>
      <c r="G18" s="81"/>
      <c r="H18" s="81"/>
      <c r="I18" s="81"/>
      <c r="J18" s="81"/>
      <c r="K18" s="81"/>
      <c r="O18" s="178"/>
      <c r="P18" s="179"/>
      <c r="Q18" s="180"/>
      <c r="S18" s="75">
        <f>ROUND(O18*ROUND(Mittelanforderung!$W$33,4),2)</f>
        <v>0</v>
      </c>
      <c r="T18" s="109">
        <v>1</v>
      </c>
    </row>
    <row r="19" spans="1:20" ht="15" customHeight="1">
      <c r="A19" s="112" t="s">
        <v>59</v>
      </c>
      <c r="B19" s="106" t="s">
        <v>60</v>
      </c>
      <c r="D19" s="81"/>
      <c r="E19" s="81"/>
      <c r="F19" s="81"/>
      <c r="G19" s="81"/>
      <c r="H19" s="81"/>
      <c r="I19" s="81"/>
      <c r="J19" s="81"/>
      <c r="K19" s="81"/>
      <c r="O19" s="178"/>
      <c r="P19" s="179"/>
      <c r="Q19" s="180"/>
      <c r="S19" s="75">
        <f>ROUND(O19*ROUND(Mittelanforderung!$W$33,4),2)</f>
        <v>0</v>
      </c>
      <c r="T19" s="109">
        <v>1</v>
      </c>
    </row>
    <row r="20" spans="1:20" ht="15" customHeight="1">
      <c r="A20" s="112" t="s">
        <v>39</v>
      </c>
      <c r="B20" s="106" t="s">
        <v>61</v>
      </c>
      <c r="D20" s="81"/>
      <c r="E20" s="81"/>
      <c r="F20" s="81"/>
      <c r="O20" s="160">
        <f>SUMPRODUCT(ROUND(O21:O23,2))</f>
        <v>0</v>
      </c>
      <c r="P20" s="161"/>
      <c r="Q20" s="162"/>
      <c r="S20" s="75">
        <f>ROUND(O20*ROUND(Mittelanforderung!$W$33,4),2)</f>
        <v>0</v>
      </c>
      <c r="T20" s="109"/>
    </row>
    <row r="21" spans="1:20" ht="15" customHeight="1">
      <c r="A21" s="112" t="s">
        <v>62</v>
      </c>
      <c r="B21" s="106" t="s">
        <v>63</v>
      </c>
      <c r="D21" s="81"/>
      <c r="E21" s="81"/>
      <c r="F21" s="81"/>
      <c r="I21" s="81"/>
      <c r="J21" s="81"/>
      <c r="O21" s="178"/>
      <c r="P21" s="179"/>
      <c r="Q21" s="180"/>
      <c r="S21" s="75">
        <f>ROUND(O21*ROUND(Mittelanforderung!$W$33,4),2)</f>
        <v>0</v>
      </c>
      <c r="T21" s="109">
        <v>1</v>
      </c>
    </row>
    <row r="22" spans="1:20" ht="15" customHeight="1">
      <c r="A22" s="112" t="s">
        <v>64</v>
      </c>
      <c r="B22" s="106" t="s">
        <v>65</v>
      </c>
      <c r="D22" s="81"/>
      <c r="E22" s="81"/>
      <c r="F22" s="81"/>
      <c r="G22" s="88"/>
      <c r="H22" s="89"/>
      <c r="I22" s="81"/>
      <c r="J22" s="81"/>
      <c r="O22" s="178"/>
      <c r="P22" s="179"/>
      <c r="Q22" s="180"/>
      <c r="S22" s="75">
        <f>ROUND(O22*ROUND(Mittelanforderung!$W$33,4),2)</f>
        <v>0</v>
      </c>
      <c r="T22" s="109">
        <v>1</v>
      </c>
    </row>
    <row r="23" spans="1:20" ht="15" customHeight="1">
      <c r="A23" s="112" t="s">
        <v>66</v>
      </c>
      <c r="B23" s="106" t="s">
        <v>67</v>
      </c>
      <c r="D23" s="81"/>
      <c r="E23" s="81"/>
      <c r="F23" s="81"/>
      <c r="G23" s="81"/>
      <c r="H23" s="81"/>
      <c r="I23" s="81"/>
      <c r="J23" s="81"/>
      <c r="K23" s="81"/>
      <c r="O23" s="178"/>
      <c r="P23" s="179"/>
      <c r="Q23" s="180"/>
      <c r="S23" s="75">
        <f>ROUND(O23*ROUND(Mittelanforderung!$W$33,4),2)</f>
        <v>0</v>
      </c>
      <c r="T23" s="109">
        <v>1</v>
      </c>
    </row>
    <row r="24" spans="1:20" ht="15" customHeight="1">
      <c r="A24" s="112" t="s">
        <v>40</v>
      </c>
      <c r="B24" s="106" t="s">
        <v>42</v>
      </c>
      <c r="D24" s="81"/>
      <c r="E24" s="81"/>
      <c r="F24" s="81"/>
      <c r="G24" s="81"/>
      <c r="H24" s="81"/>
      <c r="I24" s="81"/>
      <c r="J24" s="81"/>
      <c r="K24" s="81"/>
      <c r="O24" s="181"/>
      <c r="P24" s="181"/>
      <c r="Q24" s="181"/>
      <c r="S24" s="75">
        <f>ROUND(O24*ROUND(Mittelanforderung!$W$33,4),2)</f>
        <v>0</v>
      </c>
      <c r="T24" s="109">
        <v>1</v>
      </c>
    </row>
    <row r="25" spans="1:20" ht="15" customHeight="1">
      <c r="A25" s="88"/>
      <c r="B25" s="108" t="str">
        <f>CONCATENATE("Summe ",B13)</f>
        <v>Summe Sachausgaben</v>
      </c>
      <c r="D25" s="83"/>
      <c r="E25" s="83"/>
      <c r="F25" s="83"/>
      <c r="G25" s="83"/>
      <c r="H25" s="83"/>
      <c r="I25" s="83"/>
      <c r="J25" s="83"/>
      <c r="K25" s="83"/>
      <c r="O25" s="182">
        <f>SUMPRODUCT(($T$14:$T$24=1)*(ROUND(O14:O24,2)))</f>
        <v>0</v>
      </c>
      <c r="P25" s="183"/>
      <c r="Q25" s="184"/>
      <c r="S25" s="107">
        <f>SUMPRODUCT(($T$14:$T$24=1)*(ROUND(S14:S24,2)))</f>
        <v>0</v>
      </c>
      <c r="T25" s="75"/>
    </row>
    <row r="26" spans="1:20" ht="5.0999999999999996" customHeight="1">
      <c r="A26" s="114"/>
      <c r="O26" s="87"/>
      <c r="P26" s="87"/>
      <c r="Q26" s="87"/>
      <c r="S26" s="75"/>
      <c r="T26" s="75"/>
    </row>
    <row r="27" spans="1:20" ht="15" customHeight="1" thickBot="1">
      <c r="A27" s="91" t="s">
        <v>43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173">
        <f>O11+O25</f>
        <v>0</v>
      </c>
      <c r="P27" s="174"/>
      <c r="Q27" s="175"/>
      <c r="S27" s="107">
        <f>S11+S25</f>
        <v>0</v>
      </c>
      <c r="T27" s="75"/>
    </row>
    <row r="28" spans="1:20" ht="12" customHeight="1" thickTop="1">
      <c r="A28" s="72"/>
      <c r="B28" s="9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94"/>
      <c r="S28" s="70"/>
      <c r="T28" s="70"/>
    </row>
    <row r="29" spans="1:20" ht="18" customHeight="1">
      <c r="A29" s="72" t="s">
        <v>68</v>
      </c>
      <c r="B29" s="93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O29" s="130" t="s">
        <v>69</v>
      </c>
      <c r="P29" s="131"/>
      <c r="Q29" s="132"/>
      <c r="S29" s="70"/>
      <c r="T29" s="70"/>
    </row>
    <row r="30" spans="1:20" ht="5.0999999999999996" customHeight="1">
      <c r="A30" s="72"/>
      <c r="B30" s="9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94"/>
      <c r="S30" s="70"/>
      <c r="T30" s="70"/>
    </row>
    <row r="31" spans="1:20" s="71" customFormat="1" ht="18" customHeight="1">
      <c r="A31" s="67" t="s">
        <v>44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70"/>
      <c r="T31" s="70"/>
    </row>
    <row r="32" spans="1:20" ht="12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74"/>
      <c r="S32" s="75"/>
      <c r="T32" s="75"/>
    </row>
    <row r="33" spans="1:20" ht="15" customHeight="1">
      <c r="A33" s="77" t="str">
        <f>A7</f>
        <v>1.</v>
      </c>
      <c r="B33" s="78" t="str">
        <f>B7</f>
        <v>Personalausgaben</v>
      </c>
      <c r="D33" s="79"/>
      <c r="E33" s="79"/>
      <c r="F33" s="79"/>
      <c r="G33" s="79"/>
      <c r="H33" s="79"/>
      <c r="I33" s="79"/>
      <c r="J33" s="79"/>
      <c r="K33" s="79"/>
      <c r="O33" s="166" t="s">
        <v>29</v>
      </c>
      <c r="P33" s="166"/>
      <c r="Q33" s="166"/>
      <c r="S33" s="75"/>
      <c r="T33" s="75"/>
    </row>
    <row r="34" spans="1:20" ht="15" customHeight="1">
      <c r="A34" s="80" t="str">
        <f t="shared" ref="A34:B36" si="0">A8</f>
        <v>1.1</v>
      </c>
      <c r="B34" s="76" t="str">
        <f t="shared" si="0"/>
        <v>Personalausgaben für Vorbereitung der Wettbewerbe</v>
      </c>
      <c r="D34" s="81"/>
      <c r="E34" s="81"/>
      <c r="F34" s="81"/>
      <c r="G34" s="81"/>
      <c r="H34" s="81"/>
      <c r="I34" s="81"/>
      <c r="J34" s="81"/>
      <c r="K34" s="81"/>
      <c r="O34" s="167"/>
      <c r="P34" s="168"/>
      <c r="Q34" s="169"/>
      <c r="S34" s="75"/>
      <c r="T34" s="75"/>
    </row>
    <row r="35" spans="1:20" ht="15" customHeight="1">
      <c r="A35" s="80" t="str">
        <f t="shared" si="0"/>
        <v>1.2</v>
      </c>
      <c r="B35" s="76" t="str">
        <f t="shared" si="0"/>
        <v>Personalausgaben für Koordination/Organisation der Wettbewerbe</v>
      </c>
      <c r="D35" s="81"/>
      <c r="E35" s="81"/>
      <c r="F35" s="81"/>
      <c r="G35" s="81"/>
      <c r="H35" s="81"/>
      <c r="I35" s="81"/>
      <c r="J35" s="81"/>
      <c r="K35" s="81"/>
      <c r="O35" s="185"/>
      <c r="P35" s="186"/>
      <c r="Q35" s="187"/>
      <c r="S35" s="75"/>
      <c r="T35" s="75"/>
    </row>
    <row r="36" spans="1:20" ht="15" customHeight="1">
      <c r="A36" s="80" t="str">
        <f t="shared" si="0"/>
        <v>1.3</v>
      </c>
      <c r="B36" s="76" t="str">
        <f t="shared" si="0"/>
        <v>Entschädigung für Aufsichtspersonen und Bewerter</v>
      </c>
      <c r="D36" s="81"/>
      <c r="E36" s="81"/>
      <c r="F36" s="81"/>
      <c r="G36" s="81"/>
      <c r="H36" s="81"/>
      <c r="I36" s="81"/>
      <c r="J36" s="81"/>
      <c r="K36" s="81"/>
      <c r="O36" s="170"/>
      <c r="P36" s="171"/>
      <c r="Q36" s="172"/>
      <c r="S36" s="75"/>
      <c r="T36" s="75"/>
    </row>
    <row r="37" spans="1:20" ht="15" customHeight="1" thickBot="1">
      <c r="A37" s="80"/>
      <c r="B37" s="82" t="str">
        <f t="shared" ref="B37" si="1">B11</f>
        <v>Summe Personalausgaben</v>
      </c>
      <c r="D37" s="83"/>
      <c r="E37" s="83"/>
      <c r="F37" s="83"/>
      <c r="G37" s="83"/>
      <c r="H37" s="83"/>
      <c r="I37" s="83"/>
      <c r="J37" s="83"/>
      <c r="K37" s="83"/>
      <c r="O37" s="173">
        <f>SUMPRODUCT(ROUND(O34:O36,2))</f>
        <v>0</v>
      </c>
      <c r="P37" s="174"/>
      <c r="Q37" s="175"/>
      <c r="S37" s="75"/>
      <c r="T37" s="75"/>
    </row>
    <row r="38" spans="1:20" ht="5.0999999999999996" customHeight="1" thickTop="1">
      <c r="A38" s="84"/>
      <c r="O38" s="85"/>
      <c r="P38" s="85"/>
      <c r="Q38" s="85"/>
      <c r="S38" s="75"/>
      <c r="T38" s="75"/>
    </row>
    <row r="39" spans="1:20" ht="15" customHeight="1">
      <c r="A39" s="77" t="str">
        <f>A13</f>
        <v>2.</v>
      </c>
      <c r="B39" s="78" t="str">
        <f>B13</f>
        <v>Sachausgaben</v>
      </c>
      <c r="D39" s="81"/>
      <c r="E39" s="81"/>
      <c r="F39" s="81"/>
      <c r="G39" s="81"/>
      <c r="H39" s="81"/>
      <c r="I39" s="81"/>
      <c r="J39" s="81"/>
      <c r="K39" s="81"/>
      <c r="O39" s="87"/>
      <c r="P39" s="87"/>
      <c r="Q39" s="87"/>
      <c r="S39" s="75"/>
      <c r="T39" s="75"/>
    </row>
    <row r="40" spans="1:20" ht="15" customHeight="1">
      <c r="A40" s="88" t="str">
        <f t="shared" ref="A40:B51" si="2">A14</f>
        <v>2.1</v>
      </c>
      <c r="B40" s="89" t="str">
        <f t="shared" si="2"/>
        <v>Mieten für Werkstätten/Veranstaltungsräume</v>
      </c>
      <c r="D40" s="81"/>
      <c r="E40" s="81"/>
      <c r="F40" s="81"/>
      <c r="G40" s="81"/>
      <c r="H40" s="81"/>
      <c r="I40" s="81"/>
      <c r="J40" s="81"/>
      <c r="K40" s="81"/>
      <c r="O40" s="176"/>
      <c r="P40" s="176"/>
      <c r="Q40" s="176"/>
      <c r="S40" s="75"/>
      <c r="T40" s="109">
        <v>1</v>
      </c>
    </row>
    <row r="41" spans="1:20" ht="15" customHeight="1">
      <c r="A41" s="88" t="str">
        <f t="shared" si="2"/>
        <v>2.2</v>
      </c>
      <c r="B41" s="89" t="str">
        <f t="shared" si="2"/>
        <v>Ausgaben für Material</v>
      </c>
      <c r="D41" s="81"/>
      <c r="E41" s="81"/>
      <c r="F41" s="81"/>
      <c r="G41" s="81"/>
      <c r="H41" s="81"/>
      <c r="I41" s="81"/>
      <c r="J41" s="81"/>
      <c r="K41" s="81"/>
      <c r="O41" s="177"/>
      <c r="P41" s="177"/>
      <c r="Q41" s="177"/>
      <c r="S41" s="75"/>
      <c r="T41" s="109">
        <v>1</v>
      </c>
    </row>
    <row r="42" spans="1:20" ht="15" customHeight="1">
      <c r="A42" s="88" t="str">
        <f t="shared" si="2"/>
        <v>2.3</v>
      </c>
      <c r="B42" s="89" t="str">
        <f t="shared" si="2"/>
        <v>Reiseausgaben gemäß ThürRKG</v>
      </c>
      <c r="D42" s="81"/>
      <c r="E42" s="81"/>
      <c r="F42" s="81"/>
      <c r="G42" s="81"/>
      <c r="H42" s="81"/>
      <c r="I42" s="81"/>
      <c r="J42" s="81"/>
      <c r="K42" s="81"/>
      <c r="O42" s="160">
        <f>SUMPRODUCT(ROUND(O43:O45,2))</f>
        <v>0</v>
      </c>
      <c r="P42" s="161"/>
      <c r="Q42" s="162"/>
      <c r="S42" s="75"/>
      <c r="T42" s="109"/>
    </row>
    <row r="43" spans="1:20" ht="15" customHeight="1">
      <c r="A43" s="88" t="str">
        <f t="shared" si="2"/>
        <v>2.3.1</v>
      </c>
      <c r="B43" s="89" t="str">
        <f t="shared" si="2"/>
        <v>Fahrtausgaben für öffentliche Beförderungsmittel</v>
      </c>
      <c r="D43" s="81"/>
      <c r="E43" s="81"/>
      <c r="F43" s="81"/>
      <c r="G43" s="81"/>
      <c r="H43" s="81"/>
      <c r="I43" s="81"/>
      <c r="J43" s="81"/>
      <c r="K43" s="81"/>
      <c r="O43" s="178"/>
      <c r="P43" s="179"/>
      <c r="Q43" s="180"/>
      <c r="S43" s="75"/>
      <c r="T43" s="109">
        <v>1</v>
      </c>
    </row>
    <row r="44" spans="1:20" ht="15" customHeight="1">
      <c r="A44" s="88" t="str">
        <f t="shared" si="2"/>
        <v>2.3.2</v>
      </c>
      <c r="B44" s="89" t="str">
        <f t="shared" si="2"/>
        <v>Fahrtausgaben für PKW</v>
      </c>
      <c r="D44" s="81"/>
      <c r="E44" s="81"/>
      <c r="F44" s="81"/>
      <c r="G44" s="81"/>
      <c r="H44" s="81"/>
      <c r="I44" s="81"/>
      <c r="J44" s="81"/>
      <c r="K44" s="81"/>
      <c r="O44" s="178"/>
      <c r="P44" s="179"/>
      <c r="Q44" s="180"/>
      <c r="S44" s="75"/>
      <c r="T44" s="109">
        <v>1</v>
      </c>
    </row>
    <row r="45" spans="1:20" ht="15" customHeight="1">
      <c r="A45" s="88" t="str">
        <f t="shared" si="2"/>
        <v>2.3.3</v>
      </c>
      <c r="B45" s="89" t="str">
        <f t="shared" si="2"/>
        <v>Übernachtungskosten und Tagegelder</v>
      </c>
      <c r="D45" s="81"/>
      <c r="E45" s="81"/>
      <c r="F45" s="81"/>
      <c r="G45" s="81"/>
      <c r="H45" s="81"/>
      <c r="I45" s="81"/>
      <c r="J45" s="81"/>
      <c r="K45" s="81"/>
      <c r="O45" s="178"/>
      <c r="P45" s="179"/>
      <c r="Q45" s="180"/>
      <c r="S45" s="75"/>
      <c r="T45" s="109">
        <v>1</v>
      </c>
    </row>
    <row r="46" spans="1:20" ht="15" customHeight="1">
      <c r="A46" s="88" t="str">
        <f t="shared" si="2"/>
        <v>2.4</v>
      </c>
      <c r="B46" s="89" t="str">
        <f t="shared" si="2"/>
        <v>Sonstige Sachausgaben</v>
      </c>
      <c r="D46" s="81"/>
      <c r="E46" s="81"/>
      <c r="F46" s="81"/>
      <c r="G46" s="81"/>
      <c r="H46" s="81"/>
      <c r="I46" s="81"/>
      <c r="O46" s="160">
        <f>SUMPRODUCT(ROUND(O47:O49,2))</f>
        <v>0</v>
      </c>
      <c r="P46" s="161"/>
      <c r="Q46" s="162"/>
      <c r="S46" s="75"/>
      <c r="T46" s="109"/>
    </row>
    <row r="47" spans="1:20" ht="15" customHeight="1">
      <c r="A47" s="90" t="str">
        <f t="shared" si="2"/>
        <v>2.4.1</v>
      </c>
      <c r="B47" s="95" t="str">
        <f t="shared" si="2"/>
        <v>Ausgaben für Urkunden, Porto</v>
      </c>
      <c r="D47" s="81"/>
      <c r="E47" s="81"/>
      <c r="F47" s="81"/>
      <c r="G47" s="81"/>
      <c r="H47" s="81"/>
      <c r="I47" s="81"/>
      <c r="O47" s="178"/>
      <c r="P47" s="179"/>
      <c r="Q47" s="180"/>
      <c r="S47" s="75"/>
      <c r="T47" s="109">
        <v>1</v>
      </c>
    </row>
    <row r="48" spans="1:20" ht="15" customHeight="1">
      <c r="A48" s="90" t="str">
        <f t="shared" si="2"/>
        <v>2.4.2</v>
      </c>
      <c r="B48" s="95" t="str">
        <f t="shared" si="2"/>
        <v>Ausgaben für Versicherungen, Auszeichnungen, Prämien</v>
      </c>
      <c r="D48" s="81"/>
      <c r="E48" s="81"/>
      <c r="F48" s="81"/>
      <c r="G48" s="81"/>
      <c r="H48" s="81"/>
      <c r="I48" s="81"/>
      <c r="O48" s="178"/>
      <c r="P48" s="179"/>
      <c r="Q48" s="180"/>
      <c r="S48" s="75"/>
      <c r="T48" s="109">
        <v>1</v>
      </c>
    </row>
    <row r="49" spans="1:20" ht="15" customHeight="1">
      <c r="A49" s="88" t="str">
        <f t="shared" si="2"/>
        <v>2.4.3</v>
      </c>
      <c r="B49" s="89" t="str">
        <f t="shared" si="2"/>
        <v>Sonstiges</v>
      </c>
      <c r="D49" s="81"/>
      <c r="E49" s="81"/>
      <c r="F49" s="81"/>
      <c r="G49" s="81"/>
      <c r="H49" s="81"/>
      <c r="I49" s="81"/>
      <c r="J49" s="81"/>
      <c r="K49" s="81"/>
      <c r="O49" s="178"/>
      <c r="P49" s="179"/>
      <c r="Q49" s="180"/>
      <c r="S49" s="75"/>
      <c r="T49" s="109">
        <v>1</v>
      </c>
    </row>
    <row r="50" spans="1:20" ht="15" customHeight="1">
      <c r="A50" s="88" t="str">
        <f t="shared" si="2"/>
        <v>2.5</v>
      </c>
      <c r="B50" s="89" t="str">
        <f t="shared" si="2"/>
        <v>Ausgaben für Leistungen externer Einrichtungen</v>
      </c>
      <c r="D50" s="81"/>
      <c r="E50" s="81"/>
      <c r="F50" s="81"/>
      <c r="G50" s="81"/>
      <c r="H50" s="81"/>
      <c r="I50" s="81"/>
      <c r="J50" s="81"/>
      <c r="K50" s="81"/>
      <c r="O50" s="181"/>
      <c r="P50" s="181"/>
      <c r="Q50" s="181"/>
      <c r="S50" s="75"/>
      <c r="T50" s="109">
        <v>1</v>
      </c>
    </row>
    <row r="51" spans="1:20" ht="15" customHeight="1">
      <c r="A51" s="80"/>
      <c r="B51" s="82" t="str">
        <f t="shared" si="2"/>
        <v>Summe Sachausgaben</v>
      </c>
      <c r="D51" s="83"/>
      <c r="E51" s="83"/>
      <c r="F51" s="83"/>
      <c r="G51" s="83"/>
      <c r="H51" s="83"/>
      <c r="I51" s="83"/>
      <c r="J51" s="83"/>
      <c r="K51" s="83"/>
      <c r="O51" s="182">
        <f>SUMPRODUCT(($T$40:$T$50=1)*(ROUND(O40:O50,2)))</f>
        <v>0</v>
      </c>
      <c r="P51" s="183"/>
      <c r="Q51" s="184"/>
      <c r="S51" s="75"/>
      <c r="T51" s="75"/>
    </row>
    <row r="52" spans="1:20" ht="5.0999999999999996" customHeight="1">
      <c r="A52" s="84"/>
      <c r="O52" s="87"/>
      <c r="P52" s="87"/>
      <c r="Q52" s="87"/>
      <c r="S52" s="75"/>
      <c r="T52" s="75"/>
    </row>
    <row r="53" spans="1:20" ht="15" customHeight="1" thickBot="1">
      <c r="A53" s="91" t="s">
        <v>45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73">
        <f>O37+O51</f>
        <v>0</v>
      </c>
      <c r="P53" s="174"/>
      <c r="Q53" s="175"/>
      <c r="S53" s="75"/>
      <c r="T53" s="75"/>
    </row>
    <row r="54" spans="1:20" ht="12" customHeight="1" thickTop="1">
      <c r="A54" s="72"/>
      <c r="B54" s="93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94"/>
      <c r="S54" s="75"/>
      <c r="T54" s="75"/>
    </row>
    <row r="55" spans="1:20" ht="12" customHeight="1">
      <c r="A55" s="72"/>
      <c r="B55" s="93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94"/>
      <c r="S55" s="75"/>
      <c r="T55" s="75"/>
    </row>
    <row r="56" spans="1:20" ht="12" customHeight="1">
      <c r="A56" s="72"/>
      <c r="B56" s="93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94"/>
      <c r="S56" s="75"/>
      <c r="T56" s="75"/>
    </row>
    <row r="57" spans="1:20" ht="12" customHeight="1">
      <c r="A57" s="72"/>
      <c r="B57" s="93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94"/>
      <c r="S57" s="75"/>
      <c r="T57" s="75"/>
    </row>
    <row r="58" spans="1:20" ht="12" customHeight="1">
      <c r="A58" s="72"/>
      <c r="B58" s="93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94"/>
      <c r="S58" s="75"/>
      <c r="T58" s="75"/>
    </row>
    <row r="59" spans="1:20" ht="12" customHeight="1">
      <c r="A59" s="96" t="str">
        <f>Mittelanforderung!$A$68</f>
        <v>Mittelanforderung LiH - Landesleistungswettbewerb der Handwerksjugend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97"/>
      <c r="Q59" s="99"/>
      <c r="R59" s="99"/>
      <c r="S59" s="75"/>
      <c r="T59" s="75"/>
    </row>
    <row r="60" spans="1:20" ht="12" customHeight="1">
      <c r="A60" s="96" t="str">
        <f>Mittelanforderung!$A$69</f>
        <v>Formularversion: V 1.2 vom 05.10.22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S60" s="75"/>
      <c r="T60" s="75"/>
    </row>
    <row r="61" spans="1:20">
      <c r="A61" s="100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20">
      <c r="A62" s="100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20">
      <c r="A63" s="100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20">
      <c r="A64" s="100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>
      <c r="A65" s="100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>
      <c r="A66" s="100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>
      <c r="A67" s="100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>
      <c r="A68" s="100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>
      <c r="A69" s="100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>
      <c r="A70" s="100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>
      <c r="A71" s="100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>
      <c r="A72" s="100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>
      <c r="A73" s="100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>
      <c r="A74" s="100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>
      <c r="A75" s="100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>
      <c r="A77" s="100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>
      <c r="A78" s="100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>
      <c r="A79" s="100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>
      <c r="A80" s="100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>
      <c r="A81" s="100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>
      <c r="A82" s="100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>
      <c r="A83" s="10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>
      <c r="A84" s="10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>
      <c r="A85" s="100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>
      <c r="A86" s="10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>
      <c r="A87" s="10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>
      <c r="A88" s="10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>
      <c r="A89" s="10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>
      <c r="A90" s="100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>
      <c r="A91" s="100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>
      <c r="A92" s="100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>
      <c r="A93" s="100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>
      <c r="A94" s="100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>
      <c r="A95" s="100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>
      <c r="A96" s="100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>
      <c r="A97" s="100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>
      <c r="A98" s="100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>
      <c r="A99" s="100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>
      <c r="A100" s="100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>
      <c r="A101" s="100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>
      <c r="A102" s="100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>
      <c r="A103" s="100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>
      <c r="A104" s="100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6" spans="1:18">
      <c r="A106" s="72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89"/>
    </row>
    <row r="107" spans="1:18">
      <c r="A107" s="100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>
      <c r="A108" s="100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>
      <c r="A109" s="72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89"/>
      <c r="R109" s="89"/>
    </row>
    <row r="110" spans="1:18">
      <c r="A110" s="100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>
      <c r="A111" s="100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>
      <c r="A112" s="100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>
      <c r="A113" s="100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101"/>
    </row>
    <row r="114" spans="1:18">
      <c r="A114" s="100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>
      <c r="A115" s="100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101"/>
    </row>
    <row r="116" spans="1:18">
      <c r="A116" s="100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>
      <c r="A117" s="100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>
      <c r="A118" s="100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>
      <c r="A119" s="72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89"/>
      <c r="R119" s="101"/>
    </row>
    <row r="120" spans="1:18">
      <c r="A120" s="100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>
      <c r="A121" s="100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>
      <c r="A122" s="72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89"/>
    </row>
    <row r="123" spans="1:18">
      <c r="A123" s="100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>
      <c r="A124" s="100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>
      <c r="A125" s="100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>
      <c r="A126" s="100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>
      <c r="A127" s="100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>
      <c r="A128" s="100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>
      <c r="A129" s="100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>
      <c r="A130" s="72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89"/>
      <c r="R130" s="89"/>
    </row>
    <row r="131" spans="1:18">
      <c r="A131" s="100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>
      <c r="A132" s="72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89"/>
      <c r="R132" s="89"/>
    </row>
    <row r="133" spans="1:18">
      <c r="A133" s="100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>
      <c r="A134" s="100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>
      <c r="A135" s="100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>
      <c r="A136" s="100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>
      <c r="A137" s="100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>
      <c r="A138" s="100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>
      <c r="A139" s="72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89"/>
      <c r="R139" s="89"/>
    </row>
    <row r="140" spans="1:18">
      <c r="A140" s="72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89"/>
      <c r="R140" s="89"/>
    </row>
    <row r="141" spans="1:18">
      <c r="A141" s="100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>
      <c r="A142" s="100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>
      <c r="A143" s="100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>
      <c r="A144" s="100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>
      <c r="A145" s="100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>
      <c r="A146" s="100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>
      <c r="A147" s="100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>
      <c r="A148" s="100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>
      <c r="A149" s="100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>
      <c r="A150" s="72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89"/>
      <c r="R150" s="89"/>
    </row>
    <row r="151" spans="1:18">
      <c r="A151" s="100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>
      <c r="A152" s="100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>
      <c r="A153" s="100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>
      <c r="A154" s="100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>
      <c r="A155" s="100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>
      <c r="A156" s="100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>
      <c r="A157" s="100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>
      <c r="A158" s="100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>
      <c r="A159" s="100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>
      <c r="A160" s="100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18">
      <c r="A161" s="100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</row>
    <row r="162" spans="1:18">
      <c r="A162" s="100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</row>
    <row r="163" spans="1:18">
      <c r="A163" s="100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</row>
    <row r="164" spans="1:18">
      <c r="A164" s="100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</row>
    <row r="165" spans="1:18">
      <c r="A165" s="72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89"/>
      <c r="R165" s="89"/>
    </row>
    <row r="166" spans="1:18">
      <c r="A166" s="100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</row>
    <row r="167" spans="1:18">
      <c r="A167" s="72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89"/>
      <c r="R167" s="89"/>
    </row>
    <row r="168" spans="1:18">
      <c r="A168" s="100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</row>
    <row r="169" spans="1:18">
      <c r="A169" s="72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89"/>
      <c r="R169" s="101"/>
    </row>
    <row r="170" spans="1:18">
      <c r="A170" s="100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</row>
    <row r="171" spans="1:18">
      <c r="A171" s="100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</row>
    <row r="172" spans="1:18">
      <c r="A172" s="100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1:18">
      <c r="A173" s="100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</row>
    <row r="174" spans="1:18">
      <c r="A174" s="100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  <row r="175" spans="1:18">
      <c r="A175" s="100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1:18">
      <c r="A176" s="100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1:18">
      <c r="A177" s="100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1:18">
      <c r="A178" s="100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1:18">
      <c r="A179" s="100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1:18">
      <c r="A180" s="100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</row>
    <row r="181" spans="1:18">
      <c r="A181" s="100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1:18">
      <c r="A182" s="100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</row>
    <row r="183" spans="1:18">
      <c r="A183" s="100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1:18">
      <c r="A184" s="100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</row>
    <row r="185" spans="1:18">
      <c r="A185" s="100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</row>
    <row r="186" spans="1:18">
      <c r="A186" s="100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</row>
    <row r="187" spans="1:18">
      <c r="A187" s="100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</row>
    <row r="188" spans="1:18">
      <c r="A188" s="100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</row>
    <row r="189" spans="1:18">
      <c r="A189" s="100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18">
      <c r="A190" s="100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1:18">
      <c r="A191" s="100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1:18">
      <c r="A192" s="100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1:18">
      <c r="A193" s="100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</row>
  </sheetData>
  <sheetProtection password="EF62" sheet="1" objects="1" scenarios="1" selectLockedCells="1" autoFilter="0"/>
  <mergeCells count="38">
    <mergeCell ref="O50:Q50"/>
    <mergeCell ref="O51:Q51"/>
    <mergeCell ref="O53:Q53"/>
    <mergeCell ref="O9:Q9"/>
    <mergeCell ref="O35:Q35"/>
    <mergeCell ref="O29:Q29"/>
    <mergeCell ref="O45:Q45"/>
    <mergeCell ref="O46:Q46"/>
    <mergeCell ref="O47:Q47"/>
    <mergeCell ref="O48:Q48"/>
    <mergeCell ref="O49:Q49"/>
    <mergeCell ref="O37:Q37"/>
    <mergeCell ref="O40:Q40"/>
    <mergeCell ref="O41:Q41"/>
    <mergeCell ref="O42:Q42"/>
    <mergeCell ref="O43:Q43"/>
    <mergeCell ref="O44:Q44"/>
    <mergeCell ref="O27:Q27"/>
    <mergeCell ref="O33:Q33"/>
    <mergeCell ref="O34:Q34"/>
    <mergeCell ref="O36:Q36"/>
    <mergeCell ref="O21:Q21"/>
    <mergeCell ref="O22:Q22"/>
    <mergeCell ref="O23:Q23"/>
    <mergeCell ref="O24:Q24"/>
    <mergeCell ref="O25:Q25"/>
    <mergeCell ref="O20:Q20"/>
    <mergeCell ref="P1:R1"/>
    <mergeCell ref="O7:Q7"/>
    <mergeCell ref="O8:Q8"/>
    <mergeCell ref="O10:Q10"/>
    <mergeCell ref="O11:Q11"/>
    <mergeCell ref="O14:Q14"/>
    <mergeCell ref="O15:Q15"/>
    <mergeCell ref="O16:Q16"/>
    <mergeCell ref="O17:Q17"/>
    <mergeCell ref="O18:Q18"/>
    <mergeCell ref="O19:Q19"/>
  </mergeCells>
  <conditionalFormatting sqref="P1">
    <cfRule type="cellIs" dxfId="1" priority="4" stopIfTrue="1" operator="equal">
      <formula>0</formula>
    </cfRule>
  </conditionalFormatting>
  <conditionalFormatting sqref="A31:R53">
    <cfRule type="expression" dxfId="0" priority="1" stopIfTrue="1">
      <formula>$O$29="nein"</formula>
    </cfRule>
  </conditionalFormatting>
  <dataValidations count="1">
    <dataValidation type="list" allowBlank="1" showErrorMessage="1" errorTitle="Ergebnis" error="Bitte auswählen!" sqref="O29:Q29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Mittelbedarfsplanung</vt:lpstr>
      <vt:lpstr>Änderungsdoku!Druckbereich</vt:lpstr>
      <vt:lpstr>Mittelanforderung!Druckbereich</vt:lpstr>
      <vt:lpstr>Mittelbedarfsplanung!Druckbereich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2020-04-06T09:34:21Z</cp:lastPrinted>
  <dcterms:created xsi:type="dcterms:W3CDTF">2010-02-12T07:07:07Z</dcterms:created>
  <dcterms:modified xsi:type="dcterms:W3CDTF">2022-10-05T07:35:55Z</dcterms:modified>
</cp:coreProperties>
</file>