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01 Änderung TLVwA\Extern\Antrag\"/>
    </mc:Choice>
  </mc:AlternateContent>
  <bookViews>
    <workbookView xWindow="-15" yWindow="-15" windowWidth="12600" windowHeight="11580" activeTab="1"/>
  </bookViews>
  <sheets>
    <sheet name="Änderungsdoku" sheetId="22" r:id="rId1"/>
    <sheet name="Seite 1" sheetId="1" r:id="rId2"/>
    <sheet name="Seite 2" sheetId="25" r:id="rId3"/>
    <sheet name="Seite 3" sheetId="23" r:id="rId4"/>
    <sheet name="Seite 4-1" sheetId="2" r:id="rId5"/>
    <sheet name="Seite 4-2" sheetId="28" r:id="rId6"/>
    <sheet name="Seite 4-3" sheetId="27" r:id="rId7"/>
    <sheet name="Seite 4-4" sheetId="30" r:id="rId8"/>
    <sheet name="Seite 4-5" sheetId="29" r:id="rId9"/>
    <sheet name="Seite 5" sheetId="15" r:id="rId10"/>
    <sheet name="Hinweis § 264 StGB" sheetId="31" r:id="rId11"/>
  </sheets>
  <definedNames>
    <definedName name="berufsbildende_Schule">'Seite 2'!$G$47:$G$54</definedName>
    <definedName name="_xlnm.Print_Area" localSheetId="0">Änderungsdoku!$A:$C</definedName>
    <definedName name="_xlnm.Print_Area" localSheetId="10">'Hinweis § 264 StGB'!$A$1:$R$75</definedName>
    <definedName name="_xlnm.Print_Area" localSheetId="1">'Seite 1'!$A$1:$J$69</definedName>
    <definedName name="_xlnm.Print_Area" localSheetId="2">'Seite 2'!$A$1:$K$105</definedName>
    <definedName name="_xlnm.Print_Area" localSheetId="3">'Seite 3'!$A$1:$J$44</definedName>
    <definedName name="_xlnm.Print_Area" localSheetId="4">'Seite 4-1'!$A$1:$N$70</definedName>
    <definedName name="_xlnm.Print_Area" localSheetId="5">'Seite 4-2'!$A$1:$N$70</definedName>
    <definedName name="_xlnm.Print_Area" localSheetId="6">'Seite 4-3'!$A$1:$N$70</definedName>
    <definedName name="_xlnm.Print_Area" localSheetId="7">'Seite 4-4'!$A$1:$N$70</definedName>
    <definedName name="_xlnm.Print_Area" localSheetId="8">'Seite 4-5'!$A$1:$N$70</definedName>
    <definedName name="_xlnm.Print_Area" localSheetId="9">'Seite 5'!$A$1:$I$76</definedName>
    <definedName name="_xlnm.Print_Titles" localSheetId="0">Änderungsdoku!$7:$7</definedName>
  </definedNames>
  <calcPr calcId="162913"/>
</workbook>
</file>

<file path=xl/calcChain.xml><?xml version="1.0" encoding="utf-8"?>
<calcChain xmlns="http://schemas.openxmlformats.org/spreadsheetml/2006/main">
  <c r="A69" i="1" l="1"/>
  <c r="A4" i="22"/>
  <c r="Q20" i="2" l="1"/>
  <c r="K1" i="29" l="1"/>
  <c r="K1" i="30"/>
  <c r="K1" i="27"/>
  <c r="K1" i="28"/>
  <c r="K1" i="2"/>
  <c r="M38" i="30" l="1"/>
  <c r="M42" i="30" s="1"/>
  <c r="K38" i="30"/>
  <c r="K42" i="30" s="1"/>
  <c r="B38" i="30"/>
  <c r="I29" i="30"/>
  <c r="U24" i="30"/>
  <c r="T24" i="30"/>
  <c r="Q24" i="30" s="1"/>
  <c r="O24" i="30"/>
  <c r="U22" i="30"/>
  <c r="T22" i="30"/>
  <c r="Q22" i="30" s="1"/>
  <c r="O22" i="30"/>
  <c r="O20" i="30"/>
  <c r="M20" i="30"/>
  <c r="K20" i="30"/>
  <c r="B20" i="30"/>
  <c r="T19" i="30"/>
  <c r="T18" i="30"/>
  <c r="I13" i="30"/>
  <c r="M38" i="29"/>
  <c r="M42" i="29" s="1"/>
  <c r="K38" i="29"/>
  <c r="K42" i="29" s="1"/>
  <c r="B38" i="29"/>
  <c r="I29" i="29"/>
  <c r="U24" i="29"/>
  <c r="T24" i="29"/>
  <c r="Q24" i="29"/>
  <c r="O24" i="29"/>
  <c r="U22" i="29"/>
  <c r="T22" i="29"/>
  <c r="O22" i="29"/>
  <c r="O20" i="29"/>
  <c r="M20" i="29"/>
  <c r="K20" i="29"/>
  <c r="B20" i="29"/>
  <c r="T19" i="29"/>
  <c r="T18" i="29"/>
  <c r="T20" i="29" s="1"/>
  <c r="I13" i="29"/>
  <c r="M38" i="28"/>
  <c r="M42" i="28" s="1"/>
  <c r="K38" i="28"/>
  <c r="K42" i="28" s="1"/>
  <c r="B38" i="28"/>
  <c r="I29" i="28"/>
  <c r="U24" i="28"/>
  <c r="T24" i="28"/>
  <c r="O24" i="28"/>
  <c r="U22" i="28"/>
  <c r="T22" i="28"/>
  <c r="O22" i="28"/>
  <c r="O20" i="28"/>
  <c r="M20" i="28"/>
  <c r="K20" i="28"/>
  <c r="B20" i="28"/>
  <c r="T19" i="28"/>
  <c r="T18" i="28"/>
  <c r="I13" i="28"/>
  <c r="M38" i="27"/>
  <c r="M42" i="27" s="1"/>
  <c r="K38" i="27"/>
  <c r="K42" i="27" s="1"/>
  <c r="B38" i="27"/>
  <c r="I29" i="27"/>
  <c r="U24" i="27"/>
  <c r="T24" i="27"/>
  <c r="Q24" i="27"/>
  <c r="O24" i="27"/>
  <c r="U22" i="27"/>
  <c r="T22" i="27"/>
  <c r="Q22" i="27" s="1"/>
  <c r="O22" i="27"/>
  <c r="O20" i="27"/>
  <c r="M20" i="27"/>
  <c r="K20" i="27"/>
  <c r="B20" i="27"/>
  <c r="T19" i="27"/>
  <c r="T18" i="27"/>
  <c r="T20" i="27" s="1"/>
  <c r="I13" i="27"/>
  <c r="Q22" i="29" l="1"/>
  <c r="T20" i="30"/>
  <c r="T20" i="28"/>
  <c r="Q22" i="28"/>
  <c r="Q24" i="28"/>
  <c r="P24" i="28"/>
  <c r="P24" i="27"/>
  <c r="P24" i="30"/>
  <c r="P20" i="29"/>
  <c r="K26" i="27"/>
  <c r="K67" i="27" s="1"/>
  <c r="K26" i="29"/>
  <c r="K67" i="29" s="1"/>
  <c r="P24" i="29"/>
  <c r="Q20" i="30"/>
  <c r="T26" i="30"/>
  <c r="K26" i="30"/>
  <c r="P22" i="30"/>
  <c r="M26" i="30"/>
  <c r="M67" i="30" s="1"/>
  <c r="P20" i="30"/>
  <c r="T26" i="29"/>
  <c r="Q20" i="29"/>
  <c r="P22" i="29"/>
  <c r="M26" i="29"/>
  <c r="M67" i="29" s="1"/>
  <c r="Q20" i="28"/>
  <c r="T26" i="28"/>
  <c r="K26" i="28"/>
  <c r="M26" i="28"/>
  <c r="M67" i="28" s="1"/>
  <c r="P22" i="28"/>
  <c r="P20" i="28"/>
  <c r="T26" i="27"/>
  <c r="Q20" i="27"/>
  <c r="P22" i="27"/>
  <c r="M26" i="27"/>
  <c r="M67" i="27" s="1"/>
  <c r="P20" i="27"/>
  <c r="T19" i="2"/>
  <c r="T18" i="2"/>
  <c r="K32" i="23"/>
  <c r="O24" i="2"/>
  <c r="K25" i="23"/>
  <c r="O22" i="2"/>
  <c r="K8" i="23"/>
  <c r="O20" i="2"/>
  <c r="K67" i="30" l="1"/>
  <c r="K67" i="28"/>
  <c r="L8" i="23"/>
  <c r="P20" i="2"/>
  <c r="L32" i="23"/>
  <c r="P22" i="2"/>
  <c r="L25" i="23"/>
  <c r="L35" i="25"/>
  <c r="J7" i="25"/>
  <c r="J6" i="25"/>
  <c r="J5" i="25"/>
  <c r="T22" i="2" l="1"/>
  <c r="T24" i="2"/>
  <c r="K20" i="2"/>
  <c r="T20" i="2" l="1"/>
  <c r="U24" i="2"/>
  <c r="Q24" i="2" s="1"/>
  <c r="U22" i="2"/>
  <c r="Q22" i="2" s="1"/>
  <c r="T26" i="2" l="1"/>
  <c r="P24" i="2"/>
  <c r="I29" i="2"/>
  <c r="I13" i="2"/>
  <c r="K5" i="2"/>
  <c r="C45" i="1" s="1"/>
  <c r="K5" i="28" l="1"/>
  <c r="C47" i="1" s="1"/>
  <c r="K29" i="2"/>
  <c r="M5" i="2"/>
  <c r="K13" i="2"/>
  <c r="T17" i="2" s="1"/>
  <c r="M29" i="2" l="1"/>
  <c r="I8" i="2"/>
  <c r="M13" i="2"/>
  <c r="U17" i="2" s="1"/>
  <c r="I40" i="2"/>
  <c r="I10" i="2"/>
  <c r="I24" i="2"/>
  <c r="I37" i="2"/>
  <c r="I22" i="2"/>
  <c r="I36" i="2"/>
  <c r="I32" i="2"/>
  <c r="I35" i="2"/>
  <c r="M20" i="2"/>
  <c r="M26" i="2" s="1"/>
  <c r="B20" i="2"/>
  <c r="U19" i="2" l="1"/>
  <c r="U18" i="2"/>
  <c r="G45" i="1"/>
  <c r="M38" i="2"/>
  <c r="M42" i="2" s="1"/>
  <c r="M67" i="2" s="1"/>
  <c r="U20" i="2" l="1"/>
  <c r="R20" i="2" s="1"/>
  <c r="I18" i="2"/>
  <c r="Q26" i="2" l="1"/>
  <c r="E38" i="2" s="1"/>
  <c r="U26" i="2"/>
  <c r="G84" i="25"/>
  <c r="I1" i="25" l="1"/>
  <c r="H1" i="23" l="1"/>
  <c r="K38" i="2" l="1"/>
  <c r="K42" i="2" l="1"/>
  <c r="I38" i="2"/>
  <c r="B38" i="2"/>
  <c r="I42" i="2" l="1"/>
  <c r="H1" i="15"/>
  <c r="H17" i="1"/>
  <c r="D71" i="15" l="1"/>
  <c r="I22" i="1" l="1"/>
  <c r="I23" i="1"/>
  <c r="I24" i="1"/>
  <c r="A68" i="1" l="1"/>
  <c r="A69" i="30" l="1"/>
  <c r="A69" i="29"/>
  <c r="A69" i="28"/>
  <c r="A69" i="27"/>
  <c r="A70" i="30"/>
  <c r="A70" i="29"/>
  <c r="A70" i="28"/>
  <c r="A70" i="27"/>
  <c r="A104" i="25"/>
  <c r="A43" i="23"/>
  <c r="A75" i="15"/>
  <c r="A69" i="2"/>
  <c r="A105" i="25"/>
  <c r="A70" i="2"/>
  <c r="A76" i="15"/>
  <c r="A44" i="23"/>
  <c r="I19" i="2"/>
  <c r="K26" i="2"/>
  <c r="I20" i="2"/>
  <c r="K67" i="2" l="1"/>
  <c r="I67" i="2" s="1"/>
  <c r="I26" i="2"/>
  <c r="K29" i="28"/>
  <c r="M5" i="28"/>
  <c r="I24" i="28" s="1"/>
  <c r="K13" i="28"/>
  <c r="T17" i="28" s="1"/>
  <c r="K5" i="27"/>
  <c r="M5" i="27" l="1"/>
  <c r="I8" i="27" s="1"/>
  <c r="C49" i="1"/>
  <c r="H67" i="2"/>
  <c r="I42" i="28"/>
  <c r="I19" i="28"/>
  <c r="K13" i="27"/>
  <c r="T17" i="27" s="1"/>
  <c r="M13" i="28"/>
  <c r="U17" i="28" s="1"/>
  <c r="U19" i="28" s="1"/>
  <c r="I26" i="28"/>
  <c r="I18" i="28"/>
  <c r="I32" i="28"/>
  <c r="I35" i="28"/>
  <c r="I20" i="28"/>
  <c r="I8" i="28"/>
  <c r="I36" i="28"/>
  <c r="I10" i="28"/>
  <c r="K29" i="27"/>
  <c r="I67" i="28"/>
  <c r="H67" i="28" s="1"/>
  <c r="I22" i="28"/>
  <c r="I40" i="28"/>
  <c r="G47" i="1" s="1"/>
  <c r="K5" i="30"/>
  <c r="C51" i="1" s="1"/>
  <c r="M29" i="28"/>
  <c r="I37" i="28"/>
  <c r="I38" i="28"/>
  <c r="I37" i="27" l="1"/>
  <c r="I35" i="27"/>
  <c r="I42" i="27"/>
  <c r="I32" i="27"/>
  <c r="I36" i="27"/>
  <c r="I10" i="27"/>
  <c r="I38" i="27"/>
  <c r="I40" i="27"/>
  <c r="G49" i="1" s="1"/>
  <c r="I22" i="27"/>
  <c r="M29" i="27"/>
  <c r="I26" i="27"/>
  <c r="I24" i="27"/>
  <c r="I20" i="27"/>
  <c r="I67" i="27"/>
  <c r="H67" i="27" s="1"/>
  <c r="I19" i="27"/>
  <c r="M13" i="27"/>
  <c r="U17" i="27" s="1"/>
  <c r="U18" i="27" s="1"/>
  <c r="I18" i="27"/>
  <c r="U18" i="28"/>
  <c r="U20" i="28" s="1"/>
  <c r="R20" i="28" s="1"/>
  <c r="M5" i="30"/>
  <c r="I36" i="30" s="1"/>
  <c r="K13" i="30"/>
  <c r="T17" i="30" s="1"/>
  <c r="K5" i="29"/>
  <c r="C53" i="1" s="1"/>
  <c r="K29" i="30"/>
  <c r="U19" i="27" l="1"/>
  <c r="U20" i="27" s="1"/>
  <c r="U26" i="27" s="1"/>
  <c r="U26" i="28"/>
  <c r="I20" i="30"/>
  <c r="I32" i="30"/>
  <c r="I67" i="30"/>
  <c r="H67" i="30" s="1"/>
  <c r="I18" i="30"/>
  <c r="I38" i="30"/>
  <c r="M29" i="30"/>
  <c r="M13" i="30"/>
  <c r="U17" i="30" s="1"/>
  <c r="I24" i="30"/>
  <c r="I40" i="30"/>
  <c r="G51" i="1" s="1"/>
  <c r="I22" i="30"/>
  <c r="K13" i="29"/>
  <c r="T17" i="29" s="1"/>
  <c r="M5" i="29"/>
  <c r="I18" i="29" s="1"/>
  <c r="K29" i="29"/>
  <c r="I37" i="30"/>
  <c r="I19" i="30"/>
  <c r="I42" i="30"/>
  <c r="I26" i="30"/>
  <c r="I10" i="30"/>
  <c r="I35" i="30"/>
  <c r="I8" i="30"/>
  <c r="Q26" i="28"/>
  <c r="E38" i="28" s="1"/>
  <c r="R20" i="27" l="1"/>
  <c r="Q26" i="27" s="1"/>
  <c r="E38" i="27" s="1"/>
  <c r="I22" i="29"/>
  <c r="I32" i="29"/>
  <c r="I36" i="29"/>
  <c r="I24" i="29"/>
  <c r="I20" i="29"/>
  <c r="I19" i="29"/>
  <c r="I42" i="29"/>
  <c r="I26" i="29"/>
  <c r="I8" i="29"/>
  <c r="I37" i="29"/>
  <c r="I10" i="29"/>
  <c r="U19" i="30"/>
  <c r="U18" i="30"/>
  <c r="M29" i="29"/>
  <c r="M13" i="29"/>
  <c r="U17" i="29" s="1"/>
  <c r="I40" i="29"/>
  <c r="G53" i="1" s="1"/>
  <c r="I38" i="29"/>
  <c r="I67" i="29"/>
  <c r="H67" i="29" s="1"/>
  <c r="I35" i="29"/>
  <c r="U20" i="30" l="1"/>
  <c r="U26" i="30" s="1"/>
  <c r="U19" i="29"/>
  <c r="U18" i="29"/>
  <c r="R20" i="30" l="1"/>
  <c r="Q26" i="30" s="1"/>
  <c r="E38" i="30" s="1"/>
  <c r="U20" i="29"/>
  <c r="R20" i="29" s="1"/>
  <c r="U26" i="29" l="1"/>
  <c r="Q26" i="29"/>
  <c r="E38" i="29" s="1"/>
</calcChain>
</file>

<file path=xl/comments1.xml><?xml version="1.0" encoding="utf-8"?>
<comments xmlns="http://schemas.openxmlformats.org/spreadsheetml/2006/main">
  <authors>
    <author>We</author>
    <author>GfAW mbH</author>
  </authors>
  <commentList>
    <comment ref="H17" authorId="0" shapeId="0">
      <text>
        <r>
          <rPr>
            <sz val="9"/>
            <color indexed="81"/>
            <rFont val="Arial"/>
            <family val="2"/>
          </rPr>
          <t>Das voreingestellte (aktuelle) 
Datum kann überschrieben werden.</t>
        </r>
      </text>
    </comment>
    <comment ref="H18" authorId="1" shapeId="0">
      <text>
        <r>
          <rPr>
            <sz val="9"/>
            <color indexed="81"/>
            <rFont val="Arial"/>
            <family val="2"/>
          </rPr>
          <t>Eintrag nur bei 
Änderungsanträgen!</t>
        </r>
      </text>
    </comment>
  </commentList>
</comments>
</file>

<file path=xl/sharedStrings.xml><?xml version="1.0" encoding="utf-8"?>
<sst xmlns="http://schemas.openxmlformats.org/spreadsheetml/2006/main" count="526" uniqueCount="289">
  <si>
    <t>Der Antragsteller erklärt, dass</t>
  </si>
  <si>
    <t>Gesamtsumme der Ausgaben</t>
  </si>
  <si>
    <t>Gesamtsumme der Finanzierung</t>
  </si>
  <si>
    <t>Antrag</t>
  </si>
  <si>
    <t>Eingangsstempel:</t>
  </si>
  <si>
    <t>Tel.-Nr.:</t>
  </si>
  <si>
    <t>E-Mail:</t>
  </si>
  <si>
    <t>Aktenzeichen:</t>
  </si>
  <si>
    <t xml:space="preserve"> </t>
  </si>
  <si>
    <t xml:space="preserve">Aktenzeichen: </t>
  </si>
  <si>
    <t>Ort, Datum</t>
  </si>
  <si>
    <t>1.</t>
  </si>
  <si>
    <t>2.</t>
  </si>
  <si>
    <t>3.</t>
  </si>
  <si>
    <t>4.</t>
  </si>
  <si>
    <t>I. Antragsteller</t>
  </si>
  <si>
    <t>IV. Bankverbindung</t>
  </si>
  <si>
    <t>die Gesamtfinanzierung bei Gewährung der beantragten Förderung gesichert ist.</t>
  </si>
  <si>
    <t>II. Projektbezeichnung und Durchführungszeitraum</t>
  </si>
  <si>
    <t>Datum:</t>
  </si>
  <si>
    <t>Änderungsdokumentation</t>
  </si>
  <si>
    <t>Version</t>
  </si>
  <si>
    <t>Datum</t>
  </si>
  <si>
    <t>Beschreibung der Änderung</t>
  </si>
  <si>
    <t>V 1.0</t>
  </si>
  <si>
    <t>Ersterstellung</t>
  </si>
  <si>
    <t>Erstantrag</t>
  </si>
  <si>
    <t>Änderungsantrag</t>
  </si>
  <si>
    <t>Fax-Nr.:</t>
  </si>
  <si>
    <r>
      <t xml:space="preserve">III. Beantragte Zuwendung </t>
    </r>
    <r>
      <rPr>
        <sz val="9"/>
        <rFont val="Arial"/>
        <family val="2"/>
      </rPr>
      <t>(gemäß Ausgaben- und Finanzierungsplan)</t>
    </r>
  </si>
  <si>
    <t>Zuwendungsgeber/Zuwendungsbereich</t>
  </si>
  <si>
    <t>Gesamt</t>
  </si>
  <si>
    <t>der Zuwendungsgeber Angaben über das Projekt und die Förderhöhe bekannt geben darf.</t>
  </si>
  <si>
    <r>
      <t xml:space="preserve">Status
</t>
    </r>
    <r>
      <rPr>
        <i/>
        <sz val="8"/>
        <color rgb="FF0070C0"/>
        <rFont val="Arial"/>
        <family val="2"/>
      </rPr>
      <t>Bitte auswählen!</t>
    </r>
  </si>
  <si>
    <r>
      <t xml:space="preserve">Projektbezeichnung:
</t>
    </r>
    <r>
      <rPr>
        <i/>
        <sz val="8"/>
        <color rgb="FF0070C0"/>
        <rFont val="Arial"/>
        <family val="2"/>
      </rPr>
      <t>(Kurzbezeichnung)</t>
    </r>
  </si>
  <si>
    <t>Bitte auswählen!</t>
  </si>
  <si>
    <t>Wenn ja, geben Sie bitte an, um welche Zuwendungsgeber/Zuwendungsbereiche es sich handelt:</t>
  </si>
  <si>
    <t>3.1</t>
  </si>
  <si>
    <t>3.2</t>
  </si>
  <si>
    <t>3.3</t>
  </si>
  <si>
    <t>weitere Zuwendungen des Freistaats Thüringen</t>
  </si>
  <si>
    <r>
      <t>Landesmittel</t>
    </r>
    <r>
      <rPr>
        <sz val="9"/>
        <rFont val="Arial"/>
        <family val="2"/>
      </rPr>
      <t xml:space="preserve"> (beantragte Zuwendung)</t>
    </r>
  </si>
  <si>
    <t>Folgende Anlagen sind Bestandteil des Antrages:</t>
  </si>
  <si>
    <t>Betrag in €</t>
  </si>
  <si>
    <t>V. Angaben zum Projekt¹</t>
  </si>
  <si>
    <t>Beginn des Projektes:¹</t>
  </si>
  <si>
    <t>Ende des Projektes:¹</t>
  </si>
  <si>
    <t>Kontoinhaber:¹</t>
  </si>
  <si>
    <t>IBAN:¹</t>
  </si>
  <si>
    <t>Bank, Ort:¹</t>
  </si>
  <si>
    <t>BIC:¹</t>
  </si>
  <si>
    <t>1.1</t>
  </si>
  <si>
    <t>1.2</t>
  </si>
  <si>
    <t>Zuwendungen des Bundes und der EU</t>
  </si>
  <si>
    <t>Zuwendung
in €</t>
  </si>
  <si>
    <t>Wurden für das beantragte Projekt bereits Zuwendungen beantragt, 
in Aussicht gestellt bzw. bewilligt?</t>
  </si>
  <si>
    <t>VI. Zuwendungen von anderen Stellen¹</t>
  </si>
  <si>
    <t>Siehe Fußnote 1 Seite 1 dieses Antrages.</t>
  </si>
  <si>
    <t>Hinweis zum Subventionsbetrug</t>
  </si>
  <si>
    <t>- verbleibt beim Antragsteller -</t>
  </si>
  <si>
    <t>§ 264 StGB (Auszug)</t>
  </si>
  <si>
    <t>Subventionsbetrug</t>
  </si>
  <si>
    <t>(1)</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</si>
  <si>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</si>
  <si>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</si>
  <si>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</si>
  <si>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</si>
  <si>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</si>
  <si>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</si>
  <si>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</si>
  <si>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</si>
  <si>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</si>
  <si>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</si>
  <si>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(2)</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</si>
  <si>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</si>
  <si>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</si>
  <si>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</si>
  <si>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</si>
  <si>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(3)</t>
  </si>
  <si>
    <t>§ 263 Abs. 5 gilt entsprechend.</t>
  </si>
  <si>
    <t>(4)</t>
  </si>
  <si>
    <t>Wer in den Fällen des Absatzes 1 Nr. 1 bis 3 leichtfertig handelt, wird mit Freiheitsstrafe bis zu drei Jahren oder mit Geldstrafe</t>
  </si>
  <si>
    <t>bestraft.</t>
  </si>
  <si>
    <t>(5)</t>
  </si>
  <si>
    <t>wird. Wird die Subvention ohne Zutun des Täters nicht gewährt, so wird er straflos, wenn er sich freiwillig und ernsthaft</t>
  </si>
  <si>
    <t>bemüht, das Gewähren der Subvention zu verhindern.</t>
  </si>
  <si>
    <t>(6)</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</si>
  <si>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</si>
  <si>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</si>
  <si>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</si>
  <si>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(7)</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</si>
  <si>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</si>
  <si>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</si>
  <si>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</si>
  <si>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</si>
  <si>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</si>
  <si>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</si>
  <si>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</si>
  <si>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</si>
  <si>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(8)</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</si>
  <si>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</si>
  <si>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</si>
  <si>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</si>
  <si>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</si>
  <si>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</si>
  <si>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</si>
  <si>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</si>
  <si>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</si>
  <si>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</si>
  <si>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</si>
  <si>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</si>
  <si>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</si>
  <si>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</si>
  <si>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</si>
  <si>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</si>
  <si>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</si>
  <si>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</si>
  <si>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</si>
  <si>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</si>
  <si>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</si>
  <si>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</si>
  <si>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</si>
  <si>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</si>
  <si>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</si>
  <si>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</si>
  <si>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</si>
  <si>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</si>
  <si>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</si>
  <si>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VII. Anlagen zum Antrag¹</t>
  </si>
  <si>
    <t>VIII. Ausgaben- und Finanzierungsplan¹</t>
  </si>
  <si>
    <t>IX. Erklärungen des Antragstellers</t>
  </si>
  <si>
    <t>Gegenstand der Förderung:</t>
  </si>
  <si>
    <t>Prognostizierte Gesamtausgaben (in €)</t>
  </si>
  <si>
    <t>Prognostizierte Ausgaben</t>
  </si>
  <si>
    <t>Finanzierung bezogen auf die prognostizierte Gesamtausgaben (in €)</t>
  </si>
  <si>
    <t>F-SVQ</t>
  </si>
  <si>
    <r>
      <t xml:space="preserve">Antragsteller:¹
</t>
    </r>
    <r>
      <rPr>
        <i/>
        <sz val="8"/>
        <color rgb="FF0070C0"/>
        <rFont val="Arial"/>
        <family val="2"/>
      </rPr>
      <t>(Schulträger)</t>
    </r>
  </si>
  <si>
    <t>Der Antrag auf Genehmigung des vorzeitigen Maßnahmebeginns wird hiermit gestellt:</t>
  </si>
  <si>
    <t>Landkreis/kreisfreie Stadt:</t>
  </si>
  <si>
    <t>Landkreis Altenburger Land</t>
  </si>
  <si>
    <t>Landkreis Eichsfeld</t>
  </si>
  <si>
    <t>Eisenach</t>
  </si>
  <si>
    <t>Erfurt</t>
  </si>
  <si>
    <t>Gera</t>
  </si>
  <si>
    <t>Landkreis Gotha</t>
  </si>
  <si>
    <t>Landkreis Greiz</t>
  </si>
  <si>
    <t>Landkreis Hildburghausen</t>
  </si>
  <si>
    <t>Ilmkreis</t>
  </si>
  <si>
    <t>Jena</t>
  </si>
  <si>
    <t>Kyffhäuserkreis</t>
  </si>
  <si>
    <t>Landkreis Nordhausen</t>
  </si>
  <si>
    <t>Saale-Holzland-Kreis</t>
  </si>
  <si>
    <t>Saale-Orla-Kreis</t>
  </si>
  <si>
    <t>Landkreis Saalfeld-Rudolstadt</t>
  </si>
  <si>
    <t>Landkreis Schmalkalden-Meiningen</t>
  </si>
  <si>
    <t>Landkreis Sömmerda</t>
  </si>
  <si>
    <t>Landkreis Sonneberg</t>
  </si>
  <si>
    <t>Suhl</t>
  </si>
  <si>
    <t>Unstrut-Hainich-Kreis</t>
  </si>
  <si>
    <t>Wartburg-Kreis</t>
  </si>
  <si>
    <t>Weimar</t>
  </si>
  <si>
    <t>Landkreis Weimarer Land</t>
  </si>
  <si>
    <t>Schulform:</t>
  </si>
  <si>
    <t>Ausgaben für die Mittagsverpflegung zum Zwecke der Umsetzung des DGE-Qualitäts-
standards für die Schulverpflegung, bevorzugt unter Verwendung von regionalen Lebens-
mitteln und/oder Lebensmitteln in Bio-Qualität (Nr. 2.1 der Richtlinie)</t>
  </si>
  <si>
    <t>Ausstattung mit Küchengeräten zur Verkürzung der Warmhaltezeiten für die Mittags-
speisen, insbesondere die Ausstattung mit Konvektomaten, Kühl- und Gefriergeräten, 
leitungsgebundenen Wasserspendern (Nr. 2.2 der Richtlinie)</t>
  </si>
  <si>
    <t>Ausgaben zur atmosphärischen und ästhetischen Verbesserung der Speiseräume und 
deren Ausstattung zur Erreichung des DGE-Qualitätsstandards (Nr. 2.3 der Richtlinie)</t>
  </si>
  <si>
    <t>Projektbeschreibung</t>
  </si>
  <si>
    <t>mit Angaben über die Zielgruppe (Anzahl und Alter der Schüler, Jahrgangsstufen)</t>
  </si>
  <si>
    <t>mit Angaben zum Anteil konventionelle Erzeugnisse/Bioerzeugnisse</t>
  </si>
  <si>
    <t>Für die Förderung nach Nr. 2.1 der Richtlinie</t>
  </si>
  <si>
    <t xml:space="preserve">2
</t>
  </si>
  <si>
    <t xml:space="preserve">3
</t>
  </si>
  <si>
    <t>Vertrag bzw. Vertragsentwurf mit dem Caterer (in Kopie)</t>
  </si>
  <si>
    <t>Für die Förderung nach Nr. 2.2 der Richtlinie</t>
  </si>
  <si>
    <t>mit der Mitteilung über die durchschnittliche Anzahl der zum Zeitpunkt der Antrag-
stellung an der Mittagsverpflegung teilnehmenden Schülerinnen und Schüler</t>
  </si>
  <si>
    <t>Für die Förderung nach Nr. 2.3 der Richtlinie</t>
  </si>
  <si>
    <t>mit Nachweis (z. B. Fotodokumentation) über ein erhebliches atmosphärisches und 
ästhetisches Defizit der Speiseräume</t>
  </si>
  <si>
    <t>Bescheinigung der VNST</t>
  </si>
  <si>
    <t>Nachweis über die vertragliche Verpflichtung des Caterers, wonach die Warmhalte-
zeit (aktives Beenden der Wärmezufuhr bis zur Ausgabe der Speisen an den letzten 
Tischgast) für die Schulspeisen durch den Einsatz der Küchentechnik drei Stunden 
nicht übersteigen darf</t>
  </si>
  <si>
    <t xml:space="preserve">3
</t>
  </si>
  <si>
    <t>mit Erklärung über die vertragliche Verpflichtung des Caterers, die Mittagsverpflegung 
aller interessierten Schülerinnen und Schüler der betreffenden Schule nach dem Qualitäts-
standard der DGE für die Schulverpflegung zuzubereiten und eine Warmhaltezeit (aktives 
Beenden der Wärmezufuhr bis zur Ausgabe der Speisen an den letzten Tischgast) der 
Schulspeisen von maximal drei Stunden einzuhalten</t>
  </si>
  <si>
    <t>1.3</t>
  </si>
  <si>
    <t>1.1.1</t>
  </si>
  <si>
    <t>1.1.2</t>
  </si>
  <si>
    <t>Mittel Dritter</t>
  </si>
  <si>
    <r>
      <t xml:space="preserve">Öffentliche Mittel </t>
    </r>
    <r>
      <rPr>
        <i/>
        <sz val="8"/>
        <color rgb="FF0070C0"/>
        <rFont val="Arial"/>
        <family val="2"/>
      </rPr>
      <t>(Bescheide/Erläuterungen beifügen)</t>
    </r>
  </si>
  <si>
    <t>Haushaltsmittel des Antragstellers</t>
  </si>
  <si>
    <t>Anzahl Portionen</t>
  </si>
  <si>
    <t>Ausgaben für Renovierung und Instandsetzung der Speiseräume</t>
  </si>
  <si>
    <t>Ausgaben für Mittagsverpflegung</t>
  </si>
  <si>
    <t>Ausgaben für Mittagsverpflegung aus konventionellen Erzeugnissen</t>
  </si>
  <si>
    <t xml:space="preserve">Ausgaben für Mittagsverpflegung aus Bio-Erzeugnissen    </t>
  </si>
  <si>
    <t>Prognostizierte Anzahl an Portionen für die Mittagsverpflegung</t>
  </si>
  <si>
    <t>Mittagsverpflegung aus konventionellen Erzeugnissen</t>
  </si>
  <si>
    <t>Mittagsverpflegung aus Bio-Erzeugnissen</t>
  </si>
  <si>
    <t>Ausgaben für Küchengeräte</t>
  </si>
  <si>
    <t>Bitte beachten Sie, dass bei der geplanten Anzahl der geförderten Schulessen bereits anderweitig geförderte Essensteilnehmer (z. B. nach dem Teilhabeprogramm des Bundes) nicht doppelt gefördert werden können!</t>
  </si>
  <si>
    <t>Antrag auf Förderung der Verbesserung der Schulverpflegungsqualität</t>
  </si>
  <si>
    <t>Zuwendung</t>
  </si>
  <si>
    <t>verbleiben beim 
Antragsteller</t>
  </si>
  <si>
    <t>die für Ausgabenposition 1.2 und 1.3 geplanten Mittel nur für die ausgewählte Schule verwendet werden.</t>
  </si>
  <si>
    <t>Grundschule</t>
  </si>
  <si>
    <t>Regelschule</t>
  </si>
  <si>
    <t>Gemeinschaftsschule</t>
  </si>
  <si>
    <t>Gymnasium</t>
  </si>
  <si>
    <t>berufsbildende Schule</t>
  </si>
  <si>
    <t>Kolleg</t>
  </si>
  <si>
    <t>Förderschule</t>
  </si>
  <si>
    <t>Berufsschule</t>
  </si>
  <si>
    <t>Berufsfachschule</t>
  </si>
  <si>
    <t>Fachoberschule</t>
  </si>
  <si>
    <t>Fachschule</t>
  </si>
  <si>
    <t>Schulform der 
berufsbildenden Schule:</t>
  </si>
  <si>
    <t>höhere Berufsfachschule</t>
  </si>
  <si>
    <t>berufliches Gymnasium</t>
  </si>
  <si>
    <t>berufsbild. Schulteil/Klasse für Schüler mit sonderpäd. Förderbedarf, Förderberufsschule</t>
  </si>
  <si>
    <t xml:space="preserve"> liegt dem
 Antrag bei</t>
  </si>
  <si>
    <t xml:space="preserve"> wird
 nachgereicht</t>
  </si>
  <si>
    <t>entsprechende Einschätzung durch die DGE, Sektion Thüringen</t>
  </si>
  <si>
    <t>Speisepläne der letzten zwei Monate und</t>
  </si>
  <si>
    <t xml:space="preserve"> ist nicht
 zutreffend</t>
  </si>
  <si>
    <t>Durch den Antrag-
steller auszufüllen!</t>
  </si>
  <si>
    <t xml:space="preserve">Nr.
</t>
  </si>
  <si>
    <t xml:space="preserve">Bezeichnung
</t>
  </si>
  <si>
    <t>Erklärung, dass der Caterer die bei den Schulen vorgehaltene Technik zur Verkürzung 
von Warmhaltezeiten in sein Verpflegungskonzept integriert und nutzt</t>
  </si>
  <si>
    <t>mit Angaben über die Beteiligung des Antragstellers an Netzwerken der VNST und an 
anderen Programmen, die auf die Qualitätsverbesserung des Schulessens abzielen</t>
  </si>
  <si>
    <t>die im Antrag gemachten Angaben unter Berücksichtigung der Thüringer Landeshaushaltsordnung (ThürLHO), der Verwaltungsvorschriften zu § 44 ThürLHO sowie der ANBest-P/ANBest-Gk vollständig und richtig sind,</t>
  </si>
  <si>
    <t>die Zweckbindung der angeschafften Gegenstände für zehn Jahre zugesichert wird.</t>
  </si>
  <si>
    <t>der Ausgaben- und Finanzierungsplan unter Ziffer VIII nach den Grundsätzen einer sparsamen und wirtschaftlichen 
Haushaltsführung aufgestellt wurde und dass ihn die darin ausgewiesenen Beträge nach den ANBest-P/ANBest-Gk 
binden. Die beantragten Mittel werden ausschließlich für die Programmziele und Zuwendungszwecke der Richtlinie 
verwendet.</t>
  </si>
  <si>
    <t>er vom Inhalt der Allgemeinen Nebenbestimmungen für Zuwendungen zur Projektförderung (ANBest-P) bzw. der 
Allgemeinen Nebenbestimmungen für Zuwendungen zur Projektförderung an Gebietskörperschaften und Zusammen-
schlüsse von Gebietskörperschaften (ANBest-Gk) Kenntnis genommen hat und diese als rechtsverbindlich anerkennt.</t>
  </si>
  <si>
    <t>für die Deckung der Ausgaben, die aus den hier beantragten Landesmitteln finanziert werden sollen, keine anderen 
Finanzmittel, als im Ausgaben- und Finanzierungsplan angegeben, dauerhaft zur Verfügung stehen oder beantragt 
werden.</t>
  </si>
  <si>
    <t>mindestens 80% der Fördersumme für  Position 1.1 des Ausgabenplanes für den Einkauf von Lebensmitteln 
(Wareneinstandspreis) verwendet werden.</t>
  </si>
  <si>
    <t>bei Förderung gemäß Nr. 2.2 der Richtlinie die betreffende Schule die zum Betrieb der Geräte erforderlichen Räume 
bereitstellt.</t>
  </si>
  <si>
    <t>bei Förderung gemäß Nr. 2.2 und Nr. 2.3 der Richtlinie die Qualitätskriterien wie Energieeffizienz und Langlebigkeit 
berücksichtigt werden.</t>
  </si>
  <si>
    <t>ihm bekannt ist, dass die Angaben zur Antragsberechtigung und zum Verwendungszweck subventionserheblich im
Sinne § 264 Strafgesetzbuch in Verbindung mit §§ 3-5 Subventionsgesetz und dem Thüringer Subventionsgesetz 
(ThürSubvG) sind und er sich wegen unrichtigen, unvollständigen oder unterlassenen Angaben wegen Subventions-
betruges strafbar machen kann. Subventionserheblich sind insbesondere alle Tatsachen auf die die Fußnoten 
dieses Antragsformulars hinweisen.</t>
  </si>
  <si>
    <t>ihm der Text vom § 264 Strafgesetzbuch und ein Auszug aus dem  Subventionsgesetz §§ 3-5 ausgehändigt wurde 
(Anlage dieser Antragsvorlage) und er diese zur Kenntnis genommen hat.</t>
  </si>
  <si>
    <t>er zum Vorsteuerabzug gemäß § 15 UStG
und dies im Ausgabenplan berücksichtigt hat.</t>
  </si>
  <si>
    <t>bei Förderung gemäß Nr. 2.2 der Richtlinie die ausgewählte Schule noch nicht über Küchengeräte zum Zweck 
der Verkürzung von Warmhaltezeiten verfügt.</t>
  </si>
  <si>
    <r>
      <t xml:space="preserve">mit Erklärung über die Einbindung der Schülerinnen und Schüler, Elternvertretung, 
Schul-Fördervereine oder Kooperationspartner </t>
    </r>
    <r>
      <rPr>
        <i/>
        <sz val="8"/>
        <rFont val="Arial"/>
        <family val="2"/>
      </rPr>
      <t>(wenn zutreffend)</t>
    </r>
  </si>
  <si>
    <r>
      <t xml:space="preserve">mit Angaben über die Einbindung der Maßnahme in pädagogische Konzepte 
der Schule </t>
    </r>
    <r>
      <rPr>
        <i/>
        <sz val="8"/>
        <rFont val="Arial"/>
        <family val="2"/>
      </rPr>
      <t>(wenn zutreffend)</t>
    </r>
  </si>
  <si>
    <r>
      <t xml:space="preserve">mit Angaben zu geplanten flankierenden Maßnahmen (z. B. Öffentlichkeitsarbeit) 
</t>
    </r>
    <r>
      <rPr>
        <i/>
        <sz val="8"/>
        <rFont val="Arial"/>
        <family val="2"/>
      </rPr>
      <t>(wenn zutreffend)</t>
    </r>
  </si>
  <si>
    <r>
      <t>mit Angaben über erteilte oder beabsichtigte Zertifizierungen</t>
    </r>
    <r>
      <rPr>
        <i/>
        <sz val="8"/>
        <rFont val="Arial"/>
        <family val="2"/>
      </rPr>
      <t xml:space="preserve"> (wenn zutreffend)</t>
    </r>
  </si>
  <si>
    <r>
      <t xml:space="preserve">mit Angabe, ob und in welchem Umfang die Verwendung von Lebensmitteln in Bio-Qualität 
beabsichtigt ist und Nachweis einer entsprechenden Biozertifizierung des Caterers 
</t>
    </r>
    <r>
      <rPr>
        <i/>
        <sz val="8"/>
        <rFont val="Arial"/>
        <family val="2"/>
      </rPr>
      <t>(wenn zutreffend)</t>
    </r>
  </si>
  <si>
    <r>
      <t xml:space="preserve">mit Unterlagen (Kostenvoranschläge), die geeignet sind, Rückschlüsse auf Langlebigkeit
und Energieeffizienz der Geräte unter wirtschaftlichen Konditionen bei der Beschaffung 
zu berücksichtigen </t>
    </r>
    <r>
      <rPr>
        <i/>
        <sz val="8"/>
        <rFont val="Arial"/>
        <family val="2"/>
      </rPr>
      <t>(Die Vergaberegeln sind zu beachten!)</t>
    </r>
  </si>
  <si>
    <t>Maximum
Summe 2018</t>
  </si>
  <si>
    <t>Maximum
Summe 2019</t>
  </si>
  <si>
    <t>V 1.1</t>
  </si>
  <si>
    <t>Anpassung der Erklärung zum Datenschutz</t>
  </si>
  <si>
    <t>Ansprechpartner:</t>
  </si>
  <si>
    <t>Funktion d. Ansprechpartners:</t>
  </si>
  <si>
    <t>* * * Status- und Funktionsbezeichnungen dieses Antrages gelten geschlechtsneutral. * * *</t>
  </si>
  <si>
    <t>Stempel, rechtsverbindliche Unterschrift/en des Antragstellers</t>
  </si>
  <si>
    <t>V 1.2</t>
  </si>
  <si>
    <t>Anpassung an neue Richtlinie</t>
  </si>
  <si>
    <t>Schule:¹</t>
  </si>
  <si>
    <t xml:space="preserve">formlose Duldungserklärung der begünstigten Schule zur Gewährleistung einer 
Überprüfung der Speisen nach Punkt 4.1 d) der Richtlinie </t>
  </si>
  <si>
    <t>mit Vereinbarung zur Gewährleistung einer Überprüfung der Speisen nach Nr. 4.1 d) 
der Richtlinie</t>
  </si>
  <si>
    <t>Bitte den Namen zusätzlich in Druckbuchstaben angeben!</t>
  </si>
  <si>
    <t>auf Gewährung einer Landeszuwendungen gemäß 
Richtlinie zur Förderung der Umsetzung wissenschaftlich anerkannter 
Qualitätsstandards für die Schulverpflegung im Zuge des Projekts zur
Teilsubventionierung der Mittagsmahlzeit an Thüringer Schulen
(Thüringer Förderrichtlinie-Schulverpflegungsqualität, ThürFördRLSchulvQ)</t>
  </si>
  <si>
    <t>V 1.3</t>
  </si>
  <si>
    <t>Erweiterung Ausgaben- und Finanzierungsplan auf fünf Jahre</t>
  </si>
  <si>
    <t>V 1.4</t>
  </si>
  <si>
    <t>Weimarische Straße 45/46</t>
  </si>
  <si>
    <t>99099 Erfurt</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</si>
  <si>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</si>
  <si>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</si>
  <si>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</si>
  <si>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</si>
  <si>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</si>
  <si>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</si>
  <si>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</si>
  <si>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</si>
  <si>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</si>
  <si>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</si>
  <si>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</si>
  <si>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</si>
  <si>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</si>
  <si>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</si>
  <si>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</si>
  <si>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Adressänderung, Anpassung der Fußnote 1 und der Hinweise zum § 264 StGB</t>
  </si>
  <si>
    <t>GFAW</t>
  </si>
  <si>
    <t>TLVwA</t>
  </si>
  <si>
    <t>V 2.0</t>
  </si>
  <si>
    <t>Übernahme des Formulars</t>
  </si>
  <si>
    <t>Förderung der Verbesserung der Schulverpflegungsqualität</t>
  </si>
  <si>
    <t>Thüringer Landesverwaltungsamt</t>
  </si>
  <si>
    <t>- Abteilungsgruppe Arbeits- und Wirtschaftsförderung</t>
  </si>
  <si>
    <t>ANBest-P/ANBest-Gk (abrufbar über den Downloadbereich des Förderprogramms 
auf: https://landesverwaltungsamt.thueringen.de unter Arbeits- und Wirtschaftsförderung)</t>
  </si>
  <si>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https://landesverwaltungsamt.thueringen.de unter Arbeits- und Wirtschaftsförderung &gt; Soziales, 
Familie, Jugend und Sport &gt; Allgemeine Downloads zu den Richtlinien (SoFaJuSp) &gt; Downloads abrufbar.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</si>
</sst>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quot;€&quot;"/>
    <numFmt numFmtId="165" formatCode="dd/mm/yy;@"/>
    <numFmt numFmtId="166" formatCode="_-* #,##0.00\ [$€-1]_-;\-* #,##0.00\ [$€-1]_-;_-* &quot;-&quot;??\ [$€-1]_-"/>
    <numFmt numFmtId="167" formatCode="#,##0.00;\-#,##0.00;"/>
    <numFmt numFmtId="168" formatCode="00000"/>
    <numFmt numFmtId="169" formatCode="#,##0;;"/>
    <numFmt numFmtId="170" formatCode="#,##0.00_ ;\-#,##0.00\ "/>
    <numFmt numFmtId="171" formatCode=";;;&quot;X&quot;"/>
  </numFmts>
  <fonts count="45" x14ac:knownFonts="1">
    <font>
      <sz val="10"/>
      <name val="Arial"/>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9"/>
      <color indexed="8"/>
      <name val="Arial"/>
      <family val="2"/>
    </font>
    <font>
      <sz val="9"/>
      <color indexed="10"/>
      <name val="Arial"/>
      <family val="2"/>
    </font>
    <font>
      <i/>
      <sz val="8"/>
      <name val="Arial"/>
      <family val="2"/>
    </font>
    <font>
      <b/>
      <sz val="12"/>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8"/>
      <color rgb="FF0070C0"/>
      <name val="Arial"/>
      <family val="2"/>
    </font>
    <font>
      <i/>
      <sz val="9"/>
      <name val="Arial"/>
      <family val="2"/>
    </font>
    <font>
      <i/>
      <sz val="8"/>
      <color theme="0" tint="-0.499984740745262"/>
      <name val="Arial"/>
      <family val="2"/>
    </font>
    <font>
      <sz val="7"/>
      <name val="Arial"/>
      <family val="2"/>
    </font>
    <font>
      <vertAlign val="superscript"/>
      <sz val="7"/>
      <name val="Arial"/>
      <family val="2"/>
    </font>
    <font>
      <sz val="10"/>
      <color rgb="FF000000"/>
      <name val="Arial"/>
      <family val="2"/>
    </font>
    <font>
      <b/>
      <sz val="8"/>
      <name val="Arial"/>
      <family val="2"/>
    </font>
    <font>
      <b/>
      <sz val="8"/>
      <color indexed="10"/>
      <name val="Arial"/>
      <family val="2"/>
    </font>
    <font>
      <sz val="9"/>
      <color rgb="FFFF0000"/>
      <name val="Arial"/>
      <family val="2"/>
    </font>
    <font>
      <b/>
      <sz val="9"/>
      <color rgb="FFFF0000"/>
      <name val="Arial"/>
      <family val="2"/>
    </font>
    <font>
      <b/>
      <sz val="18"/>
      <name val="Arial"/>
      <family val="2"/>
    </font>
    <font>
      <b/>
      <sz val="14"/>
      <name val="Arial"/>
      <family val="2"/>
    </font>
  </fonts>
  <fills count="2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CC"/>
        <bgColor indexed="9"/>
      </patternFill>
    </fill>
    <fill>
      <patternFill patternType="solid">
        <fgColor rgb="FFFFFFCC"/>
        <bgColor indexed="8"/>
      </patternFill>
    </fill>
    <fill>
      <patternFill patternType="solid">
        <fgColor theme="6" tint="0.39997558519241921"/>
        <bgColor indexed="64"/>
      </patternFill>
    </fill>
    <fill>
      <patternFill patternType="solid">
        <fgColor theme="6" tint="0.39997558519241921"/>
        <bgColor indexed="8"/>
      </patternFill>
    </fill>
    <fill>
      <patternFill patternType="solid">
        <fgColor theme="6" tint="0.39994506668294322"/>
        <bgColor indexed="64"/>
      </patternFill>
    </fill>
    <fill>
      <patternFill patternType="solid">
        <fgColor theme="4" tint="0.59999389629810485"/>
        <bgColor indexed="64"/>
      </patternFill>
    </fill>
  </fills>
  <borders count="9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bottom style="double">
        <color theme="0" tint="-0.499984740745262"/>
      </bottom>
      <diagonal/>
    </border>
    <border>
      <left/>
      <right/>
      <top style="double">
        <color theme="0" tint="-0.499984740745262"/>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theme="0" tint="-0.499984740745262"/>
      </left>
      <right/>
      <top style="thin">
        <color theme="0" tint="-0.499984740745262"/>
      </top>
      <bottom style="hair">
        <color indexed="64"/>
      </bottom>
      <diagonal/>
    </border>
    <border>
      <left/>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thin">
        <color theme="0" tint="-0.499984740745262"/>
      </left>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top style="hair">
        <color indexed="64"/>
      </top>
      <bottom style="thin">
        <color theme="0" tint="-0.499984740745262"/>
      </bottom>
      <diagonal/>
    </border>
    <border>
      <left/>
      <right/>
      <top style="hair">
        <color indexed="64"/>
      </top>
      <bottom style="thin">
        <color theme="0" tint="-0.499984740745262"/>
      </bottom>
      <diagonal/>
    </border>
    <border>
      <left/>
      <right style="thin">
        <color theme="0" tint="-0.499984740745262"/>
      </right>
      <top style="hair">
        <color indexed="64"/>
      </top>
      <bottom style="thin">
        <color theme="0" tint="-0.499984740745262"/>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indexed="64"/>
      </right>
      <top/>
      <bottom/>
      <diagonal/>
    </border>
    <border>
      <left style="hair">
        <color indexed="64"/>
      </left>
      <right style="thin">
        <color indexed="64"/>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top/>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6" fillId="2" borderId="1" applyNumberFormat="0" applyAlignment="0" applyProtection="0"/>
    <xf numFmtId="0" fontId="17" fillId="2" borderId="2" applyNumberFormat="0" applyAlignment="0" applyProtection="0"/>
    <xf numFmtId="0" fontId="18" fillId="3"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166" fontId="3" fillId="0" borderId="0" applyFont="0" applyFill="0" applyBorder="0" applyAlignment="0" applyProtection="0"/>
    <xf numFmtId="0" fontId="21" fillId="14" borderId="0" applyNumberFormat="0" applyBorder="0" applyAlignment="0" applyProtection="0"/>
    <xf numFmtId="0" fontId="22" fillId="3" borderId="0" applyNumberFormat="0" applyBorder="0" applyAlignment="0" applyProtection="0"/>
    <xf numFmtId="0" fontId="2" fillId="4" borderId="4" applyNumberFormat="0" applyFont="0" applyAlignment="0" applyProtection="0"/>
    <xf numFmtId="0" fontId="23" fillId="15" borderId="0" applyNumberFormat="0" applyBorder="0" applyAlignment="0" applyProtection="0"/>
    <xf numFmtId="0" fontId="31" fillId="0" borderId="0"/>
    <xf numFmtId="0" fontId="3" fillId="0" borderId="0"/>
    <xf numFmtId="0" fontId="2" fillId="0" borderId="0" applyBorder="0"/>
    <xf numFmtId="0" fontId="3" fillId="0" borderId="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16" borderId="9" applyNumberFormat="0" applyAlignment="0" applyProtection="0"/>
    <xf numFmtId="0" fontId="3" fillId="0" borderId="0"/>
    <xf numFmtId="0" fontId="2" fillId="0" borderId="0"/>
    <xf numFmtId="0" fontId="1" fillId="0" borderId="0"/>
    <xf numFmtId="0" fontId="2" fillId="0" borderId="0"/>
    <xf numFmtId="0" fontId="2" fillId="0" borderId="0"/>
    <xf numFmtId="0" fontId="3" fillId="0" borderId="0"/>
  </cellStyleXfs>
  <cellXfs count="453">
    <xf numFmtId="0" fontId="0" fillId="0" borderId="0" xfId="0"/>
    <xf numFmtId="0" fontId="3" fillId="0" borderId="0" xfId="36" applyNumberFormat="1" applyAlignment="1" applyProtection="1">
      <alignment vertical="center"/>
      <protection hidden="1"/>
    </xf>
    <xf numFmtId="0" fontId="3" fillId="0" borderId="0" xfId="36" applyNumberFormat="1" applyAlignment="1" applyProtection="1">
      <alignment horizontal="center" vertical="center"/>
      <protection hidden="1"/>
    </xf>
    <xf numFmtId="0" fontId="3" fillId="0" borderId="0" xfId="36" applyNumberFormat="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0" xfId="0" applyNumberFormat="1" applyFont="1" applyFill="1" applyBorder="1" applyAlignment="1" applyProtection="1">
      <alignment horizontal="right" vertical="center"/>
      <protection hidden="1"/>
    </xf>
    <xf numFmtId="0" fontId="6" fillId="0" borderId="0" xfId="0" applyFont="1" applyAlignment="1" applyProtection="1">
      <alignment vertical="center"/>
      <protection hidden="1"/>
    </xf>
    <xf numFmtId="0" fontId="6" fillId="0" borderId="0" xfId="0" applyFont="1" applyFill="1" applyAlignment="1" applyProtection="1">
      <alignment vertical="center"/>
      <protection hidden="1"/>
    </xf>
    <xf numFmtId="0" fontId="8" fillId="20" borderId="21" xfId="0" applyFont="1" applyFill="1" applyBorder="1" applyAlignment="1" applyProtection="1">
      <alignment horizontal="left" vertical="center" indent="1"/>
      <protection hidden="1"/>
    </xf>
    <xf numFmtId="0" fontId="8" fillId="20" borderId="10" xfId="0" applyFont="1" applyFill="1" applyBorder="1" applyAlignment="1" applyProtection="1">
      <alignment horizontal="left" vertical="center" indent="1"/>
      <protection hidden="1"/>
    </xf>
    <xf numFmtId="0" fontId="8" fillId="20" borderId="20" xfId="0" applyFont="1" applyFill="1" applyBorder="1" applyAlignment="1" applyProtection="1">
      <alignment horizontal="left" vertical="center" indent="1"/>
      <protection hidden="1"/>
    </xf>
    <xf numFmtId="0" fontId="8"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indent="1"/>
      <protection hidden="1"/>
    </xf>
    <xf numFmtId="164" fontId="8"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0" fontId="8" fillId="22" borderId="21" xfId="0" applyFont="1" applyFill="1" applyBorder="1" applyAlignment="1" applyProtection="1">
      <alignment horizontal="left" vertical="center" indent="1"/>
      <protection hidden="1"/>
    </xf>
    <xf numFmtId="0" fontId="8" fillId="22" borderId="1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3" fillId="0" borderId="0" xfId="0" applyFont="1" applyFill="1" applyAlignment="1" applyProtection="1">
      <alignment vertical="center"/>
      <protection hidden="1"/>
    </xf>
    <xf numFmtId="0" fontId="6" fillId="0" borderId="11" xfId="0" applyFont="1" applyFill="1" applyBorder="1" applyAlignment="1" applyProtection="1">
      <alignment vertical="center"/>
      <protection hidden="1"/>
    </xf>
    <xf numFmtId="0" fontId="11"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12" fillId="0"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6" fillId="0" borderId="0" xfId="0" applyFont="1" applyFill="1" applyAlignment="1" applyProtection="1">
      <alignment horizontal="left" vertical="top" wrapText="1"/>
      <protection hidden="1"/>
    </xf>
    <xf numFmtId="0" fontId="6" fillId="0" borderId="0" xfId="0" applyFont="1" applyFill="1" applyAlignment="1" applyProtection="1">
      <alignment vertical="center" wrapText="1"/>
      <protection hidden="1"/>
    </xf>
    <xf numFmtId="0" fontId="9" fillId="0" borderId="0" xfId="0" applyFont="1" applyFill="1" applyAlignment="1" applyProtection="1">
      <alignment horizontal="right" vertical="center"/>
      <protection hidden="1"/>
    </xf>
    <xf numFmtId="0" fontId="7"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21" xfId="0" applyFont="1" applyFill="1" applyBorder="1" applyAlignment="1" applyProtection="1">
      <alignment horizontal="left" vertical="center" indent="2"/>
      <protection hidden="1"/>
    </xf>
    <xf numFmtId="0" fontId="6" fillId="0" borderId="20" xfId="0" applyFont="1" applyBorder="1" applyAlignment="1" applyProtection="1">
      <alignment vertical="center"/>
      <protection hidden="1"/>
    </xf>
    <xf numFmtId="0" fontId="3" fillId="0" borderId="21" xfId="0" applyNumberFormat="1" applyFont="1" applyFill="1" applyBorder="1" applyAlignment="1" applyProtection="1">
      <alignment horizontal="left" vertical="center" indent="2"/>
      <protection hidden="1"/>
    </xf>
    <xf numFmtId="0" fontId="6" fillId="0" borderId="0" xfId="0" applyFont="1" applyFill="1" applyBorder="1" applyAlignment="1" applyProtection="1">
      <alignment horizontal="right" vertical="center"/>
      <protection hidden="1"/>
    </xf>
    <xf numFmtId="0" fontId="3"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14" fontId="8" fillId="0" borderId="0" xfId="0" applyNumberFormat="1" applyFont="1" applyFill="1" applyBorder="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11" fillId="0" borderId="0" xfId="0" applyFont="1" applyFill="1" applyAlignment="1" applyProtection="1">
      <alignment horizontal="left" vertical="center"/>
      <protection hidden="1"/>
    </xf>
    <xf numFmtId="49" fontId="3" fillId="0" borderId="0" xfId="0" applyNumberFormat="1" applyFont="1" applyFill="1" applyAlignment="1" applyProtection="1">
      <alignment vertical="center"/>
      <protection hidden="1"/>
    </xf>
    <xf numFmtId="165" fontId="3" fillId="0" borderId="0" xfId="0" applyNumberFormat="1" applyFont="1" applyFill="1" applyAlignment="1" applyProtection="1">
      <alignment horizontal="center" vertical="center"/>
      <protection hidden="1"/>
    </xf>
    <xf numFmtId="0" fontId="3" fillId="0" borderId="13" xfId="0" applyFont="1" applyFill="1" applyBorder="1" applyAlignment="1" applyProtection="1">
      <alignment horizontal="right" vertical="center"/>
      <protection hidden="1"/>
    </xf>
    <xf numFmtId="49" fontId="3" fillId="0" borderId="0" xfId="37" applyNumberFormat="1" applyFont="1" applyFill="1" applyAlignment="1" applyProtection="1">
      <alignment horizontal="left" vertical="center"/>
      <protection hidden="1"/>
    </xf>
    <xf numFmtId="0" fontId="3" fillId="0" borderId="0" xfId="37" applyFont="1" applyFill="1" applyAlignment="1" applyProtection="1">
      <alignment vertical="center"/>
      <protection hidden="1"/>
    </xf>
    <xf numFmtId="165" fontId="3" fillId="0" borderId="0" xfId="37" applyNumberFormat="1" applyFont="1" applyFill="1" applyAlignment="1" applyProtection="1">
      <alignment horizontal="center" vertical="center"/>
      <protection hidden="1"/>
    </xf>
    <xf numFmtId="0" fontId="8" fillId="20" borderId="10" xfId="0" applyFont="1" applyFill="1" applyBorder="1" applyAlignment="1" applyProtection="1">
      <alignment vertical="center"/>
      <protection hidden="1"/>
    </xf>
    <xf numFmtId="14" fontId="3" fillId="17" borderId="11" xfId="0" applyNumberFormat="1" applyFont="1" applyFill="1" applyBorder="1" applyAlignment="1" applyProtection="1">
      <alignment vertical="center"/>
      <protection locked="0" hidden="1"/>
    </xf>
    <xf numFmtId="49" fontId="4" fillId="0" borderId="0" xfId="0" applyNumberFormat="1" applyFont="1" applyFill="1" applyAlignment="1" applyProtection="1">
      <alignment vertical="center"/>
      <protection hidden="1"/>
    </xf>
    <xf numFmtId="0" fontId="4" fillId="0" borderId="0" xfId="0" applyFont="1" applyFill="1" applyAlignment="1" applyProtection="1">
      <alignment vertical="center"/>
      <protection hidden="1"/>
    </xf>
    <xf numFmtId="0" fontId="35" fillId="17" borderId="16" xfId="0" applyFont="1" applyFill="1" applyBorder="1" applyAlignment="1" applyProtection="1">
      <alignment horizontal="left" vertical="center" wrapText="1" indent="1"/>
      <protection hidden="1"/>
    </xf>
    <xf numFmtId="0" fontId="35" fillId="17" borderId="17" xfId="0" applyFont="1" applyFill="1" applyBorder="1" applyAlignment="1" applyProtection="1">
      <alignment horizontal="left" vertical="center" wrapText="1" indent="1"/>
      <protection hidden="1"/>
    </xf>
    <xf numFmtId="0" fontId="35" fillId="17" borderId="18" xfId="0" applyFont="1" applyFill="1" applyBorder="1" applyAlignment="1" applyProtection="1">
      <alignment horizontal="left" vertical="center" wrapText="1" indent="1"/>
      <protection hidden="1"/>
    </xf>
    <xf numFmtId="0" fontId="8" fillId="0" borderId="12" xfId="0" applyFont="1" applyFill="1" applyBorder="1" applyAlignment="1" applyProtection="1">
      <alignment vertical="center"/>
      <protection hidden="1"/>
    </xf>
    <xf numFmtId="0" fontId="3" fillId="0" borderId="27" xfId="0" applyFont="1" applyFill="1" applyBorder="1" applyAlignment="1" applyProtection="1">
      <alignment vertical="center"/>
      <protection hidden="1"/>
    </xf>
    <xf numFmtId="0" fontId="6" fillId="0" borderId="27" xfId="0" applyFont="1" applyFill="1" applyBorder="1" applyAlignment="1" applyProtection="1">
      <alignment vertical="center"/>
      <protection hidden="1"/>
    </xf>
    <xf numFmtId="0" fontId="6" fillId="0" borderId="13" xfId="0" applyFont="1" applyFill="1" applyBorder="1" applyAlignment="1" applyProtection="1">
      <alignment vertical="center"/>
      <protection hidden="1"/>
    </xf>
    <xf numFmtId="0" fontId="6" fillId="0" borderId="28" xfId="0" applyFont="1" applyFill="1" applyBorder="1" applyAlignment="1" applyProtection="1">
      <alignment vertical="center"/>
      <protection hidden="1"/>
    </xf>
    <xf numFmtId="0" fontId="6" fillId="0" borderId="12" xfId="0" applyFont="1" applyBorder="1" applyAlignment="1" applyProtection="1">
      <alignment vertical="center"/>
      <protection hidden="1"/>
    </xf>
    <xf numFmtId="0" fontId="3" fillId="0" borderId="0" xfId="0" applyFont="1" applyBorder="1" applyAlignment="1" applyProtection="1">
      <alignment vertical="center"/>
      <protection hidden="1"/>
    </xf>
    <xf numFmtId="0" fontId="6" fillId="0" borderId="13" xfId="0" applyFont="1" applyBorder="1" applyAlignment="1" applyProtection="1">
      <alignment vertical="center"/>
      <protection hidden="1"/>
    </xf>
    <xf numFmtId="0" fontId="6" fillId="0" borderId="19" xfId="0" applyFont="1" applyFill="1" applyBorder="1" applyAlignment="1" applyProtection="1">
      <alignment vertical="center"/>
      <protection hidden="1"/>
    </xf>
    <xf numFmtId="0" fontId="6" fillId="0" borderId="28" xfId="0" applyFont="1" applyBorder="1" applyAlignment="1" applyProtection="1">
      <alignment vertical="center"/>
      <protection hidden="1"/>
    </xf>
    <xf numFmtId="49" fontId="3" fillId="0" borderId="27" xfId="0" applyNumberFormat="1" applyFont="1" applyBorder="1" applyAlignment="1" applyProtection="1">
      <alignment horizontal="left" vertical="center" indent="1"/>
      <protection hidden="1"/>
    </xf>
    <xf numFmtId="0" fontId="8" fillId="22" borderId="10" xfId="0" applyFont="1" applyFill="1" applyBorder="1" applyAlignment="1" applyProtection="1">
      <alignment horizontal="left" vertical="center" indent="1"/>
      <protection hidden="1"/>
    </xf>
    <xf numFmtId="0" fontId="3" fillId="0" borderId="26"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28" xfId="0" applyFont="1" applyFill="1" applyBorder="1" applyAlignment="1" applyProtection="1">
      <alignment vertical="center"/>
      <protection hidden="1"/>
    </xf>
    <xf numFmtId="0" fontId="3" fillId="0" borderId="0" xfId="0" applyFont="1" applyFill="1" applyBorder="1" applyAlignment="1" applyProtection="1">
      <alignment vertical="top"/>
      <protection hidden="1"/>
    </xf>
    <xf numFmtId="49" fontId="3" fillId="0" borderId="25" xfId="0" applyNumberFormat="1" applyFont="1" applyFill="1" applyBorder="1" applyAlignment="1" applyProtection="1">
      <alignment vertical="center"/>
      <protection hidden="1"/>
    </xf>
    <xf numFmtId="0" fontId="3" fillId="0" borderId="12" xfId="0" applyFont="1" applyFill="1" applyBorder="1" applyAlignment="1" applyProtection="1">
      <alignment vertical="center"/>
      <protection hidden="1"/>
    </xf>
    <xf numFmtId="0" fontId="8" fillId="22" borderId="20" xfId="0" applyFont="1" applyFill="1" applyBorder="1" applyAlignment="1" applyProtection="1">
      <alignment horizontal="left" vertical="center" indent="1"/>
      <protection hidden="1"/>
    </xf>
    <xf numFmtId="49" fontId="8" fillId="0" borderId="27" xfId="0" applyNumberFormat="1" applyFont="1" applyBorder="1" applyAlignment="1" applyProtection="1">
      <alignment horizontal="left" vertical="center" indent="1"/>
      <protection hidden="1"/>
    </xf>
    <xf numFmtId="0" fontId="3" fillId="0" borderId="0"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8" fillId="0" borderId="0" xfId="0" applyFont="1" applyBorder="1" applyAlignment="1" applyProtection="1">
      <alignment horizontal="left" vertical="center" indent="1"/>
      <protection hidden="1"/>
    </xf>
    <xf numFmtId="167" fontId="8" fillId="0" borderId="0" xfId="0" applyNumberFormat="1" applyFont="1" applyBorder="1" applyAlignment="1" applyProtection="1">
      <alignment horizontal="right" vertical="center" indent="1"/>
      <protection hidden="1"/>
    </xf>
    <xf numFmtId="14" fontId="6" fillId="18" borderId="33" xfId="0" applyNumberFormat="1" applyFont="1" applyFill="1" applyBorder="1" applyAlignment="1" applyProtection="1">
      <alignment horizontal="left" vertical="center" indent="1"/>
      <protection locked="0"/>
    </xf>
    <xf numFmtId="0" fontId="8" fillId="0" borderId="0" xfId="0" applyFont="1" applyBorder="1" applyAlignment="1" applyProtection="1">
      <alignment vertical="center"/>
      <protection hidden="1"/>
    </xf>
    <xf numFmtId="0" fontId="8" fillId="0" borderId="25" xfId="0" applyFont="1" applyBorder="1" applyAlignment="1" applyProtection="1">
      <alignment horizontal="left" vertical="center" indent="1"/>
      <protection hidden="1"/>
    </xf>
    <xf numFmtId="0" fontId="8" fillId="0" borderId="12" xfId="0" applyFont="1" applyBorder="1" applyAlignment="1" applyProtection="1">
      <alignment horizontal="left" vertical="center" indent="1"/>
      <protection hidden="1"/>
    </xf>
    <xf numFmtId="167" fontId="8" fillId="0" borderId="12" xfId="0" applyNumberFormat="1" applyFont="1" applyBorder="1" applyAlignment="1" applyProtection="1">
      <alignment horizontal="right" vertical="center" indent="1"/>
      <protection hidden="1"/>
    </xf>
    <xf numFmtId="0" fontId="8" fillId="0" borderId="27" xfId="0" applyFont="1" applyBorder="1" applyAlignment="1" applyProtection="1">
      <alignment horizontal="left" vertical="center" indent="1"/>
      <protection hidden="1"/>
    </xf>
    <xf numFmtId="0" fontId="8" fillId="0" borderId="19" xfId="0" applyFont="1" applyBorder="1" applyAlignment="1" applyProtection="1">
      <alignment horizontal="left" vertical="center" indent="1"/>
      <protection hidden="1"/>
    </xf>
    <xf numFmtId="0" fontId="8" fillId="0" borderId="11" xfId="0" applyFont="1" applyBorder="1" applyAlignment="1" applyProtection="1">
      <alignment horizontal="left" vertical="center" indent="1"/>
      <protection hidden="1"/>
    </xf>
    <xf numFmtId="167" fontId="8" fillId="0" borderId="11" xfId="0" applyNumberFormat="1" applyFont="1" applyBorder="1" applyAlignment="1" applyProtection="1">
      <alignment horizontal="right" vertical="center" indent="1"/>
      <protection hidden="1"/>
    </xf>
    <xf numFmtId="0" fontId="8" fillId="0" borderId="27" xfId="0" applyFont="1" applyBorder="1" applyAlignment="1" applyProtection="1">
      <alignment horizontal="left" vertical="center" indent="2"/>
      <protection hidden="1"/>
    </xf>
    <xf numFmtId="0" fontId="6" fillId="22" borderId="20" xfId="0" applyFont="1" applyFill="1" applyBorder="1" applyAlignment="1" applyProtection="1">
      <alignment vertical="center"/>
      <protection hidden="1"/>
    </xf>
    <xf numFmtId="0" fontId="8" fillId="0" borderId="27" xfId="0" applyFont="1" applyFill="1" applyBorder="1" applyAlignment="1" applyProtection="1">
      <alignment vertical="center"/>
      <protection hidden="1"/>
    </xf>
    <xf numFmtId="0" fontId="3" fillId="0" borderId="27" xfId="0" applyFont="1" applyFill="1" applyBorder="1" applyAlignment="1" applyProtection="1">
      <alignment horizontal="left" vertical="center" indent="1"/>
      <protection hidden="1"/>
    </xf>
    <xf numFmtId="0" fontId="6" fillId="0" borderId="0" xfId="0" applyFont="1" applyFill="1" applyBorder="1" applyAlignment="1" applyProtection="1">
      <alignment horizontal="right" vertical="center" indent="1"/>
      <protection hidden="1"/>
    </xf>
    <xf numFmtId="0" fontId="6" fillId="0" borderId="27" xfId="0" applyFont="1" applyFill="1" applyBorder="1" applyAlignment="1" applyProtection="1">
      <alignment horizontal="left" vertical="center"/>
      <protection hidden="1"/>
    </xf>
    <xf numFmtId="0" fontId="3" fillId="0" borderId="0" xfId="0" applyFont="1" applyFill="1" applyBorder="1" applyAlignment="1" applyProtection="1">
      <alignment horizontal="right" vertical="center" indent="1"/>
      <protection hidden="1"/>
    </xf>
    <xf numFmtId="0" fontId="3" fillId="0" borderId="13" xfId="0" applyFont="1" applyBorder="1" applyAlignment="1" applyProtection="1">
      <alignment vertical="center"/>
      <protection hidden="1"/>
    </xf>
    <xf numFmtId="0" fontId="3" fillId="0" borderId="27" xfId="0" applyFont="1" applyFill="1" applyBorder="1" applyAlignment="1" applyProtection="1">
      <alignment vertical="center" wrapText="1"/>
      <protection hidden="1"/>
    </xf>
    <xf numFmtId="14" fontId="8" fillId="0" borderId="11" xfId="0"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0" fontId="34" fillId="0" borderId="0" xfId="0" applyFont="1" applyFill="1" applyBorder="1" applyAlignment="1" applyProtection="1">
      <alignment horizontal="center" vertical="center"/>
      <protection hidden="1"/>
    </xf>
    <xf numFmtId="0" fontId="8" fillId="0" borderId="19"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8" fillId="0" borderId="25" xfId="0" applyFont="1" applyFill="1" applyBorder="1" applyAlignment="1" applyProtection="1">
      <alignment vertical="center"/>
      <protection hidden="1"/>
    </xf>
    <xf numFmtId="0" fontId="6" fillId="0" borderId="27" xfId="0" applyFont="1" applyBorder="1" applyAlignment="1" applyProtection="1">
      <alignment vertical="center"/>
      <protection hidden="1"/>
    </xf>
    <xf numFmtId="0" fontId="3" fillId="0" borderId="11" xfId="0" applyFont="1" applyFill="1" applyBorder="1" applyAlignment="1" applyProtection="1">
      <alignment vertical="center"/>
      <protection hidden="1"/>
    </xf>
    <xf numFmtId="0" fontId="3" fillId="0" borderId="0" xfId="0" applyFont="1" applyFill="1" applyAlignment="1" applyProtection="1">
      <alignment vertical="center"/>
    </xf>
    <xf numFmtId="0" fontId="3" fillId="0" borderId="0" xfId="0" applyFont="1" applyAlignment="1" applyProtection="1">
      <alignment vertical="center"/>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top"/>
      <protection hidden="1"/>
    </xf>
    <xf numFmtId="0" fontId="6" fillId="0" borderId="25"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0" fontId="6" fillId="0" borderId="26" xfId="0" applyFont="1" applyFill="1" applyBorder="1" applyAlignment="1" applyProtection="1">
      <alignment vertical="center"/>
      <protection hidden="1"/>
    </xf>
    <xf numFmtId="0" fontId="4" fillId="0" borderId="11" xfId="37" applyFont="1" applyFill="1" applyBorder="1" applyAlignment="1" applyProtection="1">
      <alignment vertical="center"/>
    </xf>
    <xf numFmtId="0" fontId="4" fillId="0" borderId="0" xfId="37" applyFont="1" applyFill="1" applyBorder="1" applyAlignment="1" applyProtection="1">
      <alignment vertical="center"/>
    </xf>
    <xf numFmtId="0" fontId="4" fillId="0" borderId="0" xfId="37"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37" fillId="0" borderId="0" xfId="0" applyFont="1" applyFill="1" applyBorder="1" applyAlignment="1" applyProtection="1">
      <alignment horizontal="center" vertical="top"/>
    </xf>
    <xf numFmtId="0" fontId="36" fillId="0" borderId="0" xfId="0" applyFont="1" applyFill="1" applyBorder="1" applyAlignment="1" applyProtection="1">
      <alignment vertical="top"/>
    </xf>
    <xf numFmtId="49" fontId="39" fillId="0" borderId="0" xfId="38" applyNumberFormat="1" applyFont="1" applyFill="1" applyAlignment="1" applyProtection="1">
      <alignment horizontal="left" vertical="top"/>
    </xf>
    <xf numFmtId="49" fontId="4" fillId="0" borderId="0" xfId="38" applyNumberFormat="1" applyFont="1" applyFill="1" applyAlignment="1" applyProtection="1">
      <alignment horizontal="left" vertical="top"/>
    </xf>
    <xf numFmtId="0" fontId="3" fillId="0" borderId="0" xfId="0" applyFont="1" applyFill="1" applyBorder="1" applyAlignment="1" applyProtection="1">
      <alignment horizontal="left" vertical="top" wrapText="1"/>
      <protection hidden="1"/>
    </xf>
    <xf numFmtId="0" fontId="37" fillId="0" borderId="0" xfId="0" applyFont="1" applyFill="1" applyBorder="1" applyAlignment="1" applyProtection="1">
      <alignment horizontal="center" vertical="top"/>
      <protection hidden="1"/>
    </xf>
    <xf numFmtId="0" fontId="8" fillId="0" borderId="55" xfId="0" applyFont="1" applyBorder="1" applyAlignment="1" applyProtection="1">
      <alignment horizontal="left" vertical="center" indent="1"/>
      <protection hidden="1"/>
    </xf>
    <xf numFmtId="0" fontId="8" fillId="0" borderId="56" xfId="0" applyFont="1" applyBorder="1" applyAlignment="1" applyProtection="1">
      <alignment horizontal="left" vertical="center" indent="1"/>
      <protection hidden="1"/>
    </xf>
    <xf numFmtId="0" fontId="6" fillId="0" borderId="56" xfId="0" applyFont="1" applyBorder="1" applyAlignment="1" applyProtection="1">
      <alignment vertical="center"/>
      <protection hidden="1"/>
    </xf>
    <xf numFmtId="0" fontId="6" fillId="0" borderId="57" xfId="0" applyFont="1" applyBorder="1" applyAlignment="1" applyProtection="1">
      <alignment vertical="center"/>
      <protection hidden="1"/>
    </xf>
    <xf numFmtId="0" fontId="37" fillId="0" borderId="0" xfId="0" applyFont="1" applyFill="1" applyBorder="1" applyAlignment="1" applyProtection="1">
      <alignment horizontal="center" vertical="top"/>
      <protection hidden="1"/>
    </xf>
    <xf numFmtId="0" fontId="3" fillId="0" borderId="0" xfId="0" applyFont="1" applyFill="1" applyBorder="1" applyAlignment="1" applyProtection="1">
      <alignment vertical="center" wrapText="1"/>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vertical="center" wrapText="1"/>
      <protection hidden="1"/>
    </xf>
    <xf numFmtId="0" fontId="3" fillId="0" borderId="0" xfId="0" applyFont="1" applyAlignment="1" applyProtection="1">
      <alignment vertical="center" wrapText="1"/>
      <protection hidden="1"/>
    </xf>
    <xf numFmtId="49" fontId="3" fillId="26" borderId="0" xfId="0" applyNumberFormat="1" applyFont="1" applyFill="1" applyBorder="1" applyAlignment="1" applyProtection="1">
      <alignment horizontal="left" vertical="center" indent="1"/>
      <protection locked="0"/>
    </xf>
    <xf numFmtId="0" fontId="3" fillId="0" borderId="19" xfId="0" applyFont="1" applyFill="1" applyBorder="1" applyAlignment="1" applyProtection="1">
      <alignment horizontal="left" vertical="top" indent="1"/>
      <protection hidden="1"/>
    </xf>
    <xf numFmtId="0" fontId="3" fillId="0" borderId="11" xfId="0" applyFont="1" applyFill="1" applyBorder="1" applyAlignment="1" applyProtection="1">
      <alignment horizontal="left" vertical="top" indent="1"/>
      <protection hidden="1"/>
    </xf>
    <xf numFmtId="0" fontId="3" fillId="0" borderId="19" xfId="0" applyFont="1" applyFill="1" applyBorder="1" applyAlignment="1" applyProtection="1">
      <alignment vertical="center"/>
      <protection hidden="1"/>
    </xf>
    <xf numFmtId="0" fontId="4" fillId="0" borderId="0" xfId="37" applyFont="1" applyFill="1" applyBorder="1" applyAlignment="1" applyProtection="1">
      <alignment horizontal="left" vertical="center" wrapText="1" indent="1"/>
      <protection hidden="1"/>
    </xf>
    <xf numFmtId="0" fontId="3" fillId="0" borderId="12" xfId="0" applyFont="1" applyFill="1" applyBorder="1" applyAlignment="1" applyProtection="1">
      <alignment horizontal="left" vertical="top" indent="1"/>
      <protection hidden="1"/>
    </xf>
    <xf numFmtId="4" fontId="8" fillId="17" borderId="33" xfId="0" applyNumberFormat="1" applyFont="1" applyFill="1" applyBorder="1" applyAlignment="1" applyProtection="1">
      <alignment horizontal="right" vertical="center" indent="1"/>
      <protection locked="0"/>
    </xf>
    <xf numFmtId="0" fontId="8" fillId="22" borderId="10" xfId="0" applyFont="1" applyFill="1" applyBorder="1" applyAlignment="1" applyProtection="1">
      <alignment horizontal="center" vertical="center"/>
      <protection hidden="1"/>
    </xf>
    <xf numFmtId="167" fontId="8" fillId="0" borderId="60" xfId="0" applyNumberFormat="1" applyFont="1" applyFill="1" applyBorder="1" applyAlignment="1" applyProtection="1">
      <alignment horizontal="right" vertical="center" indent="1"/>
      <protection hidden="1"/>
    </xf>
    <xf numFmtId="3" fontId="3" fillId="17" borderId="33" xfId="0" applyNumberFormat="1" applyFont="1" applyFill="1" applyBorder="1" applyAlignment="1" applyProtection="1">
      <alignment horizontal="right" vertical="center" indent="1"/>
      <protection locked="0"/>
    </xf>
    <xf numFmtId="0" fontId="33" fillId="0" borderId="12" xfId="0" applyFont="1" applyBorder="1" applyAlignment="1" applyProtection="1">
      <alignment horizontal="left" vertical="center" wrapText="1" indent="1"/>
      <protection hidden="1"/>
    </xf>
    <xf numFmtId="0" fontId="33" fillId="0" borderId="26" xfId="0" applyFont="1" applyBorder="1" applyAlignment="1" applyProtection="1">
      <alignment horizontal="left" vertical="center" wrapText="1" indent="1"/>
      <protection hidden="1"/>
    </xf>
    <xf numFmtId="0" fontId="33" fillId="0" borderId="0" xfId="0" applyFont="1" applyBorder="1" applyAlignment="1" applyProtection="1">
      <alignment horizontal="left" vertical="center" wrapText="1" indent="1"/>
      <protection hidden="1"/>
    </xf>
    <xf numFmtId="0" fontId="33" fillId="0" borderId="13" xfId="0" applyFont="1" applyBorder="1" applyAlignment="1" applyProtection="1">
      <alignment horizontal="left" vertical="center" wrapText="1" indent="1"/>
      <protection hidden="1"/>
    </xf>
    <xf numFmtId="14" fontId="3" fillId="18" borderId="33" xfId="0" applyNumberFormat="1" applyFont="1" applyFill="1" applyBorder="1" applyAlignment="1" applyProtection="1">
      <alignment horizontal="left" vertical="center" indent="1"/>
      <protection locked="0"/>
    </xf>
    <xf numFmtId="0" fontId="6" fillId="25" borderId="0" xfId="0" applyFont="1" applyFill="1" applyAlignment="1" applyProtection="1">
      <alignment vertical="center"/>
      <protection hidden="1"/>
    </xf>
    <xf numFmtId="0" fontId="6" fillId="25" borderId="0" xfId="0" applyFont="1" applyFill="1" applyBorder="1" applyAlignment="1" applyProtection="1">
      <alignment vertical="center"/>
      <protection hidden="1"/>
    </xf>
    <xf numFmtId="0" fontId="3" fillId="25" borderId="0" xfId="0" applyFont="1" applyFill="1" applyAlignment="1" applyProtection="1">
      <alignment vertical="center"/>
      <protection hidden="1"/>
    </xf>
    <xf numFmtId="167" fontId="8" fillId="0" borderId="33" xfId="0" applyNumberFormat="1" applyFont="1" applyFill="1" applyBorder="1" applyAlignment="1" applyProtection="1">
      <alignment horizontal="right" vertical="center" indent="1"/>
      <protection hidden="1"/>
    </xf>
    <xf numFmtId="0" fontId="6" fillId="0" borderId="26" xfId="0" applyFont="1" applyBorder="1" applyAlignment="1" applyProtection="1">
      <alignment vertical="center"/>
      <protection hidden="1"/>
    </xf>
    <xf numFmtId="167" fontId="8" fillId="0" borderId="13" xfId="0" applyNumberFormat="1" applyFont="1" applyBorder="1" applyAlignment="1" applyProtection="1">
      <alignment horizontal="right" vertical="center" indent="1"/>
      <protection hidden="1"/>
    </xf>
    <xf numFmtId="0" fontId="8" fillId="0" borderId="13" xfId="0" applyFont="1" applyBorder="1" applyAlignment="1" applyProtection="1">
      <alignment horizontal="left" vertical="center" indent="1"/>
      <protection hidden="1"/>
    </xf>
    <xf numFmtId="0" fontId="3" fillId="0" borderId="27" xfId="0" applyFont="1" applyBorder="1" applyAlignment="1" applyProtection="1">
      <alignment horizontal="left" vertical="center" indent="1"/>
      <protection hidden="1"/>
    </xf>
    <xf numFmtId="0" fontId="8" fillId="0" borderId="10" xfId="0" applyFont="1" applyBorder="1" applyAlignment="1" applyProtection="1">
      <alignment horizontal="left" vertical="center" indent="1"/>
      <protection hidden="1"/>
    </xf>
    <xf numFmtId="167" fontId="8" fillId="0" borderId="10" xfId="0" applyNumberFormat="1" applyFont="1" applyBorder="1" applyAlignment="1" applyProtection="1">
      <alignment horizontal="right" vertical="center" indent="1"/>
      <protection hidden="1"/>
    </xf>
    <xf numFmtId="0" fontId="6" fillId="25" borderId="0" xfId="0" applyFont="1" applyFill="1" applyAlignment="1" applyProtection="1">
      <alignment vertical="center"/>
      <protection locked="0" hidden="1"/>
    </xf>
    <xf numFmtId="0" fontId="3" fillId="25" borderId="0" xfId="0" applyFont="1" applyFill="1" applyAlignment="1" applyProtection="1">
      <alignment vertical="center"/>
      <protection locked="0" hidden="1"/>
    </xf>
    <xf numFmtId="0" fontId="3" fillId="25" borderId="0" xfId="0" applyFont="1" applyFill="1" applyBorder="1" applyAlignment="1" applyProtection="1">
      <alignment vertical="center"/>
      <protection locked="0" hidden="1"/>
    </xf>
    <xf numFmtId="169" fontId="8" fillId="0" borderId="33" xfId="0" applyNumberFormat="1" applyFont="1" applyBorder="1" applyAlignment="1" applyProtection="1">
      <alignment horizontal="right" vertical="center" indent="1"/>
      <protection hidden="1"/>
    </xf>
    <xf numFmtId="167" fontId="8" fillId="0" borderId="33" xfId="0" applyNumberFormat="1" applyFont="1" applyBorder="1" applyAlignment="1" applyProtection="1">
      <alignment horizontal="right" vertical="center" indent="1"/>
      <protection hidden="1"/>
    </xf>
    <xf numFmtId="167" fontId="8" fillId="0" borderId="61" xfId="0" applyNumberFormat="1" applyFont="1" applyBorder="1" applyAlignment="1" applyProtection="1">
      <alignment horizontal="right" vertical="center" indent="1"/>
      <protection hidden="1"/>
    </xf>
    <xf numFmtId="167" fontId="8" fillId="0" borderId="58" xfId="0" applyNumberFormat="1" applyFont="1" applyBorder="1" applyAlignment="1" applyProtection="1">
      <alignment horizontal="right" vertical="center" indent="1"/>
      <protection hidden="1"/>
    </xf>
    <xf numFmtId="167" fontId="8" fillId="0" borderId="60" xfId="0" applyNumberFormat="1" applyFont="1" applyBorder="1" applyAlignment="1" applyProtection="1">
      <alignment horizontal="right" vertical="center" indent="1"/>
      <protection hidden="1"/>
    </xf>
    <xf numFmtId="167" fontId="3" fillId="17" borderId="61" xfId="0" applyNumberFormat="1" applyFont="1" applyFill="1" applyBorder="1" applyAlignment="1" applyProtection="1">
      <alignment horizontal="right" vertical="center" indent="1"/>
      <protection locked="0"/>
    </xf>
    <xf numFmtId="167" fontId="3" fillId="17" borderId="62" xfId="0" applyNumberFormat="1" applyFont="1" applyFill="1" applyBorder="1" applyAlignment="1" applyProtection="1">
      <alignment horizontal="right" vertical="center" indent="1"/>
      <protection locked="0"/>
    </xf>
    <xf numFmtId="0" fontId="3" fillId="0" borderId="0" xfId="0" applyFont="1" applyBorder="1" applyAlignment="1" applyProtection="1">
      <alignment horizontal="center" vertical="center" wrapText="1"/>
      <protection hidden="1"/>
    </xf>
    <xf numFmtId="4" fontId="3" fillId="17" borderId="33" xfId="0" applyNumberFormat="1" applyFont="1" applyFill="1" applyBorder="1" applyAlignment="1" applyProtection="1">
      <alignment horizontal="right" vertical="center" indent="1"/>
      <protection locked="0"/>
    </xf>
    <xf numFmtId="167" fontId="8" fillId="0" borderId="59" xfId="0" applyNumberFormat="1" applyFont="1" applyBorder="1" applyAlignment="1" applyProtection="1">
      <alignment horizontal="right" vertical="center" indent="1"/>
      <protection hidden="1"/>
    </xf>
    <xf numFmtId="4" fontId="3" fillId="17" borderId="61" xfId="0" applyNumberFormat="1" applyFont="1" applyFill="1" applyBorder="1" applyAlignment="1" applyProtection="1">
      <alignment horizontal="right" vertical="center" indent="1"/>
      <protection locked="0"/>
    </xf>
    <xf numFmtId="4" fontId="3" fillId="17" borderId="59" xfId="0" applyNumberFormat="1" applyFont="1" applyFill="1" applyBorder="1" applyAlignment="1" applyProtection="1">
      <alignment horizontal="right" vertical="center" indent="1"/>
      <protection locked="0"/>
    </xf>
    <xf numFmtId="4" fontId="3" fillId="17" borderId="58" xfId="0" applyNumberFormat="1" applyFont="1" applyFill="1" applyBorder="1" applyAlignment="1" applyProtection="1">
      <alignment horizontal="right" vertical="center" indent="1"/>
      <protection locked="0"/>
    </xf>
    <xf numFmtId="167" fontId="3" fillId="25" borderId="33" xfId="0" applyNumberFormat="1" applyFont="1" applyFill="1" applyBorder="1" applyAlignment="1" applyProtection="1">
      <alignment horizontal="right" vertical="center" indent="1"/>
      <protection hidden="1"/>
    </xf>
    <xf numFmtId="0" fontId="6" fillId="25" borderId="0" xfId="0" applyFont="1" applyFill="1" applyAlignment="1" applyProtection="1">
      <alignment horizontal="center" vertical="center"/>
      <protection hidden="1"/>
    </xf>
    <xf numFmtId="167" fontId="8" fillId="25" borderId="33" xfId="0" applyNumberFormat="1" applyFont="1" applyFill="1" applyBorder="1" applyAlignment="1" applyProtection="1">
      <alignment horizontal="right" vertical="center" indent="1"/>
      <protection hidden="1"/>
    </xf>
    <xf numFmtId="0" fontId="3" fillId="0" borderId="11" xfId="0" applyFont="1" applyFill="1" applyBorder="1" applyAlignment="1" applyProtection="1">
      <alignment vertical="center"/>
    </xf>
    <xf numFmtId="0" fontId="8" fillId="0" borderId="0" xfId="0" applyFont="1" applyFill="1" applyBorder="1" applyAlignment="1" applyProtection="1">
      <alignment horizontal="left" vertical="center" indent="1"/>
      <protection hidden="1"/>
    </xf>
    <xf numFmtId="0" fontId="41" fillId="0" borderId="0" xfId="0" applyFont="1" applyFill="1" applyBorder="1" applyAlignment="1" applyProtection="1">
      <alignment horizontal="right" vertical="center" indent="1"/>
      <protection hidden="1"/>
    </xf>
    <xf numFmtId="170" fontId="41" fillId="0" borderId="0" xfId="0" applyNumberFormat="1" applyFont="1" applyFill="1" applyBorder="1" applyAlignment="1" applyProtection="1">
      <alignment horizontal="right" vertical="center" indent="1"/>
      <protection hidden="1"/>
    </xf>
    <xf numFmtId="0" fontId="8" fillId="0" borderId="11" xfId="0" applyFont="1" applyFill="1" applyBorder="1" applyAlignment="1" applyProtection="1">
      <alignment horizontal="left" vertical="center" indent="1"/>
      <protection hidden="1"/>
    </xf>
    <xf numFmtId="0" fontId="33" fillId="0" borderId="0" xfId="0" applyFont="1" applyBorder="1" applyAlignment="1" applyProtection="1">
      <alignment horizontal="left" vertical="center" wrapText="1" indent="1"/>
      <protection hidden="1"/>
    </xf>
    <xf numFmtId="0" fontId="8" fillId="25" borderId="65" xfId="0" applyFont="1" applyFill="1" applyBorder="1" applyAlignment="1" applyProtection="1">
      <alignment horizontal="center" vertical="center"/>
      <protection hidden="1"/>
    </xf>
    <xf numFmtId="0" fontId="8" fillId="25" borderId="19" xfId="0" applyFont="1" applyFill="1" applyBorder="1" applyAlignment="1" applyProtection="1">
      <alignment horizontal="center" vertical="center"/>
      <protection hidden="1"/>
    </xf>
    <xf numFmtId="167" fontId="42" fillId="0" borderId="0" xfId="0" applyNumberFormat="1" applyFont="1" applyFill="1" applyBorder="1" applyAlignment="1" applyProtection="1">
      <alignment horizontal="right" vertical="center" indent="1"/>
      <protection hidden="1"/>
    </xf>
    <xf numFmtId="0" fontId="42" fillId="0" borderId="0" xfId="0" applyFont="1" applyFill="1" applyBorder="1" applyAlignment="1" applyProtection="1">
      <alignment horizontal="right" vertical="center" indent="1"/>
      <protection hidden="1"/>
    </xf>
    <xf numFmtId="0" fontId="3" fillId="25" borderId="0" xfId="0" applyFont="1" applyFill="1" applyBorder="1" applyAlignment="1" applyProtection="1">
      <alignment vertical="center"/>
      <protection hidden="1"/>
    </xf>
    <xf numFmtId="0" fontId="6" fillId="0" borderId="0" xfId="0" applyFont="1" applyFill="1" applyBorder="1" applyAlignment="1" applyProtection="1">
      <alignment horizontal="left" vertical="top" wrapText="1" indent="1"/>
      <protection hidden="1"/>
    </xf>
    <xf numFmtId="0" fontId="6" fillId="0" borderId="27" xfId="0" applyFont="1" applyFill="1" applyBorder="1" applyAlignment="1" applyProtection="1">
      <alignment horizontal="left" vertical="top" wrapText="1" indent="1"/>
      <protection hidden="1"/>
    </xf>
    <xf numFmtId="0" fontId="3" fillId="0" borderId="27" xfId="0" applyFont="1" applyFill="1" applyBorder="1" applyAlignment="1" applyProtection="1">
      <alignment horizontal="left" vertical="center" wrapText="1" indent="1"/>
      <protection hidden="1"/>
    </xf>
    <xf numFmtId="0" fontId="3" fillId="0" borderId="0" xfId="0" applyFont="1" applyFill="1" applyBorder="1" applyAlignment="1" applyProtection="1">
      <alignment horizontal="left" vertical="center" wrapText="1" indent="1"/>
      <protection hidden="1"/>
    </xf>
    <xf numFmtId="0" fontId="4" fillId="25" borderId="68" xfId="0" applyFont="1" applyFill="1" applyBorder="1" applyAlignment="1" applyProtection="1">
      <alignment horizontal="left" vertical="center" indent="1"/>
      <protection hidden="1"/>
    </xf>
    <xf numFmtId="49" fontId="3" fillId="26" borderId="69" xfId="0" applyNumberFormat="1" applyFont="1" applyFill="1" applyBorder="1" applyAlignment="1" applyProtection="1">
      <alignment horizontal="left" vertical="center" indent="1"/>
      <protection locked="0"/>
    </xf>
    <xf numFmtId="0" fontId="4" fillId="25" borderId="70" xfId="0" applyFont="1" applyFill="1" applyBorder="1" applyAlignment="1" applyProtection="1">
      <alignment horizontal="left" vertical="center" indent="1"/>
      <protection hidden="1"/>
    </xf>
    <xf numFmtId="49" fontId="3" fillId="26" borderId="71" xfId="0" applyNumberFormat="1" applyFont="1" applyFill="1" applyBorder="1" applyAlignment="1" applyProtection="1">
      <alignment horizontal="left" vertical="center" indent="1"/>
      <protection locked="0"/>
    </xf>
    <xf numFmtId="49" fontId="3" fillId="26" borderId="72" xfId="0" applyNumberFormat="1" applyFont="1" applyFill="1" applyBorder="1" applyAlignment="1" applyProtection="1">
      <alignment horizontal="left" vertical="center" indent="1"/>
      <protection locked="0"/>
    </xf>
    <xf numFmtId="0" fontId="8" fillId="0" borderId="26" xfId="0" applyFont="1" applyFill="1" applyBorder="1" applyAlignment="1" applyProtection="1">
      <alignment vertical="center"/>
      <protection hidden="1"/>
    </xf>
    <xf numFmtId="0" fontId="4" fillId="27" borderId="68" xfId="0" applyFont="1" applyFill="1" applyBorder="1" applyAlignment="1" applyProtection="1">
      <alignment horizontal="left" vertical="center" indent="1"/>
      <protection hidden="1"/>
    </xf>
    <xf numFmtId="0" fontId="4" fillId="27" borderId="70" xfId="0" applyFont="1" applyFill="1" applyBorder="1" applyAlignment="1" applyProtection="1">
      <alignment horizontal="left" vertical="center" indent="1"/>
      <protection hidden="1"/>
    </xf>
    <xf numFmtId="0" fontId="3" fillId="27" borderId="0" xfId="0" applyFont="1" applyFill="1" applyBorder="1" applyAlignment="1" applyProtection="1">
      <alignment vertical="center"/>
      <protection hidden="1"/>
    </xf>
    <xf numFmtId="0" fontId="3" fillId="27" borderId="69" xfId="0" applyFont="1" applyFill="1" applyBorder="1" applyAlignment="1" applyProtection="1">
      <alignment vertical="center"/>
      <protection hidden="1"/>
    </xf>
    <xf numFmtId="0" fontId="3" fillId="27" borderId="71" xfId="0" applyFont="1" applyFill="1" applyBorder="1" applyAlignment="1" applyProtection="1">
      <alignment vertical="center"/>
      <protection hidden="1"/>
    </xf>
    <xf numFmtId="0" fontId="3" fillId="27" borderId="72" xfId="0" applyFont="1" applyFill="1" applyBorder="1" applyAlignment="1" applyProtection="1">
      <alignment vertical="center"/>
      <protection hidden="1"/>
    </xf>
    <xf numFmtId="0" fontId="4" fillId="27" borderId="68" xfId="0" applyNumberFormat="1" applyFont="1" applyFill="1" applyBorder="1" applyAlignment="1" applyProtection="1">
      <alignment horizontal="left" vertical="center" indent="1"/>
      <protection hidden="1"/>
    </xf>
    <xf numFmtId="0" fontId="35" fillId="17" borderId="75" xfId="0" applyFont="1" applyFill="1" applyBorder="1" applyAlignment="1" applyProtection="1">
      <alignment horizontal="left" vertical="center" wrapText="1" indent="1"/>
      <protection hidden="1"/>
    </xf>
    <xf numFmtId="0" fontId="35" fillId="17" borderId="77" xfId="0" applyFont="1" applyFill="1" applyBorder="1" applyAlignment="1" applyProtection="1">
      <alignment horizontal="left" vertical="center" wrapText="1" indent="1"/>
      <protection hidden="1"/>
    </xf>
    <xf numFmtId="0" fontId="35" fillId="17" borderId="80" xfId="0" applyFont="1" applyFill="1" applyBorder="1" applyAlignment="1" applyProtection="1">
      <alignment horizontal="left" vertical="center" wrapText="1" indent="1"/>
      <protection hidden="1"/>
    </xf>
    <xf numFmtId="0" fontId="4" fillId="25" borderId="68" xfId="0" applyNumberFormat="1" applyFont="1" applyFill="1" applyBorder="1" applyAlignment="1" applyProtection="1">
      <alignment horizontal="left" vertical="center" indent="1"/>
      <protection hidden="1"/>
    </xf>
    <xf numFmtId="0" fontId="6" fillId="25" borderId="69" xfId="0" applyFont="1" applyFill="1" applyBorder="1" applyAlignment="1" applyProtection="1">
      <alignment vertical="center"/>
      <protection hidden="1"/>
    </xf>
    <xf numFmtId="0" fontId="6" fillId="25" borderId="71" xfId="0" applyFont="1" applyFill="1" applyBorder="1" applyAlignment="1" applyProtection="1">
      <alignment vertical="center"/>
      <protection hidden="1"/>
    </xf>
    <xf numFmtId="0" fontId="6" fillId="25" borderId="72" xfId="0" applyFont="1" applyFill="1" applyBorder="1" applyAlignment="1" applyProtection="1">
      <alignment vertical="center"/>
      <protection hidden="1"/>
    </xf>
    <xf numFmtId="0" fontId="3" fillId="0" borderId="27" xfId="0" applyFont="1" applyBorder="1" applyAlignment="1" applyProtection="1">
      <alignment vertical="center"/>
      <protection hidden="1"/>
    </xf>
    <xf numFmtId="0" fontId="6" fillId="25" borderId="0" xfId="0" applyFont="1" applyFill="1" applyAlignment="1" applyProtection="1">
      <alignment horizontal="left" vertical="center" indent="1"/>
      <protection locked="0" hidden="1"/>
    </xf>
    <xf numFmtId="0" fontId="6" fillId="0" borderId="0" xfId="0" applyFont="1" applyFill="1" applyBorder="1" applyAlignment="1" applyProtection="1">
      <alignment horizontal="left" vertical="center" indent="1"/>
      <protection hidden="1"/>
    </xf>
    <xf numFmtId="0" fontId="36" fillId="0" borderId="0" xfId="0" applyFont="1" applyBorder="1" applyAlignment="1" applyProtection="1">
      <alignment horizontal="left" vertical="center" indent="1"/>
      <protection hidden="1"/>
    </xf>
    <xf numFmtId="0" fontId="4" fillId="0" borderId="19" xfId="37" applyFont="1" applyFill="1" applyBorder="1" applyAlignment="1" applyProtection="1">
      <alignment horizontal="left" wrapText="1" indent="1"/>
      <protection hidden="1"/>
    </xf>
    <xf numFmtId="0" fontId="4" fillId="0" borderId="11" xfId="37" applyFont="1" applyFill="1" applyBorder="1" applyAlignment="1" applyProtection="1">
      <alignment horizontal="left" vertical="center" indent="1"/>
    </xf>
    <xf numFmtId="0" fontId="3" fillId="0" borderId="0" xfId="0" applyFont="1" applyFill="1" applyBorder="1" applyAlignment="1" applyProtection="1">
      <alignment horizontal="left" vertical="center" indent="1"/>
    </xf>
    <xf numFmtId="0" fontId="37" fillId="0" borderId="0" xfId="0" applyFont="1" applyFill="1" applyBorder="1" applyAlignment="1" applyProtection="1">
      <alignment horizontal="left" vertical="top" indent="1"/>
    </xf>
    <xf numFmtId="0" fontId="3" fillId="0" borderId="0" xfId="0" applyFont="1" applyFill="1" applyBorder="1" applyAlignment="1" applyProtection="1">
      <alignment horizontal="left" vertical="top" indent="1"/>
    </xf>
    <xf numFmtId="0" fontId="6" fillId="0" borderId="0" xfId="0" applyFont="1" applyAlignment="1" applyProtection="1">
      <alignment horizontal="left" vertical="center" indent="1"/>
      <protection hidden="1"/>
    </xf>
    <xf numFmtId="0" fontId="3" fillId="0" borderId="25" xfId="37" applyFont="1" applyFill="1" applyBorder="1" applyAlignment="1" applyProtection="1">
      <alignment horizontal="left" vertical="center" indent="1"/>
      <protection hidden="1"/>
    </xf>
    <xf numFmtId="0" fontId="4" fillId="0" borderId="27" xfId="37" applyFont="1" applyFill="1" applyBorder="1" applyAlignment="1" applyProtection="1">
      <alignment horizontal="left" vertical="center" indent="1"/>
      <protection hidden="1"/>
    </xf>
    <xf numFmtId="0" fontId="4" fillId="0" borderId="19" xfId="37" applyFont="1" applyFill="1" applyBorder="1" applyAlignment="1" applyProtection="1">
      <alignment horizontal="left" vertical="center" indent="1"/>
      <protection hidden="1"/>
    </xf>
    <xf numFmtId="171" fontId="2" fillId="21" borderId="34" xfId="49" applyNumberFormat="1" applyFont="1" applyFill="1" applyBorder="1" applyAlignment="1" applyProtection="1">
      <alignment horizontal="center" vertical="center"/>
      <protection locked="0"/>
    </xf>
    <xf numFmtId="171" fontId="2" fillId="21" borderId="35" xfId="49" applyNumberFormat="1" applyFont="1" applyFill="1" applyBorder="1" applyAlignment="1" applyProtection="1">
      <alignment horizontal="center" vertical="center"/>
      <protection locked="0"/>
    </xf>
    <xf numFmtId="171" fontId="2" fillId="21" borderId="36" xfId="49" applyNumberFormat="1" applyFont="1" applyFill="1" applyBorder="1" applyAlignment="1" applyProtection="1">
      <alignment horizontal="center" vertical="center"/>
      <protection locked="0"/>
    </xf>
    <xf numFmtId="171" fontId="2" fillId="21" borderId="84" xfId="49" applyNumberFormat="1" applyFont="1" applyFill="1" applyBorder="1" applyAlignment="1" applyProtection="1">
      <alignment horizontal="center" vertical="center"/>
      <protection locked="0"/>
    </xf>
    <xf numFmtId="171" fontId="2" fillId="21" borderId="22" xfId="49" applyNumberFormat="1" applyFont="1" applyFill="1" applyBorder="1" applyAlignment="1" applyProtection="1">
      <alignment horizontal="center" vertical="center"/>
      <protection locked="0"/>
    </xf>
    <xf numFmtId="171" fontId="2" fillId="21" borderId="85" xfId="49" applyNumberFormat="1" applyFont="1" applyFill="1" applyBorder="1" applyAlignment="1" applyProtection="1">
      <alignment horizontal="center" vertical="center"/>
      <protection locked="0"/>
    </xf>
    <xf numFmtId="171" fontId="2" fillId="21" borderId="37" xfId="49" applyNumberFormat="1" applyFont="1" applyFill="1" applyBorder="1" applyAlignment="1" applyProtection="1">
      <alignment horizontal="center" vertical="center"/>
      <protection locked="0"/>
    </xf>
    <xf numFmtId="171" fontId="2" fillId="21" borderId="38" xfId="49" applyNumberFormat="1" applyFont="1" applyFill="1" applyBorder="1" applyAlignment="1" applyProtection="1">
      <alignment horizontal="center" vertical="center"/>
      <protection locked="0"/>
    </xf>
    <xf numFmtId="171" fontId="2" fillId="21" borderId="39" xfId="49" applyNumberFormat="1" applyFont="1" applyFill="1" applyBorder="1" applyAlignment="1" applyProtection="1">
      <alignment horizontal="center" vertical="center"/>
      <protection locked="0"/>
    </xf>
    <xf numFmtId="0" fontId="3" fillId="0" borderId="25" xfId="37" applyFont="1" applyFill="1" applyBorder="1" applyAlignment="1" applyProtection="1">
      <alignment horizontal="left" vertical="center" wrapText="1" indent="1"/>
      <protection hidden="1"/>
    </xf>
    <xf numFmtId="0" fontId="3" fillId="0" borderId="19" xfId="37" applyFont="1" applyFill="1" applyBorder="1" applyAlignment="1" applyProtection="1">
      <alignment horizontal="left" vertical="center" wrapText="1" indent="1"/>
      <protection hidden="1"/>
    </xf>
    <xf numFmtId="0" fontId="3" fillId="0" borderId="21" xfId="37" applyFont="1" applyFill="1" applyBorder="1" applyAlignment="1" applyProtection="1">
      <alignment horizontal="left" vertical="center" wrapText="1" indent="1"/>
      <protection hidden="1"/>
    </xf>
    <xf numFmtId="0" fontId="4" fillId="0" borderId="11" xfId="37" applyFont="1" applyFill="1" applyBorder="1" applyAlignment="1" applyProtection="1">
      <alignment horizontal="left" vertical="center" wrapText="1" indent="1"/>
      <protection hidden="1"/>
    </xf>
    <xf numFmtId="171" fontId="2" fillId="21" borderId="86" xfId="49" applyNumberFormat="1" applyFont="1" applyFill="1" applyBorder="1" applyAlignment="1" applyProtection="1">
      <alignment horizontal="center" vertical="center"/>
      <protection locked="0"/>
    </xf>
    <xf numFmtId="171" fontId="2" fillId="21" borderId="87" xfId="49" applyNumberFormat="1" applyFont="1" applyFill="1" applyBorder="1" applyAlignment="1" applyProtection="1">
      <alignment horizontal="center" vertical="center"/>
      <protection locked="0"/>
    </xf>
    <xf numFmtId="171" fontId="2" fillId="21" borderId="88" xfId="49"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hidden="1"/>
    </xf>
    <xf numFmtId="49" fontId="4" fillId="0" borderId="27" xfId="0" applyNumberFormat="1" applyFont="1" applyFill="1" applyBorder="1" applyAlignment="1" applyProtection="1">
      <alignment horizontal="left" vertical="center" indent="1"/>
      <protection hidden="1"/>
    </xf>
    <xf numFmtId="0" fontId="4" fillId="0" borderId="13" xfId="0" applyFont="1" applyFill="1" applyBorder="1" applyAlignment="1" applyProtection="1">
      <alignment vertical="center"/>
      <protection hidden="1"/>
    </xf>
    <xf numFmtId="49" fontId="4" fillId="0" borderId="27" xfId="0" applyNumberFormat="1" applyFont="1" applyFill="1" applyBorder="1" applyAlignment="1" applyProtection="1">
      <alignment vertical="center"/>
      <protection hidden="1"/>
    </xf>
    <xf numFmtId="49" fontId="4" fillId="0" borderId="19" xfId="0" applyNumberFormat="1" applyFont="1" applyFill="1" applyBorder="1" applyAlignment="1" applyProtection="1">
      <alignment horizontal="left" vertical="center" indent="1"/>
      <protection hidden="1"/>
    </xf>
    <xf numFmtId="0" fontId="4" fillId="0" borderId="0" xfId="0" applyFont="1" applyFill="1" applyAlignment="1" applyProtection="1">
      <protection hidden="1"/>
    </xf>
    <xf numFmtId="167" fontId="3" fillId="25" borderId="13" xfId="0" applyNumberFormat="1" applyFont="1" applyFill="1" applyBorder="1" applyAlignment="1" applyProtection="1">
      <alignment horizontal="right" vertical="center" indent="1"/>
      <protection hidden="1"/>
    </xf>
    <xf numFmtId="0" fontId="6" fillId="25" borderId="33" xfId="0" applyFont="1" applyFill="1" applyBorder="1" applyAlignment="1" applyProtection="1">
      <alignment vertical="center"/>
      <protection hidden="1"/>
    </xf>
    <xf numFmtId="0" fontId="3" fillId="0" borderId="27" xfId="0" applyFont="1" applyBorder="1" applyAlignment="1" applyProtection="1">
      <alignment vertical="center" wrapText="1"/>
      <protection hidden="1"/>
    </xf>
    <xf numFmtId="0" fontId="4" fillId="0" borderId="0" xfId="38" applyFont="1" applyFill="1" applyBorder="1" applyAlignment="1" applyProtection="1">
      <alignment vertical="center"/>
      <protection hidden="1"/>
    </xf>
    <xf numFmtId="0" fontId="33" fillId="0" borderId="12" xfId="0" applyFont="1" applyBorder="1" applyAlignment="1" applyProtection="1">
      <alignment horizontal="left" vertical="center" wrapText="1" indent="1"/>
      <protection hidden="1"/>
    </xf>
    <xf numFmtId="0" fontId="33" fillId="0" borderId="0" xfId="0" applyFont="1" applyBorder="1" applyAlignment="1" applyProtection="1">
      <alignment horizontal="left" vertical="center" wrapText="1" indent="1"/>
      <protection hidden="1"/>
    </xf>
    <xf numFmtId="0" fontId="8" fillId="25" borderId="65" xfId="0" applyFont="1" applyFill="1" applyBorder="1" applyAlignment="1" applyProtection="1">
      <alignment horizontal="center" vertical="center"/>
      <protection hidden="1"/>
    </xf>
    <xf numFmtId="0" fontId="8" fillId="25" borderId="19" xfId="0" applyFont="1" applyFill="1" applyBorder="1" applyAlignment="1" applyProtection="1">
      <alignment horizontal="center" vertical="center"/>
      <protection hidden="1"/>
    </xf>
    <xf numFmtId="4" fontId="8" fillId="17" borderId="21" xfId="0" applyNumberFormat="1" applyFont="1" applyFill="1" applyBorder="1" applyAlignment="1" applyProtection="1">
      <alignment horizontal="right" vertical="center" indent="1"/>
      <protection locked="0"/>
    </xf>
    <xf numFmtId="4" fontId="8" fillId="17" borderId="20" xfId="0" applyNumberFormat="1" applyFont="1" applyFill="1" applyBorder="1" applyAlignment="1" applyProtection="1">
      <alignment horizontal="right" vertical="center" indent="1"/>
      <protection locked="0"/>
    </xf>
    <xf numFmtId="3" fontId="3" fillId="17" borderId="20" xfId="0" applyNumberFormat="1" applyFont="1" applyFill="1" applyBorder="1" applyAlignment="1" applyProtection="1">
      <alignment horizontal="right" vertical="center" indent="1"/>
      <protection locked="0"/>
    </xf>
    <xf numFmtId="167" fontId="8" fillId="0" borderId="27" xfId="0" applyNumberFormat="1" applyFont="1" applyBorder="1" applyAlignment="1" applyProtection="1">
      <alignment horizontal="right" vertical="center" indent="1"/>
      <protection hidden="1"/>
    </xf>
    <xf numFmtId="0" fontId="6" fillId="0" borderId="64" xfId="0" applyFont="1" applyBorder="1" applyAlignment="1" applyProtection="1">
      <alignment vertical="center"/>
      <protection hidden="1"/>
    </xf>
    <xf numFmtId="0" fontId="6" fillId="0" borderId="10" xfId="0" applyFont="1" applyFill="1" applyBorder="1" applyAlignment="1" applyProtection="1">
      <alignment vertical="center"/>
      <protection hidden="1"/>
    </xf>
    <xf numFmtId="49" fontId="4" fillId="0" borderId="0" xfId="50" applyNumberFormat="1" applyFont="1" applyFill="1" applyAlignment="1" applyProtection="1">
      <alignment horizontal="left" vertical="top"/>
    </xf>
    <xf numFmtId="49" fontId="4" fillId="0" borderId="0" xfId="51" applyNumberFormat="1" applyFont="1" applyFill="1" applyAlignment="1" applyProtection="1">
      <alignment horizontal="left" vertical="top"/>
    </xf>
    <xf numFmtId="49" fontId="39" fillId="0" borderId="0" xfId="50" applyNumberFormat="1" applyFont="1" applyFill="1" applyAlignment="1" applyProtection="1">
      <alignment horizontal="left" vertical="top"/>
    </xf>
    <xf numFmtId="49" fontId="4" fillId="0" borderId="0" xfId="50" applyNumberFormat="1" applyFont="1" applyFill="1" applyAlignment="1" applyProtection="1">
      <alignment horizontal="left" vertical="top" indent="1"/>
    </xf>
    <xf numFmtId="0" fontId="3" fillId="0" borderId="0" xfId="0" applyFont="1" applyFill="1" applyAlignment="1" applyProtection="1">
      <alignment horizontal="left" vertical="top" wrapText="1"/>
      <protection hidden="1"/>
    </xf>
    <xf numFmtId="0" fontId="3" fillId="0" borderId="0" xfId="0" applyFont="1" applyFill="1" applyAlignment="1" applyProtection="1">
      <alignment horizontal="left" vertical="center" wrapText="1" indent="2"/>
    </xf>
    <xf numFmtId="49" fontId="3" fillId="18" borderId="21" xfId="0" applyNumberFormat="1" applyFont="1" applyFill="1" applyBorder="1" applyAlignment="1" applyProtection="1">
      <alignment horizontal="left" vertical="center" indent="1"/>
      <protection locked="0"/>
    </xf>
    <xf numFmtId="49" fontId="6" fillId="18" borderId="10" xfId="0" applyNumberFormat="1" applyFont="1" applyFill="1" applyBorder="1" applyAlignment="1" applyProtection="1">
      <alignment horizontal="left" vertical="center" indent="1"/>
      <protection locked="0"/>
    </xf>
    <xf numFmtId="49" fontId="6" fillId="18" borderId="20" xfId="0" applyNumberFormat="1" applyFont="1" applyFill="1" applyBorder="1" applyAlignment="1" applyProtection="1">
      <alignment horizontal="left" vertical="center" indent="1"/>
      <protection locked="0"/>
    </xf>
    <xf numFmtId="49" fontId="3" fillId="18" borderId="10" xfId="0" applyNumberFormat="1" applyFont="1" applyFill="1" applyBorder="1" applyAlignment="1" applyProtection="1">
      <alignment horizontal="left" vertical="center" indent="1"/>
      <protection locked="0"/>
    </xf>
    <xf numFmtId="49" fontId="3" fillId="18" borderId="20" xfId="0" applyNumberFormat="1" applyFont="1" applyFill="1" applyBorder="1" applyAlignment="1" applyProtection="1">
      <alignment horizontal="left" vertical="center" indent="1"/>
      <protection locked="0"/>
    </xf>
    <xf numFmtId="0" fontId="4" fillId="0" borderId="25" xfId="0" applyFont="1" applyFill="1" applyBorder="1" applyAlignment="1" applyProtection="1">
      <alignment horizontal="left" vertical="top" indent="1"/>
      <protection hidden="1"/>
    </xf>
    <xf numFmtId="0" fontId="5" fillId="0" borderId="12" xfId="0" applyFont="1" applyFill="1" applyBorder="1" applyAlignment="1" applyProtection="1">
      <alignment horizontal="left" vertical="top" indent="1"/>
      <protection hidden="1"/>
    </xf>
    <xf numFmtId="0" fontId="5" fillId="0" borderId="26" xfId="0" applyFont="1" applyFill="1" applyBorder="1" applyAlignment="1" applyProtection="1">
      <alignment horizontal="left" vertical="top" indent="1"/>
      <protection hidden="1"/>
    </xf>
    <xf numFmtId="0" fontId="5" fillId="0" borderId="27" xfId="0" applyFont="1" applyFill="1" applyBorder="1" applyAlignment="1" applyProtection="1">
      <alignment horizontal="left" vertical="top" indent="1"/>
      <protection hidden="1"/>
    </xf>
    <xf numFmtId="0" fontId="5" fillId="0" borderId="0" xfId="0" applyFont="1" applyFill="1" applyBorder="1" applyAlignment="1" applyProtection="1">
      <alignment horizontal="left" vertical="top" indent="1"/>
      <protection hidden="1"/>
    </xf>
    <xf numFmtId="0" fontId="5" fillId="0" borderId="13" xfId="0" applyFont="1" applyFill="1" applyBorder="1" applyAlignment="1" applyProtection="1">
      <alignment horizontal="left" vertical="top" indent="1"/>
      <protection hidden="1"/>
    </xf>
    <xf numFmtId="0" fontId="3" fillId="17" borderId="21" xfId="0" applyFont="1" applyFill="1" applyBorder="1" applyAlignment="1" applyProtection="1">
      <alignment horizontal="left" vertical="center" indent="2"/>
      <protection hidden="1"/>
    </xf>
    <xf numFmtId="0" fontId="3" fillId="17" borderId="10" xfId="0" applyFont="1" applyFill="1" applyBorder="1" applyAlignment="1" applyProtection="1">
      <alignment horizontal="left" vertical="center" indent="2"/>
      <protection hidden="1"/>
    </xf>
    <xf numFmtId="0" fontId="3" fillId="17" borderId="20" xfId="0" applyFont="1" applyFill="1" applyBorder="1" applyAlignment="1" applyProtection="1">
      <alignment horizontal="left" vertical="center" indent="2"/>
      <protection hidden="1"/>
    </xf>
    <xf numFmtId="0" fontId="3" fillId="17" borderId="29" xfId="0" applyFont="1" applyFill="1" applyBorder="1" applyAlignment="1" applyProtection="1">
      <alignment horizontal="left" vertical="center" indent="1"/>
      <protection locked="0"/>
    </xf>
    <xf numFmtId="0" fontId="6" fillId="17" borderId="32" xfId="0" applyFont="1" applyFill="1" applyBorder="1" applyAlignment="1" applyProtection="1">
      <alignment horizontal="left" vertical="center" indent="1"/>
      <protection locked="0"/>
    </xf>
    <xf numFmtId="0" fontId="3" fillId="0" borderId="27" xfId="0" applyFont="1" applyFill="1" applyBorder="1" applyAlignment="1" applyProtection="1">
      <alignment horizontal="left" vertical="top" wrapText="1" indent="1"/>
      <protection hidden="1"/>
    </xf>
    <xf numFmtId="0" fontId="6" fillId="0" borderId="0" xfId="0" applyFont="1" applyFill="1" applyBorder="1" applyAlignment="1" applyProtection="1">
      <alignment horizontal="left" vertical="top" wrapText="1" indent="1"/>
      <protection hidden="1"/>
    </xf>
    <xf numFmtId="0" fontId="6" fillId="0" borderId="27" xfId="0" applyFont="1" applyFill="1" applyBorder="1" applyAlignment="1" applyProtection="1">
      <alignment horizontal="left" vertical="top" wrapText="1" indent="1"/>
      <protection hidden="1"/>
    </xf>
    <xf numFmtId="0" fontId="3" fillId="17" borderId="24" xfId="0" applyFont="1" applyFill="1" applyBorder="1" applyAlignment="1" applyProtection="1">
      <alignment horizontal="left" vertical="center" indent="1"/>
      <protection locked="0"/>
    </xf>
    <xf numFmtId="0" fontId="3" fillId="17" borderId="14" xfId="0" applyFont="1" applyFill="1" applyBorder="1" applyAlignment="1" applyProtection="1">
      <alignment horizontal="left" vertical="center" indent="1"/>
      <protection locked="0"/>
    </xf>
    <xf numFmtId="14" fontId="3" fillId="23" borderId="21" xfId="38" applyNumberFormat="1" applyFont="1" applyFill="1" applyBorder="1" applyAlignment="1" applyProtection="1">
      <alignment horizontal="left" vertical="center" indent="1"/>
      <protection locked="0"/>
    </xf>
    <xf numFmtId="14" fontId="3" fillId="23" borderId="10" xfId="38" applyNumberFormat="1" applyFont="1" applyFill="1" applyBorder="1" applyAlignment="1" applyProtection="1">
      <alignment horizontal="left" vertical="center" indent="1"/>
      <protection locked="0"/>
    </xf>
    <xf numFmtId="14" fontId="3" fillId="23" borderId="20" xfId="38" applyNumberFormat="1" applyFont="1" applyFill="1" applyBorder="1" applyAlignment="1" applyProtection="1">
      <alignment horizontal="left" vertical="center" indent="1"/>
      <protection locked="0"/>
    </xf>
    <xf numFmtId="49" fontId="8" fillId="24" borderId="21" xfId="38" applyNumberFormat="1" applyFont="1" applyFill="1" applyBorder="1" applyAlignment="1" applyProtection="1">
      <alignment horizontal="left" vertical="center" indent="1"/>
      <protection locked="0"/>
    </xf>
    <xf numFmtId="49" fontId="8" fillId="24" borderId="10" xfId="38" applyNumberFormat="1" applyFont="1" applyFill="1" applyBorder="1" applyAlignment="1" applyProtection="1">
      <alignment horizontal="left" vertical="center" indent="1"/>
      <protection locked="0"/>
    </xf>
    <xf numFmtId="49" fontId="8" fillId="24" borderId="20" xfId="38" applyNumberFormat="1" applyFont="1" applyFill="1" applyBorder="1" applyAlignment="1" applyProtection="1">
      <alignment horizontal="left" vertical="center" indent="1"/>
      <protection locked="0"/>
    </xf>
    <xf numFmtId="0" fontId="3" fillId="17" borderId="23" xfId="0" applyFont="1" applyFill="1" applyBorder="1" applyAlignment="1" applyProtection="1">
      <alignment horizontal="left" vertical="center" indent="1"/>
      <protection locked="0"/>
    </xf>
    <xf numFmtId="0" fontId="6" fillId="17" borderId="15" xfId="0" applyFont="1" applyFill="1" applyBorder="1" applyAlignment="1" applyProtection="1">
      <alignment horizontal="left" vertical="center" indent="1"/>
      <protection locked="0"/>
    </xf>
    <xf numFmtId="49" fontId="6" fillId="17" borderId="41" xfId="0" applyNumberFormat="1" applyFont="1" applyFill="1" applyBorder="1" applyAlignment="1" applyProtection="1">
      <alignment horizontal="left" vertical="center" indent="1"/>
      <protection locked="0"/>
    </xf>
    <xf numFmtId="49" fontId="6" fillId="17" borderId="42" xfId="0" applyNumberFormat="1" applyFont="1" applyFill="1" applyBorder="1" applyAlignment="1" applyProtection="1">
      <alignment horizontal="left" vertical="center" indent="1"/>
      <protection locked="0"/>
    </xf>
    <xf numFmtId="49" fontId="6" fillId="17" borderId="43" xfId="0" applyNumberFormat="1" applyFont="1" applyFill="1" applyBorder="1" applyAlignment="1" applyProtection="1">
      <alignment horizontal="left" vertical="center" indent="1"/>
      <protection locked="0"/>
    </xf>
    <xf numFmtId="0" fontId="3" fillId="17" borderId="34" xfId="0" applyFont="1" applyFill="1" applyBorder="1" applyAlignment="1" applyProtection="1">
      <alignment horizontal="left" vertical="center" wrapText="1" indent="1"/>
      <protection locked="0"/>
    </xf>
    <xf numFmtId="0" fontId="3" fillId="17" borderId="35" xfId="0" applyFont="1" applyFill="1" applyBorder="1" applyAlignment="1" applyProtection="1">
      <alignment horizontal="left" vertical="center" wrapText="1" indent="1"/>
      <protection locked="0"/>
    </xf>
    <xf numFmtId="0" fontId="3" fillId="17" borderId="36" xfId="0" applyFont="1" applyFill="1" applyBorder="1" applyAlignment="1" applyProtection="1">
      <alignment horizontal="left" vertical="center" wrapText="1" indent="1"/>
      <protection locked="0"/>
    </xf>
    <xf numFmtId="0" fontId="3" fillId="17" borderId="37" xfId="0" applyFont="1" applyFill="1" applyBorder="1" applyAlignment="1" applyProtection="1">
      <alignment horizontal="left" vertical="center" wrapText="1" indent="1"/>
      <protection locked="0"/>
    </xf>
    <xf numFmtId="0" fontId="3" fillId="17" borderId="38" xfId="0" applyFont="1" applyFill="1" applyBorder="1" applyAlignment="1" applyProtection="1">
      <alignment horizontal="left" vertical="center" wrapText="1" indent="1"/>
      <protection locked="0"/>
    </xf>
    <xf numFmtId="0" fontId="3" fillId="17" borderId="39" xfId="0" applyFont="1" applyFill="1" applyBorder="1" applyAlignment="1" applyProtection="1">
      <alignment horizontal="left" vertical="center" wrapText="1" indent="1"/>
      <protection locked="0"/>
    </xf>
    <xf numFmtId="167" fontId="8" fillId="0" borderId="21" xfId="0" applyNumberFormat="1" applyFont="1" applyFill="1" applyBorder="1" applyAlignment="1" applyProtection="1">
      <alignment horizontal="center" vertical="center"/>
      <protection hidden="1"/>
    </xf>
    <xf numFmtId="167" fontId="8" fillId="0" borderId="20" xfId="0" applyNumberFormat="1" applyFont="1" applyFill="1" applyBorder="1" applyAlignment="1" applyProtection="1">
      <alignment horizontal="center" vertical="center"/>
      <protection hidden="1"/>
    </xf>
    <xf numFmtId="0" fontId="3" fillId="0" borderId="27" xfId="0" applyFont="1" applyBorder="1" applyAlignment="1" applyProtection="1">
      <alignment horizontal="left" vertical="top" wrapText="1" indent="1"/>
      <protection hidden="1"/>
    </xf>
    <xf numFmtId="0" fontId="6" fillId="0" borderId="0" xfId="0" applyFont="1" applyBorder="1" applyAlignment="1" applyProtection="1">
      <alignment horizontal="left" vertical="top" indent="1"/>
      <protection hidden="1"/>
    </xf>
    <xf numFmtId="0" fontId="6" fillId="0" borderId="13" xfId="0" applyFont="1" applyBorder="1" applyAlignment="1" applyProtection="1">
      <alignment horizontal="left" vertical="top" indent="1"/>
      <protection hidden="1"/>
    </xf>
    <xf numFmtId="0" fontId="6" fillId="0" borderId="27" xfId="0" applyFont="1" applyBorder="1" applyAlignment="1" applyProtection="1">
      <alignment horizontal="left" vertical="top" indent="1"/>
      <protection hidden="1"/>
    </xf>
    <xf numFmtId="0" fontId="37" fillId="0" borderId="0" xfId="0" applyFont="1" applyFill="1" applyBorder="1" applyAlignment="1" applyProtection="1">
      <alignment horizontal="center" vertical="top"/>
      <protection hidden="1"/>
    </xf>
    <xf numFmtId="0" fontId="3" fillId="17" borderId="53" xfId="0" applyFont="1" applyFill="1" applyBorder="1" applyAlignment="1" applyProtection="1">
      <alignment horizontal="left" vertical="center" indent="1"/>
      <protection locked="0"/>
    </xf>
    <xf numFmtId="167" fontId="6" fillId="17" borderId="53" xfId="0" applyNumberFormat="1" applyFont="1" applyFill="1" applyBorder="1" applyAlignment="1" applyProtection="1">
      <alignment horizontal="right" vertical="center" indent="1"/>
      <protection locked="0"/>
    </xf>
    <xf numFmtId="0" fontId="6" fillId="21" borderId="53" xfId="0" applyFont="1" applyFill="1" applyBorder="1" applyAlignment="1" applyProtection="1">
      <alignment horizontal="left" vertical="center" indent="1"/>
      <protection locked="0"/>
    </xf>
    <xf numFmtId="0" fontId="3" fillId="17" borderId="52" xfId="0" applyFont="1" applyFill="1" applyBorder="1" applyAlignment="1" applyProtection="1">
      <alignment horizontal="left" vertical="center" indent="1"/>
      <protection locked="0"/>
    </xf>
    <xf numFmtId="167" fontId="6" fillId="17" borderId="52" xfId="0" applyNumberFormat="1" applyFont="1" applyFill="1" applyBorder="1" applyAlignment="1" applyProtection="1">
      <alignment horizontal="right" vertical="center" indent="1"/>
      <protection locked="0"/>
    </xf>
    <xf numFmtId="0" fontId="6" fillId="21" borderId="52" xfId="0" applyFont="1" applyFill="1" applyBorder="1" applyAlignment="1" applyProtection="1">
      <alignment horizontal="left" vertical="center" indent="1"/>
      <protection locked="0"/>
    </xf>
    <xf numFmtId="167" fontId="8" fillId="0" borderId="56" xfId="0" applyNumberFormat="1" applyFont="1" applyBorder="1" applyAlignment="1" applyProtection="1">
      <alignment horizontal="right" vertical="center" indent="1"/>
      <protection hidden="1"/>
    </xf>
    <xf numFmtId="0" fontId="3" fillId="17" borderId="54" xfId="0" applyFont="1" applyFill="1" applyBorder="1" applyAlignment="1" applyProtection="1">
      <alignment horizontal="left" vertical="center" indent="1"/>
      <protection locked="0"/>
    </xf>
    <xf numFmtId="167" fontId="6" fillId="17" borderId="54" xfId="0" applyNumberFormat="1" applyFont="1" applyFill="1" applyBorder="1" applyAlignment="1" applyProtection="1">
      <alignment horizontal="right" vertical="center" indent="1"/>
      <protection locked="0"/>
    </xf>
    <xf numFmtId="0" fontId="6" fillId="21" borderId="54"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top" wrapText="1" indent="1"/>
      <protection hidden="1"/>
    </xf>
    <xf numFmtId="0" fontId="6" fillId="21" borderId="41" xfId="0" applyFont="1" applyFill="1" applyBorder="1" applyAlignment="1" applyProtection="1">
      <alignment horizontal="left" vertical="center" indent="1"/>
      <protection locked="0"/>
    </xf>
    <xf numFmtId="0" fontId="6" fillId="21" borderId="43" xfId="0" applyFont="1" applyFill="1" applyBorder="1" applyAlignment="1" applyProtection="1">
      <alignment horizontal="left" vertical="center" indent="1"/>
      <protection locked="0"/>
    </xf>
    <xf numFmtId="0" fontId="4" fillId="20" borderId="40" xfId="0" applyFont="1" applyFill="1" applyBorder="1" applyAlignment="1" applyProtection="1">
      <alignment horizontal="left" vertical="center" indent="1"/>
      <protection hidden="1"/>
    </xf>
    <xf numFmtId="0" fontId="4" fillId="20" borderId="40" xfId="0" applyFont="1" applyFill="1" applyBorder="1" applyAlignment="1" applyProtection="1">
      <alignment horizontal="center" vertical="center" wrapText="1"/>
      <protection hidden="1"/>
    </xf>
    <xf numFmtId="0" fontId="4" fillId="20" borderId="40" xfId="0" applyFont="1" applyFill="1" applyBorder="1" applyAlignment="1" applyProtection="1">
      <alignment horizontal="center" vertical="center"/>
      <protection hidden="1"/>
    </xf>
    <xf numFmtId="0" fontId="4" fillId="20" borderId="40" xfId="0" applyFont="1" applyFill="1" applyBorder="1" applyAlignment="1" applyProtection="1">
      <alignment horizontal="left" vertical="center" wrapText="1" indent="1"/>
      <protection hidden="1"/>
    </xf>
    <xf numFmtId="16" fontId="3" fillId="21" borderId="46" xfId="0" applyNumberFormat="1" applyFont="1" applyFill="1" applyBorder="1" applyAlignment="1" applyProtection="1">
      <alignment horizontal="left" vertical="center" wrapText="1" indent="2"/>
      <protection hidden="1"/>
    </xf>
    <xf numFmtId="0" fontId="3" fillId="21" borderId="47" xfId="0" applyFont="1" applyFill="1" applyBorder="1" applyAlignment="1" applyProtection="1">
      <alignment horizontal="left" vertical="center" wrapText="1" indent="2"/>
      <protection hidden="1"/>
    </xf>
    <xf numFmtId="0" fontId="3" fillId="21" borderId="48" xfId="0" applyFont="1" applyFill="1" applyBorder="1" applyAlignment="1" applyProtection="1">
      <alignment horizontal="left" vertical="center" wrapText="1" indent="2"/>
      <protection hidden="1"/>
    </xf>
    <xf numFmtId="0" fontId="3" fillId="21" borderId="44" xfId="0" applyFont="1" applyFill="1" applyBorder="1" applyAlignment="1" applyProtection="1">
      <alignment horizontal="left" vertical="center" wrapText="1" indent="2"/>
      <protection hidden="1"/>
    </xf>
    <xf numFmtId="0" fontId="3" fillId="21" borderId="0" xfId="0" applyFont="1" applyFill="1" applyBorder="1" applyAlignment="1" applyProtection="1">
      <alignment horizontal="left" vertical="center" wrapText="1" indent="2"/>
      <protection hidden="1"/>
    </xf>
    <xf numFmtId="0" fontId="3" fillId="21" borderId="45" xfId="0" applyFont="1" applyFill="1" applyBorder="1" applyAlignment="1" applyProtection="1">
      <alignment horizontal="left" vertical="center" wrapText="1" indent="2"/>
      <protection hidden="1"/>
    </xf>
    <xf numFmtId="0" fontId="3" fillId="21" borderId="49" xfId="0" applyFont="1" applyFill="1" applyBorder="1" applyAlignment="1" applyProtection="1">
      <alignment horizontal="left" vertical="center" wrapText="1" indent="2"/>
      <protection hidden="1"/>
    </xf>
    <xf numFmtId="0" fontId="3" fillId="21" borderId="50" xfId="0" applyFont="1" applyFill="1" applyBorder="1" applyAlignment="1" applyProtection="1">
      <alignment horizontal="left" vertical="center" wrapText="1" indent="2"/>
      <protection hidden="1"/>
    </xf>
    <xf numFmtId="0" fontId="3" fillId="21" borderId="51" xfId="0" applyFont="1" applyFill="1" applyBorder="1" applyAlignment="1" applyProtection="1">
      <alignment horizontal="left" vertical="center" wrapText="1" indent="2"/>
      <protection hidden="1"/>
    </xf>
    <xf numFmtId="0" fontId="3" fillId="21" borderId="46" xfId="0" applyFont="1" applyFill="1" applyBorder="1" applyAlignment="1" applyProtection="1">
      <alignment horizontal="left" vertical="center" wrapText="1" indent="2"/>
      <protection hidden="1"/>
    </xf>
    <xf numFmtId="0" fontId="3" fillId="0" borderId="27" xfId="0" applyFont="1" applyFill="1" applyBorder="1" applyAlignment="1" applyProtection="1">
      <alignment horizontal="left" vertical="center" wrapText="1" indent="1"/>
      <protection hidden="1"/>
    </xf>
    <xf numFmtId="0" fontId="3" fillId="0" borderId="0" xfId="0" applyFont="1" applyFill="1" applyBorder="1" applyAlignment="1" applyProtection="1">
      <alignment horizontal="left" vertical="center" wrapText="1" indent="1"/>
      <protection hidden="1"/>
    </xf>
    <xf numFmtId="1" fontId="8" fillId="0" borderId="21" xfId="0" applyNumberFormat="1" applyFont="1" applyFill="1" applyBorder="1" applyAlignment="1" applyProtection="1">
      <alignment horizontal="left" vertical="center" indent="1"/>
      <protection hidden="1"/>
    </xf>
    <xf numFmtId="1" fontId="8" fillId="0" borderId="10" xfId="0" applyNumberFormat="1" applyFont="1" applyFill="1" applyBorder="1" applyAlignment="1" applyProtection="1">
      <alignment horizontal="left" vertical="center" indent="1"/>
      <protection hidden="1"/>
    </xf>
    <xf numFmtId="1" fontId="8" fillId="0" borderId="20" xfId="0" applyNumberFormat="1" applyFont="1" applyFill="1" applyBorder="1" applyAlignment="1" applyProtection="1">
      <alignment horizontal="left" vertical="center" indent="1"/>
      <protection hidden="1"/>
    </xf>
    <xf numFmtId="0" fontId="3" fillId="25" borderId="66" xfId="0" applyFont="1" applyFill="1" applyBorder="1" applyAlignment="1" applyProtection="1">
      <alignment horizontal="center" vertical="center"/>
      <protection hidden="1"/>
    </xf>
    <xf numFmtId="0" fontId="3" fillId="25" borderId="67" xfId="0" applyFont="1" applyFill="1" applyBorder="1" applyAlignment="1" applyProtection="1">
      <alignment horizontal="center" vertical="center"/>
      <protection hidden="1"/>
    </xf>
    <xf numFmtId="49" fontId="3" fillId="24" borderId="41" xfId="0" applyNumberFormat="1" applyFont="1" applyFill="1" applyBorder="1" applyAlignment="1" applyProtection="1">
      <alignment horizontal="left" vertical="center" indent="1"/>
      <protection locked="0"/>
    </xf>
    <xf numFmtId="49" fontId="3" fillId="24" borderId="42" xfId="0" applyNumberFormat="1" applyFont="1" applyFill="1" applyBorder="1" applyAlignment="1" applyProtection="1">
      <alignment horizontal="left" vertical="center" indent="1"/>
      <protection locked="0"/>
    </xf>
    <xf numFmtId="49" fontId="3" fillId="24" borderId="43" xfId="0" applyNumberFormat="1" applyFont="1" applyFill="1" applyBorder="1" applyAlignment="1" applyProtection="1">
      <alignment horizontal="left" vertical="center" indent="1"/>
      <protection locked="0"/>
    </xf>
    <xf numFmtId="0" fontId="3" fillId="0" borderId="41" xfId="0" applyFont="1" applyFill="1" applyBorder="1" applyAlignment="1" applyProtection="1">
      <alignment horizontal="left" vertical="center" indent="1"/>
      <protection hidden="1"/>
    </xf>
    <xf numFmtId="0" fontId="3" fillId="0" borderId="42" xfId="0" applyFont="1" applyFill="1" applyBorder="1" applyAlignment="1" applyProtection="1">
      <alignment horizontal="left" vertical="center" indent="1"/>
      <protection hidden="1"/>
    </xf>
    <xf numFmtId="0" fontId="3" fillId="0" borderId="43" xfId="0" applyFont="1" applyFill="1" applyBorder="1" applyAlignment="1" applyProtection="1">
      <alignment horizontal="left" vertical="center" indent="1"/>
      <protection hidden="1"/>
    </xf>
    <xf numFmtId="49" fontId="3" fillId="24" borderId="46" xfId="0" applyNumberFormat="1" applyFont="1" applyFill="1" applyBorder="1" applyAlignment="1" applyProtection="1">
      <alignment horizontal="left" vertical="center" wrapText="1" indent="1"/>
      <protection locked="0"/>
    </xf>
    <xf numFmtId="49" fontId="3" fillId="24" borderId="47" xfId="0" applyNumberFormat="1" applyFont="1" applyFill="1" applyBorder="1" applyAlignment="1" applyProtection="1">
      <alignment horizontal="left" vertical="center" wrapText="1" indent="1"/>
      <protection locked="0"/>
    </xf>
    <xf numFmtId="49" fontId="3" fillId="24" borderId="48" xfId="0" applyNumberFormat="1" applyFont="1" applyFill="1" applyBorder="1" applyAlignment="1" applyProtection="1">
      <alignment horizontal="left" vertical="center" wrapText="1" indent="1"/>
      <protection locked="0"/>
    </xf>
    <xf numFmtId="49" fontId="3" fillId="24" borderId="49" xfId="0" applyNumberFormat="1" applyFont="1" applyFill="1" applyBorder="1" applyAlignment="1" applyProtection="1">
      <alignment horizontal="left" vertical="center" wrapText="1" indent="1"/>
      <protection locked="0"/>
    </xf>
    <xf numFmtId="49" fontId="3" fillId="24" borderId="50" xfId="0" applyNumberFormat="1" applyFont="1" applyFill="1" applyBorder="1" applyAlignment="1" applyProtection="1">
      <alignment horizontal="left" vertical="center" wrapText="1" indent="1"/>
      <protection locked="0"/>
    </xf>
    <xf numFmtId="49" fontId="3" fillId="24" borderId="51" xfId="0" applyNumberFormat="1" applyFont="1" applyFill="1" applyBorder="1" applyAlignment="1" applyProtection="1">
      <alignment horizontal="left" vertical="center" wrapText="1" indent="1"/>
      <protection locked="0"/>
    </xf>
    <xf numFmtId="0" fontId="3" fillId="0" borderId="46" xfId="0" applyFont="1" applyFill="1" applyBorder="1" applyAlignment="1" applyProtection="1">
      <alignment horizontal="left" vertical="center" wrapText="1" indent="1"/>
      <protection hidden="1"/>
    </xf>
    <xf numFmtId="0" fontId="3" fillId="0" borderId="47" xfId="0" applyFont="1" applyFill="1" applyBorder="1" applyAlignment="1" applyProtection="1">
      <alignment horizontal="left" vertical="center" wrapText="1" indent="1"/>
      <protection hidden="1"/>
    </xf>
    <xf numFmtId="0" fontId="3" fillId="0" borderId="48" xfId="0" applyFont="1" applyFill="1" applyBorder="1" applyAlignment="1" applyProtection="1">
      <alignment horizontal="left" vertical="center" wrapText="1" indent="1"/>
      <protection hidden="1"/>
    </xf>
    <xf numFmtId="0" fontId="3" fillId="0" borderId="49" xfId="0" applyFont="1" applyFill="1" applyBorder="1" applyAlignment="1" applyProtection="1">
      <alignment horizontal="left" vertical="center" wrapText="1" indent="1"/>
      <protection hidden="1"/>
    </xf>
    <xf numFmtId="0" fontId="3" fillId="0" borderId="50" xfId="0" applyFont="1" applyFill="1" applyBorder="1" applyAlignment="1" applyProtection="1">
      <alignment horizontal="left" vertical="center" wrapText="1" indent="1"/>
      <protection hidden="1"/>
    </xf>
    <xf numFmtId="0" fontId="3" fillId="0" borderId="51" xfId="0" applyFont="1" applyFill="1" applyBorder="1" applyAlignment="1" applyProtection="1">
      <alignment horizontal="left" vertical="center" wrapText="1" indent="1"/>
      <protection hidden="1"/>
    </xf>
    <xf numFmtId="0" fontId="3" fillId="17" borderId="73" xfId="0" applyFont="1" applyFill="1" applyBorder="1" applyAlignment="1" applyProtection="1">
      <alignment horizontal="left" vertical="center" indent="1"/>
      <protection locked="0"/>
    </xf>
    <xf numFmtId="0" fontId="3" fillId="17" borderId="74" xfId="0" applyFont="1" applyFill="1" applyBorder="1" applyAlignment="1" applyProtection="1">
      <alignment horizontal="left" vertical="center" indent="1"/>
      <protection locked="0"/>
    </xf>
    <xf numFmtId="0" fontId="3" fillId="17" borderId="76" xfId="0" applyFont="1" applyFill="1" applyBorder="1" applyAlignment="1" applyProtection="1">
      <alignment horizontal="left" vertical="center" indent="1"/>
      <protection locked="0"/>
    </xf>
    <xf numFmtId="0" fontId="3" fillId="17" borderId="78" xfId="0" applyFont="1" applyFill="1" applyBorder="1" applyAlignment="1" applyProtection="1">
      <alignment horizontal="left" vertical="center" indent="1"/>
      <protection locked="0"/>
    </xf>
    <xf numFmtId="0" fontId="6" fillId="17" borderId="79" xfId="0" applyFont="1" applyFill="1" applyBorder="1" applyAlignment="1" applyProtection="1">
      <alignment horizontal="left" vertical="center" indent="1"/>
      <protection locked="0"/>
    </xf>
    <xf numFmtId="0" fontId="3" fillId="0" borderId="10" xfId="37" applyFont="1" applyFill="1" applyBorder="1" applyAlignment="1" applyProtection="1">
      <alignment vertical="center" wrapText="1"/>
      <protection hidden="1"/>
    </xf>
    <xf numFmtId="0" fontId="4" fillId="0" borderId="21" xfId="37" applyFont="1" applyFill="1" applyBorder="1" applyAlignment="1" applyProtection="1">
      <alignment horizontal="left" vertical="center" wrapText="1" indent="1"/>
      <protection hidden="1"/>
    </xf>
    <xf numFmtId="0" fontId="4" fillId="0" borderId="10" xfId="37" applyFont="1" applyFill="1" applyBorder="1" applyAlignment="1" applyProtection="1">
      <alignment horizontal="left" vertical="center" wrapText="1" indent="1"/>
      <protection hidden="1"/>
    </xf>
    <xf numFmtId="0" fontId="8" fillId="22" borderId="21" xfId="37" applyFont="1" applyFill="1" applyBorder="1" applyAlignment="1" applyProtection="1">
      <alignment horizontal="left" vertical="center" indent="1"/>
      <protection hidden="1"/>
    </xf>
    <xf numFmtId="0" fontId="8" fillId="22" borderId="10" xfId="37" applyFont="1" applyFill="1" applyBorder="1" applyAlignment="1" applyProtection="1">
      <alignment horizontal="left" vertical="center" indent="1"/>
      <protection hidden="1"/>
    </xf>
    <xf numFmtId="0" fontId="8" fillId="22" borderId="20" xfId="37" applyFont="1" applyFill="1" applyBorder="1" applyAlignment="1" applyProtection="1">
      <alignment horizontal="left" vertical="center" indent="1"/>
      <protection hidden="1"/>
    </xf>
    <xf numFmtId="0" fontId="3" fillId="0" borderId="12" xfId="37" applyFont="1" applyFill="1" applyBorder="1" applyAlignment="1" applyProtection="1">
      <alignment vertical="center" wrapText="1"/>
      <protection hidden="1"/>
    </xf>
    <xf numFmtId="0" fontId="4" fillId="0" borderId="15" xfId="37" applyFont="1" applyFill="1" applyBorder="1" applyAlignment="1" applyProtection="1">
      <alignment vertical="center" wrapText="1"/>
      <protection hidden="1"/>
    </xf>
    <xf numFmtId="0" fontId="4" fillId="0" borderId="17" xfId="37" applyFont="1" applyFill="1" applyBorder="1" applyAlignment="1" applyProtection="1">
      <alignment vertical="center" wrapText="1"/>
      <protection hidden="1"/>
    </xf>
    <xf numFmtId="0" fontId="4" fillId="0" borderId="32" xfId="37" applyFont="1" applyFill="1" applyBorder="1" applyAlignment="1" applyProtection="1">
      <alignment vertical="center" wrapText="1"/>
      <protection hidden="1"/>
    </xf>
    <xf numFmtId="0" fontId="4" fillId="0" borderId="18" xfId="37" applyFont="1" applyFill="1" applyBorder="1" applyAlignment="1" applyProtection="1">
      <alignment vertical="center" wrapText="1"/>
      <protection hidden="1"/>
    </xf>
    <xf numFmtId="0" fontId="4" fillId="0" borderId="86" xfId="37" applyFont="1" applyFill="1" applyBorder="1" applyAlignment="1" applyProtection="1">
      <alignment horizontal="left" vertical="center" wrapText="1" indent="1"/>
      <protection hidden="1"/>
    </xf>
    <xf numFmtId="0" fontId="4" fillId="0" borderId="87" xfId="37" applyFont="1" applyFill="1" applyBorder="1" applyAlignment="1" applyProtection="1">
      <alignment horizontal="left" vertical="center" wrapText="1" indent="1"/>
      <protection hidden="1"/>
    </xf>
    <xf numFmtId="0" fontId="4" fillId="0" borderId="88" xfId="37" applyFont="1" applyFill="1" applyBorder="1" applyAlignment="1" applyProtection="1">
      <alignment horizontal="left" vertical="center" wrapText="1" indent="1"/>
      <protection hidden="1"/>
    </xf>
    <xf numFmtId="0" fontId="4" fillId="0" borderId="15" xfId="37" applyFont="1" applyFill="1" applyBorder="1" applyAlignment="1" applyProtection="1">
      <alignment vertical="center"/>
      <protection hidden="1"/>
    </xf>
    <xf numFmtId="0" fontId="3" fillId="0" borderId="14" xfId="37" applyFont="1" applyFill="1" applyBorder="1" applyAlignment="1" applyProtection="1">
      <alignment vertical="center" wrapText="1"/>
      <protection hidden="1"/>
    </xf>
    <xf numFmtId="0" fontId="36" fillId="21" borderId="89" xfId="37" applyFont="1" applyFill="1" applyBorder="1" applyAlignment="1" applyProtection="1">
      <alignment horizontal="center" textRotation="90" wrapText="1"/>
      <protection hidden="1"/>
    </xf>
    <xf numFmtId="0" fontId="36" fillId="21" borderId="81" xfId="37" applyFont="1" applyFill="1" applyBorder="1" applyAlignment="1" applyProtection="1">
      <alignment horizontal="center" textRotation="90" wrapText="1"/>
      <protection hidden="1"/>
    </xf>
    <xf numFmtId="49" fontId="8" fillId="0" borderId="25" xfId="0" applyNumberFormat="1" applyFont="1" applyFill="1" applyBorder="1" applyAlignment="1" applyProtection="1">
      <alignment horizontal="left" vertical="center" indent="1"/>
      <protection hidden="1"/>
    </xf>
    <xf numFmtId="49" fontId="8" fillId="0" borderId="12" xfId="0" applyNumberFormat="1" applyFont="1" applyFill="1" applyBorder="1" applyAlignment="1" applyProtection="1">
      <alignment horizontal="left" vertical="center" indent="1"/>
      <protection hidden="1"/>
    </xf>
    <xf numFmtId="49" fontId="8" fillId="0" borderId="26" xfId="0" applyNumberFormat="1" applyFont="1" applyFill="1" applyBorder="1" applyAlignment="1" applyProtection="1">
      <alignment horizontal="left" vertical="center" indent="1"/>
      <protection hidden="1"/>
    </xf>
    <xf numFmtId="49" fontId="8" fillId="0" borderId="27" xfId="0" applyNumberFormat="1" applyFont="1" applyFill="1" applyBorder="1" applyAlignment="1" applyProtection="1">
      <alignment horizontal="left" vertical="center" indent="1"/>
      <protection hidden="1"/>
    </xf>
    <xf numFmtId="49" fontId="8" fillId="0" borderId="0" xfId="0" applyNumberFormat="1" applyFont="1" applyFill="1" applyBorder="1" applyAlignment="1" applyProtection="1">
      <alignment horizontal="left" vertical="center" indent="1"/>
      <protection hidden="1"/>
    </xf>
    <xf numFmtId="49" fontId="8" fillId="0" borderId="13" xfId="0" applyNumberFormat="1" applyFont="1" applyFill="1" applyBorder="1" applyAlignment="1" applyProtection="1">
      <alignment horizontal="left" vertical="center" indent="1"/>
      <protection hidden="1"/>
    </xf>
    <xf numFmtId="0" fontId="3" fillId="0" borderId="32" xfId="37" applyFont="1" applyFill="1" applyBorder="1" applyAlignment="1" applyProtection="1">
      <alignment vertical="center" wrapText="1"/>
      <protection hidden="1"/>
    </xf>
    <xf numFmtId="0" fontId="4" fillId="0" borderId="32" xfId="37" applyFont="1" applyFill="1" applyBorder="1" applyAlignment="1" applyProtection="1">
      <alignment vertical="center"/>
      <protection hidden="1"/>
    </xf>
    <xf numFmtId="0" fontId="36" fillId="21" borderId="90" xfId="37" applyFont="1" applyFill="1" applyBorder="1" applyAlignment="1" applyProtection="1">
      <alignment horizontal="center" textRotation="90" wrapText="1"/>
      <protection hidden="1"/>
    </xf>
    <xf numFmtId="0" fontId="36" fillId="21" borderId="83" xfId="37" applyFont="1" applyFill="1" applyBorder="1" applyAlignment="1" applyProtection="1">
      <alignment horizontal="center" textRotation="90" wrapText="1"/>
      <protection hidden="1"/>
    </xf>
    <xf numFmtId="0" fontId="36" fillId="21" borderId="66" xfId="37" applyFont="1" applyFill="1" applyBorder="1" applyAlignment="1" applyProtection="1">
      <alignment horizontal="center" textRotation="90" wrapText="1"/>
      <protection hidden="1"/>
    </xf>
    <xf numFmtId="0" fontId="36" fillId="21" borderId="82" xfId="37" applyFont="1" applyFill="1" applyBorder="1" applyAlignment="1" applyProtection="1">
      <alignment horizontal="center" textRotation="90" wrapText="1"/>
      <protection hidden="1"/>
    </xf>
    <xf numFmtId="0" fontId="36" fillId="21" borderId="25" xfId="0" applyFont="1" applyFill="1" applyBorder="1" applyAlignment="1" applyProtection="1">
      <alignment horizontal="center" vertical="center" wrapText="1"/>
      <protection hidden="1"/>
    </xf>
    <xf numFmtId="0" fontId="36" fillId="21" borderId="12" xfId="0" applyFont="1" applyFill="1" applyBorder="1" applyAlignment="1" applyProtection="1">
      <alignment horizontal="center" vertical="center" wrapText="1"/>
      <protection hidden="1"/>
    </xf>
    <xf numFmtId="0" fontId="36" fillId="21" borderId="26" xfId="0" applyFont="1" applyFill="1" applyBorder="1" applyAlignment="1" applyProtection="1">
      <alignment horizontal="center" vertical="center" wrapText="1"/>
      <protection hidden="1"/>
    </xf>
    <xf numFmtId="0" fontId="4" fillId="0" borderId="11" xfId="37" applyFont="1" applyFill="1" applyBorder="1" applyAlignment="1" applyProtection="1">
      <alignment wrapText="1"/>
      <protection hidden="1"/>
    </xf>
    <xf numFmtId="0" fontId="33" fillId="0" borderId="0" xfId="0" applyFont="1" applyBorder="1" applyAlignment="1" applyProtection="1">
      <alignment horizontal="right" vertical="center" wrapText="1" indent="1"/>
      <protection hidden="1"/>
    </xf>
    <xf numFmtId="0" fontId="33" fillId="0" borderId="25" xfId="0" applyFont="1" applyBorder="1" applyAlignment="1" applyProtection="1">
      <alignment horizontal="left" vertical="center" wrapText="1" indent="1"/>
      <protection hidden="1"/>
    </xf>
    <xf numFmtId="0" fontId="33" fillId="0" borderId="12" xfId="0" applyFont="1" applyBorder="1" applyAlignment="1" applyProtection="1">
      <alignment horizontal="left" vertical="center" wrapText="1" indent="1"/>
      <protection hidden="1"/>
    </xf>
    <xf numFmtId="0" fontId="33" fillId="0" borderId="27" xfId="0" applyFont="1" applyBorder="1" applyAlignment="1" applyProtection="1">
      <alignment horizontal="left" vertical="center" wrapText="1" indent="1"/>
      <protection hidden="1"/>
    </xf>
    <xf numFmtId="0" fontId="33" fillId="0" borderId="0" xfId="0" applyFont="1" applyBorder="1" applyAlignment="1" applyProtection="1">
      <alignment horizontal="left" vertical="center" wrapText="1" indent="1"/>
      <protection hidden="1"/>
    </xf>
    <xf numFmtId="0" fontId="8" fillId="25" borderId="63" xfId="0" applyFont="1" applyFill="1" applyBorder="1" applyAlignment="1" applyProtection="1">
      <alignment horizontal="center" vertical="center" wrapText="1"/>
      <protection hidden="1"/>
    </xf>
    <xf numFmtId="0" fontId="8" fillId="25" borderId="64" xfId="0" applyFont="1" applyFill="1" applyBorder="1" applyAlignment="1" applyProtection="1">
      <alignment horizontal="center" vertical="center"/>
      <protection hidden="1"/>
    </xf>
    <xf numFmtId="0" fontId="8" fillId="25" borderId="65" xfId="0" applyFont="1" applyFill="1" applyBorder="1" applyAlignment="1" applyProtection="1">
      <alignment horizontal="center" vertical="center"/>
      <protection hidden="1"/>
    </xf>
    <xf numFmtId="0" fontId="8" fillId="25" borderId="25" xfId="0" applyFont="1" applyFill="1" applyBorder="1" applyAlignment="1" applyProtection="1">
      <alignment horizontal="center" vertical="center"/>
      <protection hidden="1"/>
    </xf>
    <xf numFmtId="0" fontId="8" fillId="25" borderId="26" xfId="0" applyFont="1" applyFill="1" applyBorder="1" applyAlignment="1" applyProtection="1">
      <alignment horizontal="center" vertical="center"/>
      <protection hidden="1"/>
    </xf>
    <xf numFmtId="0" fontId="8" fillId="25" borderId="19" xfId="0" applyFont="1" applyFill="1" applyBorder="1" applyAlignment="1" applyProtection="1">
      <alignment horizontal="center" vertical="center"/>
      <protection hidden="1"/>
    </xf>
    <xf numFmtId="0" fontId="8" fillId="25" borderId="28" xfId="0" applyFont="1" applyFill="1" applyBorder="1" applyAlignment="1" applyProtection="1">
      <alignment horizontal="center" vertical="center"/>
      <protection hidden="1"/>
    </xf>
    <xf numFmtId="167" fontId="8" fillId="25" borderId="21" xfId="0" applyNumberFormat="1" applyFont="1" applyFill="1" applyBorder="1" applyAlignment="1" applyProtection="1">
      <alignment horizontal="right" vertical="center" indent="1"/>
      <protection hidden="1"/>
    </xf>
    <xf numFmtId="167" fontId="8" fillId="25" borderId="20" xfId="0" applyNumberFormat="1" applyFont="1" applyFill="1" applyBorder="1" applyAlignment="1" applyProtection="1">
      <alignment horizontal="right" vertical="center" indent="1"/>
      <protection hidden="1"/>
    </xf>
    <xf numFmtId="0" fontId="4" fillId="0" borderId="0" xfId="0" applyFont="1" applyFill="1" applyBorder="1" applyAlignment="1" applyProtection="1">
      <alignment horizontal="left" vertical="top" wrapText="1" indent="4"/>
      <protection hidden="1"/>
    </xf>
    <xf numFmtId="0" fontId="4" fillId="0" borderId="13" xfId="0" applyFont="1" applyFill="1" applyBorder="1" applyAlignment="1" applyProtection="1">
      <alignment horizontal="left" vertical="top" wrapText="1" indent="4"/>
      <protection hidden="1"/>
    </xf>
    <xf numFmtId="168" fontId="3" fillId="18" borderId="11" xfId="47" applyNumberFormat="1" applyFont="1" applyFill="1" applyBorder="1" applyAlignment="1" applyProtection="1">
      <alignment vertical="center"/>
      <protection locked="0"/>
    </xf>
    <xf numFmtId="49" fontId="3" fillId="17" borderId="0" xfId="0" applyNumberFormat="1" applyFont="1" applyFill="1" applyAlignment="1" applyProtection="1">
      <alignment vertical="center"/>
      <protection locked="0"/>
    </xf>
    <xf numFmtId="49" fontId="3" fillId="17" borderId="11" xfId="0" applyNumberFormat="1" applyFont="1" applyFill="1" applyBorder="1" applyAlignment="1" applyProtection="1">
      <alignment vertical="center"/>
      <protection locked="0"/>
    </xf>
    <xf numFmtId="0" fontId="4" fillId="0" borderId="0" xfId="0" applyFont="1" applyFill="1" applyBorder="1" applyAlignment="1" applyProtection="1">
      <alignment horizontal="left" vertical="top" indent="4"/>
      <protection hidden="1"/>
    </xf>
    <xf numFmtId="0" fontId="4" fillId="0" borderId="13" xfId="0" applyFont="1" applyFill="1" applyBorder="1" applyAlignment="1" applyProtection="1">
      <alignment horizontal="left" vertical="top" indent="4"/>
      <protection hidden="1"/>
    </xf>
    <xf numFmtId="168" fontId="3" fillId="18" borderId="0" xfId="47" applyNumberFormat="1" applyFont="1" applyFill="1" applyBorder="1" applyAlignment="1" applyProtection="1">
      <alignment vertical="center"/>
      <protection locked="0"/>
    </xf>
    <xf numFmtId="49" fontId="4" fillId="0" borderId="27" xfId="0" applyNumberFormat="1" applyFont="1" applyFill="1" applyBorder="1" applyAlignment="1" applyProtection="1">
      <alignment horizontal="left" vertical="center" indent="1"/>
      <protection hidden="1"/>
    </xf>
    <xf numFmtId="0" fontId="34" fillId="0" borderId="0" xfId="0" applyFont="1" applyFill="1" applyAlignment="1" applyProtection="1">
      <alignment horizontal="center" vertical="center"/>
      <protection hidden="1"/>
    </xf>
    <xf numFmtId="0" fontId="4" fillId="0" borderId="11" xfId="0" applyFont="1" applyFill="1" applyBorder="1" applyAlignment="1" applyProtection="1">
      <alignment horizontal="left" vertical="top" wrapText="1" indent="4"/>
      <protection hidden="1"/>
    </xf>
    <xf numFmtId="0" fontId="4" fillId="0" borderId="28" xfId="0" applyFont="1" applyFill="1" applyBorder="1" applyAlignment="1" applyProtection="1">
      <alignment horizontal="left" vertical="top" wrapText="1" indent="4"/>
      <protection hidden="1"/>
    </xf>
    <xf numFmtId="49" fontId="40" fillId="0" borderId="0" xfId="51" applyNumberFormat="1" applyFont="1" applyFill="1" applyAlignment="1" applyProtection="1">
      <alignment horizontal="right" vertical="top"/>
    </xf>
    <xf numFmtId="0" fontId="43" fillId="0" borderId="0" xfId="52" applyNumberFormat="1" applyFont="1" applyBorder="1" applyAlignment="1" applyProtection="1">
      <alignment vertical="center"/>
      <protection hidden="1"/>
    </xf>
    <xf numFmtId="0" fontId="32" fillId="0" borderId="0" xfId="52" applyNumberFormat="1" applyFont="1" applyBorder="1" applyAlignment="1" applyProtection="1">
      <alignment vertical="center"/>
      <protection hidden="1"/>
    </xf>
    <xf numFmtId="0" fontId="3" fillId="0" borderId="0" xfId="52" applyNumberFormat="1" applyAlignment="1" applyProtection="1">
      <alignment vertical="center"/>
      <protection hidden="1"/>
    </xf>
    <xf numFmtId="0" fontId="44" fillId="20" borderId="91" xfId="52" applyNumberFormat="1" applyFont="1" applyFill="1" applyBorder="1" applyAlignment="1" applyProtection="1">
      <alignment horizontal="left" indent="1"/>
      <protection hidden="1"/>
    </xf>
    <xf numFmtId="0" fontId="3" fillId="20" borderId="31" xfId="52" applyNumberFormat="1" applyFont="1" applyFill="1" applyBorder="1" applyAlignment="1" applyProtection="1">
      <alignment vertical="center"/>
      <protection hidden="1"/>
    </xf>
    <xf numFmtId="0" fontId="3" fillId="20" borderId="92" xfId="52" applyNumberFormat="1" applyFont="1" applyFill="1" applyBorder="1" applyAlignment="1" applyProtection="1">
      <alignment vertical="center"/>
      <protection hidden="1"/>
    </xf>
    <xf numFmtId="0" fontId="44" fillId="20" borderId="93" xfId="52" applyNumberFormat="1" applyFont="1" applyFill="1" applyBorder="1" applyAlignment="1" applyProtection="1">
      <alignment horizontal="left" vertical="top" indent="1"/>
      <protection hidden="1"/>
    </xf>
    <xf numFmtId="0" fontId="3" fillId="20" borderId="30" xfId="52" applyNumberFormat="1" applyFont="1" applyFill="1" applyBorder="1" applyAlignment="1" applyProtection="1">
      <alignment vertical="center"/>
      <protection hidden="1"/>
    </xf>
    <xf numFmtId="0" fontId="3" fillId="20" borderId="94" xfId="52" applyNumberFormat="1" applyFont="1" applyFill="1" applyBorder="1" applyAlignment="1" applyProtection="1">
      <alignment vertical="center"/>
      <protection hidden="1"/>
    </xf>
    <xf numFmtId="0" fontId="34" fillId="0" borderId="0" xfId="52" quotePrefix="1" applyNumberFormat="1" applyFont="1" applyBorder="1" applyAlignment="1" applyProtection="1">
      <alignment horizontal="left" vertical="center"/>
      <protection hidden="1"/>
    </xf>
    <xf numFmtId="0" fontId="8" fillId="28" borderId="41" xfId="52" applyNumberFormat="1" applyFont="1" applyFill="1" applyBorder="1" applyAlignment="1" applyProtection="1">
      <alignment horizontal="left" vertical="center" indent="1"/>
      <protection hidden="1"/>
    </xf>
    <xf numFmtId="0" fontId="3" fillId="28" borderId="42" xfId="52" applyNumberFormat="1" applyFill="1" applyBorder="1" applyAlignment="1" applyProtection="1">
      <alignment horizontal="center" vertical="center"/>
      <protection hidden="1"/>
    </xf>
    <xf numFmtId="0" fontId="3" fillId="28" borderId="43" xfId="52" applyNumberFormat="1" applyFill="1" applyBorder="1" applyAlignment="1" applyProtection="1">
      <alignment vertical="center"/>
      <protection hidden="1"/>
    </xf>
    <xf numFmtId="0" fontId="8" fillId="19" borderId="40" xfId="52" applyNumberFormat="1" applyFont="1" applyFill="1" applyBorder="1" applyAlignment="1">
      <alignment horizontal="left" vertical="center" indent="1"/>
    </xf>
    <xf numFmtId="0" fontId="8" fillId="19" borderId="40" xfId="52" applyNumberFormat="1" applyFont="1" applyFill="1" applyBorder="1" applyAlignment="1">
      <alignment horizontal="center" vertical="center"/>
    </xf>
    <xf numFmtId="0" fontId="3" fillId="0" borderId="0" xfId="52" applyNumberFormat="1" applyBorder="1" applyAlignment="1" applyProtection="1">
      <alignment vertical="center"/>
      <protection hidden="1"/>
    </xf>
    <xf numFmtId="165" fontId="3" fillId="0" borderId="40" xfId="36" applyNumberFormat="1" applyFont="1" applyBorder="1" applyAlignment="1" applyProtection="1">
      <alignment horizontal="left" vertical="center" indent="1"/>
      <protection hidden="1"/>
    </xf>
    <xf numFmtId="165" fontId="3" fillId="0" borderId="40" xfId="36" applyNumberFormat="1" applyFont="1" applyBorder="1" applyAlignment="1" applyProtection="1">
      <alignment horizontal="center" vertical="center"/>
      <protection hidden="1"/>
    </xf>
    <xf numFmtId="0" fontId="3" fillId="0" borderId="40" xfId="36" applyNumberFormat="1" applyFont="1" applyBorder="1" applyAlignment="1" applyProtection="1">
      <alignment horizontal="left" vertical="center" wrapText="1" indent="1"/>
      <protection hidden="1"/>
    </xf>
    <xf numFmtId="0" fontId="3" fillId="0" borderId="40" xfId="36" applyNumberFormat="1" applyFont="1" applyFill="1" applyBorder="1" applyAlignment="1" applyProtection="1">
      <alignment horizontal="left" vertical="center" wrapText="1" indent="1"/>
      <protection hidden="1"/>
    </xf>
    <xf numFmtId="0" fontId="3" fillId="0" borderId="0" xfId="52" applyNumberFormat="1" applyAlignment="1" applyProtection="1">
      <alignment horizontal="left" vertical="center" indent="1"/>
      <protection hidden="1"/>
    </xf>
    <xf numFmtId="165" fontId="3" fillId="0" borderId="40" xfId="52" applyNumberFormat="1" applyFont="1" applyBorder="1" applyAlignment="1">
      <alignment horizontal="left" vertical="center" indent="1"/>
    </xf>
    <xf numFmtId="165" fontId="3" fillId="0" borderId="40" xfId="50" applyNumberFormat="1" applyFont="1" applyBorder="1" applyAlignment="1">
      <alignment horizontal="center" vertical="center"/>
    </xf>
    <xf numFmtId="0" fontId="3" fillId="0" borderId="40" xfId="52" applyNumberFormat="1" applyFont="1" applyBorder="1" applyAlignment="1">
      <alignment horizontal="left" vertical="center" wrapText="1" indent="1"/>
    </xf>
    <xf numFmtId="165" fontId="3" fillId="0" borderId="40" xfId="52" applyNumberFormat="1" applyFont="1" applyBorder="1" applyAlignment="1">
      <alignment horizontal="center" vertical="center"/>
    </xf>
    <xf numFmtId="0" fontId="3" fillId="25" borderId="95" xfId="52" applyNumberFormat="1" applyFont="1" applyFill="1" applyBorder="1" applyAlignment="1" applyProtection="1">
      <alignment horizontal="left" indent="1"/>
      <protection hidden="1"/>
    </xf>
    <xf numFmtId="0" fontId="3" fillId="25" borderId="0" xfId="52" applyNumberFormat="1" applyFill="1" applyAlignment="1" applyProtection="1">
      <alignment vertical="center"/>
      <protection hidden="1"/>
    </xf>
    <xf numFmtId="0" fontId="3" fillId="25" borderId="0" xfId="36" applyNumberFormat="1" applyFill="1" applyAlignment="1" applyProtection="1">
      <alignment vertical="center"/>
      <protection hidden="1"/>
    </xf>
    <xf numFmtId="0" fontId="3" fillId="25" borderId="0" xfId="52" applyNumberFormat="1" applyFill="1" applyBorder="1" applyAlignment="1" applyProtection="1">
      <alignment vertical="center"/>
      <protection hidden="1"/>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9"/>
    <cellStyle name="Standard 2 3" xfId="50"/>
    <cellStyle name="Standard 3" xfId="36"/>
    <cellStyle name="Standard 4" xfId="48"/>
    <cellStyle name="Standard 5" xfId="52"/>
    <cellStyle name="Standard_Antrag Netzwerk" xfId="37"/>
    <cellStyle name="Standard_Antrag Thüringen Jahr 2" xfId="51"/>
    <cellStyle name="Standard_Überarbeitete Abschnitte 11_10" xfId="38"/>
    <cellStyle name="Standard_Überarbeitete Abschnitte 11_10 2" xfId="47"/>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Zelle überprüfen" xfId="46" builtinId="23" customBuiltin="1"/>
  </cellStyles>
  <dxfs count="32">
    <dxf>
      <font>
        <condense val="0"/>
        <extend val="0"/>
        <color indexed="9"/>
      </font>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strike val="0"/>
        <color theme="0"/>
      </font>
    </dxf>
    <dxf>
      <font>
        <strike val="0"/>
        <color theme="0"/>
      </font>
      <fill>
        <patternFill patternType="none">
          <bgColor auto="1"/>
        </patternFill>
      </fill>
      <border>
        <left/>
        <right/>
        <top/>
        <bottom/>
        <vertical/>
        <horizontal/>
      </border>
    </dxf>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L$56" lockText="1" noThreeD="1"/>
</file>

<file path=xl/ctrlProps/ctrlProp6.xml><?xml version="1.0" encoding="utf-8"?>
<formControlPr xmlns="http://schemas.microsoft.com/office/spreadsheetml/2009/9/main" objectType="CheckBox" fmlaLink="$L$60" lockText="1" noThreeD="1"/>
</file>

<file path=xl/ctrlProps/ctrlProp7.xml><?xml version="1.0" encoding="utf-8"?>
<formControlPr xmlns="http://schemas.microsoft.com/office/spreadsheetml/2009/9/main" objectType="CheckBox" fmlaLink="$L$64"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14</xdr:row>
          <xdr:rowOff>9525</xdr:rowOff>
        </xdr:from>
        <xdr:to>
          <xdr:col>5</xdr:col>
          <xdr:colOff>323850</xdr:colOff>
          <xdr:row>15</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9525</xdr:rowOff>
        </xdr:from>
        <xdr:to>
          <xdr:col>5</xdr:col>
          <xdr:colOff>323850</xdr:colOff>
          <xdr:row>16</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39</xdr:row>
          <xdr:rowOff>9525</xdr:rowOff>
        </xdr:from>
        <xdr:to>
          <xdr:col>8</xdr:col>
          <xdr:colOff>704850</xdr:colOff>
          <xdr:row>40</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37</xdr:row>
          <xdr:rowOff>9525</xdr:rowOff>
        </xdr:from>
        <xdr:to>
          <xdr:col>8</xdr:col>
          <xdr:colOff>704850</xdr:colOff>
          <xdr:row>38</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twoCellAnchor editAs="oneCell">
    <xdr:from>
      <xdr:col>4</xdr:col>
      <xdr:colOff>438150</xdr:colOff>
      <xdr:row>0</xdr:row>
      <xdr:rowOff>0</xdr:rowOff>
    </xdr:from>
    <xdr:to>
      <xdr:col>10</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152775"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55</xdr:row>
          <xdr:rowOff>9525</xdr:rowOff>
        </xdr:from>
        <xdr:to>
          <xdr:col>3</xdr:col>
          <xdr:colOff>314325</xdr:colOff>
          <xdr:row>56</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9525</xdr:rowOff>
        </xdr:from>
        <xdr:to>
          <xdr:col>3</xdr:col>
          <xdr:colOff>314325</xdr:colOff>
          <xdr:row>60</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9525</xdr:rowOff>
        </xdr:from>
        <xdr:to>
          <xdr:col>3</xdr:col>
          <xdr:colOff>314325</xdr:colOff>
          <xdr:row>64</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18</xdr:row>
          <xdr:rowOff>19050</xdr:rowOff>
        </xdr:from>
        <xdr:to>
          <xdr:col>5</xdr:col>
          <xdr:colOff>695325</xdr:colOff>
          <xdr:row>19</xdr:row>
          <xdr:rowOff>104775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19050</xdr:rowOff>
        </xdr:from>
        <xdr:to>
          <xdr:col>5</xdr:col>
          <xdr:colOff>695325</xdr:colOff>
          <xdr:row>17</xdr:row>
          <xdr:rowOff>104775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19050</xdr:rowOff>
        </xdr:from>
        <xdr:to>
          <xdr:col>1</xdr:col>
          <xdr:colOff>314325</xdr:colOff>
          <xdr:row>7</xdr:row>
          <xdr:rowOff>104775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19050</xdr:rowOff>
        </xdr:from>
        <xdr:to>
          <xdr:col>1</xdr:col>
          <xdr:colOff>314325</xdr:colOff>
          <xdr:row>10</xdr:row>
          <xdr:rowOff>104775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314325</xdr:colOff>
          <xdr:row>12</xdr:row>
          <xdr:rowOff>104775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19050</xdr:rowOff>
        </xdr:from>
        <xdr:to>
          <xdr:col>1</xdr:col>
          <xdr:colOff>314325</xdr:colOff>
          <xdr:row>23</xdr:row>
          <xdr:rowOff>104775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19050</xdr:rowOff>
        </xdr:from>
        <xdr:to>
          <xdr:col>1</xdr:col>
          <xdr:colOff>314325</xdr:colOff>
          <xdr:row>27</xdr:row>
          <xdr:rowOff>104775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19050</xdr:rowOff>
        </xdr:from>
        <xdr:to>
          <xdr:col>1</xdr:col>
          <xdr:colOff>314325</xdr:colOff>
          <xdr:row>31</xdr:row>
          <xdr:rowOff>104775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19050</xdr:rowOff>
        </xdr:from>
        <xdr:to>
          <xdr:col>1</xdr:col>
          <xdr:colOff>314325</xdr:colOff>
          <xdr:row>33</xdr:row>
          <xdr:rowOff>104775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19050</xdr:rowOff>
        </xdr:from>
        <xdr:to>
          <xdr:col>1</xdr:col>
          <xdr:colOff>314325</xdr:colOff>
          <xdr:row>36</xdr:row>
          <xdr:rowOff>104775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19050</xdr:rowOff>
        </xdr:from>
        <xdr:to>
          <xdr:col>1</xdr:col>
          <xdr:colOff>314325</xdr:colOff>
          <xdr:row>38</xdr:row>
          <xdr:rowOff>104775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19050</xdr:rowOff>
        </xdr:from>
        <xdr:to>
          <xdr:col>1</xdr:col>
          <xdr:colOff>314325</xdr:colOff>
          <xdr:row>49</xdr:row>
          <xdr:rowOff>104775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19050</xdr:rowOff>
        </xdr:from>
        <xdr:to>
          <xdr:col>1</xdr:col>
          <xdr:colOff>314325</xdr:colOff>
          <xdr:row>55</xdr:row>
          <xdr:rowOff>104775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60</xdr:row>
          <xdr:rowOff>19050</xdr:rowOff>
        </xdr:from>
        <xdr:to>
          <xdr:col>1</xdr:col>
          <xdr:colOff>314325</xdr:colOff>
          <xdr:row>61</xdr:row>
          <xdr:rowOff>104775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19050</xdr:rowOff>
        </xdr:from>
        <xdr:to>
          <xdr:col>1</xdr:col>
          <xdr:colOff>314325</xdr:colOff>
          <xdr:row>41</xdr:row>
          <xdr:rowOff>104775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19050</xdr:rowOff>
        </xdr:from>
        <xdr:to>
          <xdr:col>1</xdr:col>
          <xdr:colOff>314325</xdr:colOff>
          <xdr:row>44</xdr:row>
          <xdr:rowOff>104775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19050</xdr:rowOff>
        </xdr:from>
        <xdr:to>
          <xdr:col>1</xdr:col>
          <xdr:colOff>314325</xdr:colOff>
          <xdr:row>47</xdr:row>
          <xdr:rowOff>104775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19050</xdr:rowOff>
        </xdr:from>
        <xdr:to>
          <xdr:col>1</xdr:col>
          <xdr:colOff>314325</xdr:colOff>
          <xdr:row>17</xdr:row>
          <xdr:rowOff>104775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vmlDrawing" Target="../drawings/vmlDrawing3.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3.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10.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G23"/>
  <sheetViews>
    <sheetView showGridLines="0" zoomScaleNormal="100" workbookViewId="0">
      <selection activeCell="A17" sqref="A17"/>
    </sheetView>
  </sheetViews>
  <sheetFormatPr baseColWidth="10" defaultColWidth="11.42578125" defaultRowHeight="12" x14ac:dyDescent="0.2"/>
  <cols>
    <col min="1" max="1" width="10.7109375" style="1" customWidth="1"/>
    <col min="2" max="2" width="15.7109375" style="2" customWidth="1"/>
    <col min="3" max="3" width="78.7109375" style="1" customWidth="1"/>
    <col min="4" max="4" width="0" style="1" hidden="1" customWidth="1"/>
    <col min="5" max="16384" width="11.42578125" style="1"/>
  </cols>
  <sheetData>
    <row r="1" spans="1:7" s="426" customFormat="1" ht="30" customHeight="1" thickBot="1" x14ac:dyDescent="0.25">
      <c r="A1" s="424" t="s">
        <v>20</v>
      </c>
      <c r="B1" s="425"/>
      <c r="C1" s="425"/>
      <c r="D1" s="450"/>
    </row>
    <row r="2" spans="1:7" s="426" customFormat="1" ht="30" customHeight="1" thickTop="1" x14ac:dyDescent="0.25">
      <c r="A2" s="427" t="s">
        <v>3</v>
      </c>
      <c r="B2" s="428"/>
      <c r="C2" s="429"/>
      <c r="D2" s="449" t="s">
        <v>197</v>
      </c>
    </row>
    <row r="3" spans="1:7" s="426" customFormat="1" ht="30" customHeight="1" thickBot="1" x14ac:dyDescent="0.25">
      <c r="A3" s="430" t="s">
        <v>284</v>
      </c>
      <c r="B3" s="431"/>
      <c r="C3" s="432"/>
      <c r="D3" s="450"/>
    </row>
    <row r="4" spans="1:7" ht="15" customHeight="1" thickTop="1" x14ac:dyDescent="0.2">
      <c r="A4" s="433" t="str">
        <f>IF(AND('Seite 1'!D22="",SUM('Seite 1'!G45:G53)=0,'Seite 1'!C58="",'Seite 1'!G58="")," - öffentlich -"," - vertraulich -")</f>
        <v xml:space="preserve"> - öffentlich -</v>
      </c>
      <c r="D4" s="451"/>
      <c r="E4" s="3"/>
    </row>
    <row r="5" spans="1:7" ht="15" customHeight="1" x14ac:dyDescent="0.2">
      <c r="D5" s="451"/>
      <c r="E5" s="3"/>
    </row>
    <row r="6" spans="1:7" s="426" customFormat="1" ht="18" customHeight="1" x14ac:dyDescent="0.2">
      <c r="A6" s="434" t="s">
        <v>280</v>
      </c>
      <c r="B6" s="435"/>
      <c r="C6" s="436"/>
      <c r="D6" s="450"/>
    </row>
    <row r="7" spans="1:7" s="439" customFormat="1" ht="18" customHeight="1" x14ac:dyDescent="0.2">
      <c r="A7" s="437" t="s">
        <v>21</v>
      </c>
      <c r="B7" s="438" t="s">
        <v>22</v>
      </c>
      <c r="C7" s="437" t="s">
        <v>23</v>
      </c>
      <c r="D7" s="452"/>
      <c r="F7" s="426"/>
    </row>
    <row r="8" spans="1:7" s="3" customFormat="1" ht="24" customHeight="1" x14ac:dyDescent="0.2">
      <c r="A8" s="440" t="s">
        <v>24</v>
      </c>
      <c r="B8" s="441">
        <v>43266</v>
      </c>
      <c r="C8" s="442" t="s">
        <v>25</v>
      </c>
      <c r="D8" s="451"/>
      <c r="E8" s="1"/>
      <c r="F8" s="1"/>
    </row>
    <row r="9" spans="1:7" ht="24" customHeight="1" x14ac:dyDescent="0.2">
      <c r="A9" s="440" t="s">
        <v>246</v>
      </c>
      <c r="B9" s="441">
        <v>43614</v>
      </c>
      <c r="C9" s="442" t="s">
        <v>247</v>
      </c>
      <c r="D9" s="451"/>
      <c r="G9" s="3"/>
    </row>
    <row r="10" spans="1:7" ht="24" customHeight="1" x14ac:dyDescent="0.2">
      <c r="A10" s="440" t="s">
        <v>252</v>
      </c>
      <c r="B10" s="441">
        <v>43866</v>
      </c>
      <c r="C10" s="442" t="s">
        <v>253</v>
      </c>
      <c r="D10" s="451"/>
    </row>
    <row r="11" spans="1:7" ht="24" customHeight="1" x14ac:dyDescent="0.2">
      <c r="A11" s="440" t="s">
        <v>259</v>
      </c>
      <c r="B11" s="441">
        <v>43992</v>
      </c>
      <c r="C11" s="442" t="s">
        <v>260</v>
      </c>
      <c r="D11" s="451"/>
    </row>
    <row r="12" spans="1:7" ht="24" customHeight="1" x14ac:dyDescent="0.2">
      <c r="A12" s="440" t="s">
        <v>261</v>
      </c>
      <c r="B12" s="441">
        <v>44838</v>
      </c>
      <c r="C12" s="443" t="s">
        <v>279</v>
      </c>
      <c r="D12" s="451"/>
    </row>
    <row r="13" spans="1:7" s="426" customFormat="1" ht="15" customHeight="1" x14ac:dyDescent="0.2">
      <c r="A13" s="444"/>
      <c r="D13" s="450"/>
    </row>
    <row r="14" spans="1:7" s="426" customFormat="1" ht="18" customHeight="1" x14ac:dyDescent="0.2">
      <c r="A14" s="434" t="s">
        <v>281</v>
      </c>
      <c r="B14" s="435"/>
      <c r="C14" s="436"/>
      <c r="D14" s="450"/>
    </row>
    <row r="15" spans="1:7" s="439" customFormat="1" ht="18" customHeight="1" x14ac:dyDescent="0.2">
      <c r="A15" s="437" t="s">
        <v>21</v>
      </c>
      <c r="B15" s="438" t="s">
        <v>22</v>
      </c>
      <c r="C15" s="437" t="s">
        <v>23</v>
      </c>
      <c r="D15" s="452"/>
      <c r="F15" s="426"/>
    </row>
    <row r="16" spans="1:7" s="439" customFormat="1" ht="24" customHeight="1" x14ac:dyDescent="0.2">
      <c r="A16" s="445" t="s">
        <v>282</v>
      </c>
      <c r="B16" s="446">
        <v>44928</v>
      </c>
      <c r="C16" s="447" t="s">
        <v>283</v>
      </c>
      <c r="D16" s="452"/>
      <c r="F16" s="426"/>
    </row>
    <row r="17" spans="1:4" s="426" customFormat="1" ht="24" customHeight="1" x14ac:dyDescent="0.2">
      <c r="A17" s="445"/>
      <c r="B17" s="448"/>
      <c r="C17" s="447"/>
      <c r="D17" s="450"/>
    </row>
    <row r="18" spans="1:4" s="426" customFormat="1" ht="24" customHeight="1" x14ac:dyDescent="0.2">
      <c r="A18" s="445"/>
      <c r="B18" s="448"/>
      <c r="C18" s="447"/>
      <c r="D18" s="450"/>
    </row>
    <row r="19" spans="1:4" s="426" customFormat="1" ht="24" customHeight="1" x14ac:dyDescent="0.2">
      <c r="A19" s="445"/>
      <c r="B19" s="448"/>
      <c r="C19" s="447"/>
      <c r="D19" s="450"/>
    </row>
    <row r="20" spans="1:4" s="426" customFormat="1" ht="24" customHeight="1" x14ac:dyDescent="0.2">
      <c r="A20" s="445"/>
      <c r="B20" s="448"/>
      <c r="C20" s="447"/>
      <c r="D20" s="450"/>
    </row>
    <row r="21" spans="1:4" s="426" customFormat="1" ht="24" customHeight="1" x14ac:dyDescent="0.2">
      <c r="A21" s="445"/>
      <c r="B21" s="446"/>
      <c r="C21" s="447"/>
      <c r="D21" s="450"/>
    </row>
    <row r="22" spans="1:4" s="426" customFormat="1" ht="24" customHeight="1" x14ac:dyDescent="0.2">
      <c r="A22" s="445"/>
      <c r="B22" s="446"/>
      <c r="C22" s="447"/>
      <c r="D22" s="450"/>
    </row>
    <row r="23" spans="1:4" s="426" customFormat="1" ht="24" customHeight="1" x14ac:dyDescent="0.2">
      <c r="A23" s="445"/>
      <c r="B23" s="448"/>
      <c r="C23" s="447"/>
      <c r="D23" s="450"/>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K77"/>
  <sheetViews>
    <sheetView showGridLines="0" zoomScaleNormal="100" zoomScaleSheetLayoutView="100" workbookViewId="0">
      <selection activeCell="A70" sqref="A70:D70"/>
    </sheetView>
  </sheetViews>
  <sheetFormatPr baseColWidth="10" defaultColWidth="11.42578125" defaultRowHeight="12" x14ac:dyDescent="0.2"/>
  <cols>
    <col min="1" max="1" width="1.7109375" style="18" customWidth="1"/>
    <col min="2" max="2" width="17.7109375" style="18" customWidth="1"/>
    <col min="3" max="5" width="10.7109375" style="18" customWidth="1"/>
    <col min="6" max="6" width="10.7109375" style="39" customWidth="1"/>
    <col min="7" max="9" width="10.7109375" style="18" customWidth="1"/>
    <col min="10" max="16384" width="11.42578125" style="18"/>
  </cols>
  <sheetData>
    <row r="1" spans="1:11" ht="15" customHeight="1" x14ac:dyDescent="0.2">
      <c r="A1" s="38"/>
      <c r="C1" s="28"/>
      <c r="D1" s="28"/>
      <c r="E1" s="28"/>
      <c r="G1" s="40" t="s">
        <v>9</v>
      </c>
      <c r="H1" s="335" t="str">
        <f>'Seite 1'!$H$18</f>
        <v>F-SVQ</v>
      </c>
      <c r="I1" s="337"/>
    </row>
    <row r="2" spans="1:11" ht="5.0999999999999996" customHeight="1" x14ac:dyDescent="0.2">
      <c r="A2" s="41"/>
      <c r="B2" s="42"/>
      <c r="C2" s="42"/>
      <c r="D2" s="42"/>
      <c r="E2" s="42"/>
      <c r="F2" s="43"/>
      <c r="G2" s="42"/>
      <c r="H2" s="42"/>
      <c r="I2" s="42"/>
    </row>
    <row r="3" spans="1:11" ht="15" customHeight="1" x14ac:dyDescent="0.2">
      <c r="A3" s="8" t="s">
        <v>130</v>
      </c>
      <c r="B3" s="9"/>
      <c r="C3" s="9"/>
      <c r="D3" s="9"/>
      <c r="E3" s="9"/>
      <c r="F3" s="9"/>
      <c r="G3" s="9"/>
      <c r="H3" s="9"/>
      <c r="I3" s="10"/>
    </row>
    <row r="4" spans="1:11" ht="5.0999999999999996" customHeight="1" x14ac:dyDescent="0.2">
      <c r="A4" s="67"/>
      <c r="B4" s="68"/>
      <c r="C4" s="68"/>
      <c r="D4" s="68"/>
      <c r="E4" s="68"/>
      <c r="F4" s="68"/>
      <c r="G4" s="68"/>
      <c r="H4" s="68"/>
      <c r="I4" s="63"/>
    </row>
    <row r="5" spans="1:11" s="47" customFormat="1" ht="15" customHeight="1" x14ac:dyDescent="0.2">
      <c r="A5" s="236" t="s">
        <v>0</v>
      </c>
      <c r="B5" s="235"/>
      <c r="C5" s="235"/>
      <c r="D5" s="235"/>
      <c r="E5" s="235"/>
      <c r="F5" s="235"/>
      <c r="G5" s="235"/>
      <c r="H5" s="235"/>
      <c r="I5" s="237"/>
    </row>
    <row r="6" spans="1:11" s="47" customFormat="1" ht="5.0999999999999996" customHeight="1" x14ac:dyDescent="0.2">
      <c r="A6" s="238"/>
      <c r="B6" s="235"/>
      <c r="C6" s="235"/>
      <c r="D6" s="235"/>
      <c r="E6" s="235"/>
      <c r="F6" s="235"/>
      <c r="G6" s="235"/>
      <c r="H6" s="235"/>
      <c r="I6" s="237"/>
      <c r="K6" s="240"/>
    </row>
    <row r="7" spans="1:11" s="47" customFormat="1" ht="11.1" customHeight="1" x14ac:dyDescent="0.2">
      <c r="A7" s="419"/>
      <c r="B7" s="411" t="s">
        <v>226</v>
      </c>
      <c r="C7" s="411"/>
      <c r="D7" s="411"/>
      <c r="E7" s="411"/>
      <c r="F7" s="411"/>
      <c r="G7" s="411"/>
      <c r="H7" s="411"/>
      <c r="I7" s="412"/>
      <c r="K7" s="240"/>
    </row>
    <row r="8" spans="1:11" s="47" customFormat="1" ht="11.1" customHeight="1" x14ac:dyDescent="0.2">
      <c r="A8" s="419"/>
      <c r="B8" s="411"/>
      <c r="C8" s="411"/>
      <c r="D8" s="411"/>
      <c r="E8" s="411"/>
      <c r="F8" s="411"/>
      <c r="G8" s="411"/>
      <c r="H8" s="411"/>
      <c r="I8" s="412"/>
    </row>
    <row r="9" spans="1:11" s="47" customFormat="1" ht="11.1" customHeight="1" x14ac:dyDescent="0.2">
      <c r="A9" s="419"/>
      <c r="B9" s="411"/>
      <c r="C9" s="411"/>
      <c r="D9" s="411"/>
      <c r="E9" s="411"/>
      <c r="F9" s="411"/>
      <c r="G9" s="411"/>
      <c r="H9" s="411"/>
      <c r="I9" s="412"/>
    </row>
    <row r="10" spans="1:11" s="47" customFormat="1" ht="11.1" customHeight="1" x14ac:dyDescent="0.2">
      <c r="A10" s="419"/>
      <c r="B10" s="416" t="s">
        <v>17</v>
      </c>
      <c r="C10" s="416"/>
      <c r="D10" s="416"/>
      <c r="E10" s="416"/>
      <c r="F10" s="416"/>
      <c r="G10" s="416"/>
      <c r="H10" s="416"/>
      <c r="I10" s="417"/>
    </row>
    <row r="11" spans="1:11" s="47" customFormat="1" ht="11.1" customHeight="1" x14ac:dyDescent="0.2">
      <c r="A11" s="419"/>
      <c r="B11" s="416"/>
      <c r="C11" s="416"/>
      <c r="D11" s="416"/>
      <c r="E11" s="416"/>
      <c r="F11" s="416"/>
      <c r="G11" s="416"/>
      <c r="H11" s="416"/>
      <c r="I11" s="417"/>
    </row>
    <row r="12" spans="1:11" s="47" customFormat="1" ht="11.1" customHeight="1" x14ac:dyDescent="0.2">
      <c r="A12" s="419"/>
      <c r="B12" s="411" t="s">
        <v>228</v>
      </c>
      <c r="C12" s="411"/>
      <c r="D12" s="411"/>
      <c r="E12" s="411"/>
      <c r="F12" s="411"/>
      <c r="G12" s="411"/>
      <c r="H12" s="411"/>
      <c r="I12" s="412"/>
    </row>
    <row r="13" spans="1:11" s="47" customFormat="1" ht="11.1" customHeight="1" x14ac:dyDescent="0.2">
      <c r="A13" s="419"/>
      <c r="B13" s="411"/>
      <c r="C13" s="411"/>
      <c r="D13" s="411"/>
      <c r="E13" s="411"/>
      <c r="F13" s="411"/>
      <c r="G13" s="411"/>
      <c r="H13" s="411"/>
      <c r="I13" s="412"/>
    </row>
    <row r="14" spans="1:11" s="47" customFormat="1" ht="11.1" customHeight="1" x14ac:dyDescent="0.2">
      <c r="A14" s="419"/>
      <c r="B14" s="411"/>
      <c r="C14" s="411"/>
      <c r="D14" s="411"/>
      <c r="E14" s="411"/>
      <c r="F14" s="411"/>
      <c r="G14" s="411"/>
      <c r="H14" s="411"/>
      <c r="I14" s="412"/>
    </row>
    <row r="15" spans="1:11" s="47" customFormat="1" ht="11.1" customHeight="1" x14ac:dyDescent="0.2">
      <c r="A15" s="419"/>
      <c r="B15" s="411"/>
      <c r="C15" s="411"/>
      <c r="D15" s="411"/>
      <c r="E15" s="411"/>
      <c r="F15" s="411"/>
      <c r="G15" s="411"/>
      <c r="H15" s="411"/>
      <c r="I15" s="412"/>
    </row>
    <row r="16" spans="1:11" s="47" customFormat="1" ht="11.1" customHeight="1" x14ac:dyDescent="0.2">
      <c r="A16" s="419"/>
      <c r="B16" s="411"/>
      <c r="C16" s="411"/>
      <c r="D16" s="411"/>
      <c r="E16" s="411"/>
      <c r="F16" s="411"/>
      <c r="G16" s="411"/>
      <c r="H16" s="411"/>
      <c r="I16" s="412"/>
    </row>
    <row r="17" spans="1:9" s="47" customFormat="1" ht="11.1" customHeight="1" x14ac:dyDescent="0.2">
      <c r="A17" s="419"/>
      <c r="B17" s="411" t="s">
        <v>236</v>
      </c>
      <c r="C17" s="411"/>
      <c r="D17" s="411"/>
      <c r="E17" s="411"/>
      <c r="F17" s="411"/>
      <c r="G17" s="411"/>
      <c r="H17" s="411"/>
      <c r="I17" s="412"/>
    </row>
    <row r="18" spans="1:9" s="47" customFormat="1" ht="11.1" customHeight="1" x14ac:dyDescent="0.2">
      <c r="A18" s="419"/>
      <c r="B18" s="411"/>
      <c r="C18" s="411"/>
      <c r="D18" s="411"/>
      <c r="E18" s="411"/>
      <c r="F18" s="411"/>
      <c r="G18" s="411"/>
      <c r="H18" s="411"/>
      <c r="I18" s="412"/>
    </row>
    <row r="19" spans="1:9" s="47" customFormat="1" ht="11.1" customHeight="1" x14ac:dyDescent="0.2">
      <c r="A19" s="419"/>
      <c r="B19" s="411"/>
      <c r="C19" s="411"/>
      <c r="D19" s="411"/>
      <c r="E19" s="411"/>
      <c r="F19" s="411"/>
      <c r="G19" s="411"/>
      <c r="H19" s="411"/>
      <c r="I19" s="412"/>
    </row>
    <row r="20" spans="1:9" s="47" customFormat="1" ht="11.1" customHeight="1" x14ac:dyDescent="0.2">
      <c r="A20" s="419"/>
      <c r="B20" s="411"/>
      <c r="C20" s="411"/>
      <c r="D20" s="411"/>
      <c r="E20" s="411"/>
      <c r="F20" s="411"/>
      <c r="G20" s="411"/>
      <c r="H20" s="411"/>
      <c r="I20" s="412"/>
    </row>
    <row r="21" spans="1:9" s="47" customFormat="1" ht="11.1" customHeight="1" x14ac:dyDescent="0.2">
      <c r="A21" s="419"/>
      <c r="B21" s="411"/>
      <c r="C21" s="411"/>
      <c r="D21" s="411"/>
      <c r="E21" s="411"/>
      <c r="F21" s="411"/>
      <c r="G21" s="411"/>
      <c r="H21" s="411"/>
      <c r="I21" s="412"/>
    </row>
    <row r="22" spans="1:9" s="47" customFormat="1" ht="11.1" customHeight="1" x14ac:dyDescent="0.2">
      <c r="A22" s="419"/>
      <c r="B22" s="411"/>
      <c r="C22" s="411"/>
      <c r="D22" s="411"/>
      <c r="E22" s="411"/>
      <c r="F22" s="411"/>
      <c r="G22" s="411"/>
      <c r="H22" s="411"/>
      <c r="I22" s="412"/>
    </row>
    <row r="23" spans="1:9" s="47" customFormat="1" ht="11.1" customHeight="1" x14ac:dyDescent="0.2">
      <c r="A23" s="419"/>
      <c r="B23" s="411" t="s">
        <v>229</v>
      </c>
      <c r="C23" s="411"/>
      <c r="D23" s="411"/>
      <c r="E23" s="411"/>
      <c r="F23" s="411"/>
      <c r="G23" s="411"/>
      <c r="H23" s="411"/>
      <c r="I23" s="412"/>
    </row>
    <row r="24" spans="1:9" s="47" customFormat="1" ht="11.1" customHeight="1" x14ac:dyDescent="0.2">
      <c r="A24" s="419"/>
      <c r="B24" s="411"/>
      <c r="C24" s="411"/>
      <c r="D24" s="411"/>
      <c r="E24" s="411"/>
      <c r="F24" s="411"/>
      <c r="G24" s="411"/>
      <c r="H24" s="411"/>
      <c r="I24" s="412"/>
    </row>
    <row r="25" spans="1:9" s="47" customFormat="1" ht="11.1" customHeight="1" x14ac:dyDescent="0.2">
      <c r="A25" s="419"/>
      <c r="B25" s="411"/>
      <c r="C25" s="411"/>
      <c r="D25" s="411"/>
      <c r="E25" s="411"/>
      <c r="F25" s="411"/>
      <c r="G25" s="411"/>
      <c r="H25" s="411"/>
      <c r="I25" s="412"/>
    </row>
    <row r="26" spans="1:9" s="47" customFormat="1" ht="11.1" customHeight="1" x14ac:dyDescent="0.2">
      <c r="A26" s="419"/>
      <c r="B26" s="411"/>
      <c r="C26" s="411"/>
      <c r="D26" s="411"/>
      <c r="E26" s="411"/>
      <c r="F26" s="411"/>
      <c r="G26" s="411"/>
      <c r="H26" s="411"/>
      <c r="I26" s="412"/>
    </row>
    <row r="27" spans="1:9" s="47" customFormat="1" ht="11.1" customHeight="1" x14ac:dyDescent="0.2">
      <c r="A27" s="419"/>
      <c r="B27" s="411" t="s">
        <v>230</v>
      </c>
      <c r="C27" s="411"/>
      <c r="D27" s="411"/>
      <c r="E27" s="411"/>
      <c r="F27" s="411"/>
      <c r="G27" s="411"/>
      <c r="H27" s="411"/>
      <c r="I27" s="412"/>
    </row>
    <row r="28" spans="1:9" s="47" customFormat="1" ht="11.1" customHeight="1" x14ac:dyDescent="0.2">
      <c r="A28" s="419"/>
      <c r="B28" s="411"/>
      <c r="C28" s="411"/>
      <c r="D28" s="411"/>
      <c r="E28" s="411"/>
      <c r="F28" s="411"/>
      <c r="G28" s="411"/>
      <c r="H28" s="411"/>
      <c r="I28" s="412"/>
    </row>
    <row r="29" spans="1:9" s="47" customFormat="1" ht="11.1" customHeight="1" x14ac:dyDescent="0.2">
      <c r="A29" s="419"/>
      <c r="B29" s="411"/>
      <c r="C29" s="411"/>
      <c r="D29" s="411"/>
      <c r="E29" s="411"/>
      <c r="F29" s="411"/>
      <c r="G29" s="411"/>
      <c r="H29" s="411"/>
      <c r="I29" s="412"/>
    </row>
    <row r="30" spans="1:9" s="47" customFormat="1" ht="11.1" customHeight="1" x14ac:dyDescent="0.2">
      <c r="A30" s="419"/>
      <c r="B30" s="411"/>
      <c r="C30" s="411"/>
      <c r="D30" s="411"/>
      <c r="E30" s="411"/>
      <c r="F30" s="411"/>
      <c r="G30" s="411"/>
      <c r="H30" s="411"/>
      <c r="I30" s="412"/>
    </row>
    <row r="31" spans="1:9" s="47" customFormat="1" ht="11.1" customHeight="1" x14ac:dyDescent="0.2">
      <c r="A31" s="419"/>
      <c r="B31" s="416" t="s">
        <v>32</v>
      </c>
      <c r="C31" s="416"/>
      <c r="D31" s="416"/>
      <c r="E31" s="416"/>
      <c r="F31" s="416"/>
      <c r="G31" s="416"/>
      <c r="H31" s="416"/>
      <c r="I31" s="417"/>
    </row>
    <row r="32" spans="1:9" s="47" customFormat="1" ht="11.1" customHeight="1" x14ac:dyDescent="0.2">
      <c r="A32" s="419"/>
      <c r="B32" s="416"/>
      <c r="C32" s="416"/>
      <c r="D32" s="416"/>
      <c r="E32" s="416"/>
      <c r="F32" s="416"/>
      <c r="G32" s="416"/>
      <c r="H32" s="416"/>
      <c r="I32" s="417"/>
    </row>
    <row r="33" spans="1:9" s="47" customFormat="1" ht="11.1" customHeight="1" x14ac:dyDescent="0.2">
      <c r="A33" s="419"/>
      <c r="B33" s="411" t="s">
        <v>231</v>
      </c>
      <c r="C33" s="411"/>
      <c r="D33" s="411"/>
      <c r="E33" s="411"/>
      <c r="F33" s="411"/>
      <c r="G33" s="411"/>
      <c r="H33" s="411"/>
      <c r="I33" s="412"/>
    </row>
    <row r="34" spans="1:9" s="47" customFormat="1" ht="11.1" customHeight="1" x14ac:dyDescent="0.2">
      <c r="A34" s="419"/>
      <c r="B34" s="411"/>
      <c r="C34" s="411"/>
      <c r="D34" s="411"/>
      <c r="E34" s="411"/>
      <c r="F34" s="411"/>
      <c r="G34" s="411"/>
      <c r="H34" s="411"/>
      <c r="I34" s="412"/>
    </row>
    <row r="35" spans="1:9" s="47" customFormat="1" ht="11.1" customHeight="1" x14ac:dyDescent="0.2">
      <c r="A35" s="419"/>
      <c r="B35" s="411"/>
      <c r="C35" s="411"/>
      <c r="D35" s="411"/>
      <c r="E35" s="411"/>
      <c r="F35" s="411"/>
      <c r="G35" s="411"/>
      <c r="H35" s="411"/>
      <c r="I35" s="412"/>
    </row>
    <row r="36" spans="1:9" s="47" customFormat="1" ht="11.1" customHeight="1" x14ac:dyDescent="0.2">
      <c r="A36" s="419"/>
      <c r="B36" s="416" t="s">
        <v>200</v>
      </c>
      <c r="C36" s="416"/>
      <c r="D36" s="416"/>
      <c r="E36" s="416"/>
      <c r="F36" s="416"/>
      <c r="G36" s="416"/>
      <c r="H36" s="416"/>
      <c r="I36" s="417"/>
    </row>
    <row r="37" spans="1:9" s="47" customFormat="1" ht="11.1" customHeight="1" x14ac:dyDescent="0.2">
      <c r="A37" s="419"/>
      <c r="B37" s="416"/>
      <c r="C37" s="416"/>
      <c r="D37" s="416"/>
      <c r="E37" s="416"/>
      <c r="F37" s="416"/>
      <c r="G37" s="416"/>
      <c r="H37" s="416"/>
      <c r="I37" s="417"/>
    </row>
    <row r="38" spans="1:9" s="47" customFormat="1" ht="11.1" customHeight="1" x14ac:dyDescent="0.2">
      <c r="A38" s="419"/>
      <c r="B38" s="411" t="s">
        <v>237</v>
      </c>
      <c r="C38" s="411"/>
      <c r="D38" s="411"/>
      <c r="E38" s="411"/>
      <c r="F38" s="411"/>
      <c r="G38" s="411"/>
      <c r="H38" s="411"/>
      <c r="I38" s="412"/>
    </row>
    <row r="39" spans="1:9" s="47" customFormat="1" ht="11.1" customHeight="1" x14ac:dyDescent="0.2">
      <c r="A39" s="419"/>
      <c r="B39" s="411"/>
      <c r="C39" s="411"/>
      <c r="D39" s="411"/>
      <c r="E39" s="411"/>
      <c r="F39" s="411"/>
      <c r="G39" s="411"/>
      <c r="H39" s="411"/>
      <c r="I39" s="412"/>
    </row>
    <row r="40" spans="1:9" s="47" customFormat="1" ht="11.1" customHeight="1" x14ac:dyDescent="0.2">
      <c r="A40" s="419"/>
      <c r="B40" s="411"/>
      <c r="C40" s="411"/>
      <c r="D40" s="411"/>
      <c r="E40" s="411"/>
      <c r="F40" s="411"/>
      <c r="G40" s="411"/>
      <c r="H40" s="411"/>
      <c r="I40" s="412"/>
    </row>
    <row r="41" spans="1:9" s="47" customFormat="1" ht="11.1" customHeight="1" x14ac:dyDescent="0.2">
      <c r="A41" s="419"/>
      <c r="B41" s="411" t="s">
        <v>232</v>
      </c>
      <c r="C41" s="411"/>
      <c r="D41" s="411"/>
      <c r="E41" s="411"/>
      <c r="F41" s="411"/>
      <c r="G41" s="411"/>
      <c r="H41" s="411"/>
      <c r="I41" s="412"/>
    </row>
    <row r="42" spans="1:9" s="47" customFormat="1" ht="11.1" customHeight="1" x14ac:dyDescent="0.2">
      <c r="A42" s="419"/>
      <c r="B42" s="411"/>
      <c r="C42" s="411"/>
      <c r="D42" s="411"/>
      <c r="E42" s="411"/>
      <c r="F42" s="411"/>
      <c r="G42" s="411"/>
      <c r="H42" s="411"/>
      <c r="I42" s="412"/>
    </row>
    <row r="43" spans="1:9" s="47" customFormat="1" ht="11.1" customHeight="1" x14ac:dyDescent="0.2">
      <c r="A43" s="419"/>
      <c r="B43" s="411"/>
      <c r="C43" s="411"/>
      <c r="D43" s="411"/>
      <c r="E43" s="411"/>
      <c r="F43" s="411"/>
      <c r="G43" s="411"/>
      <c r="H43" s="411"/>
      <c r="I43" s="412"/>
    </row>
    <row r="44" spans="1:9" s="47" customFormat="1" ht="11.1" customHeight="1" x14ac:dyDescent="0.2">
      <c r="A44" s="419"/>
      <c r="B44" s="411" t="s">
        <v>233</v>
      </c>
      <c r="C44" s="411"/>
      <c r="D44" s="411"/>
      <c r="E44" s="411"/>
      <c r="F44" s="411"/>
      <c r="G44" s="411"/>
      <c r="H44" s="411"/>
      <c r="I44" s="412"/>
    </row>
    <row r="45" spans="1:9" s="47" customFormat="1" ht="11.1" customHeight="1" x14ac:dyDescent="0.2">
      <c r="A45" s="419"/>
      <c r="B45" s="411"/>
      <c r="C45" s="411"/>
      <c r="D45" s="411"/>
      <c r="E45" s="411"/>
      <c r="F45" s="411"/>
      <c r="G45" s="411"/>
      <c r="H45" s="411"/>
      <c r="I45" s="412"/>
    </row>
    <row r="46" spans="1:9" s="47" customFormat="1" ht="11.1" customHeight="1" x14ac:dyDescent="0.2">
      <c r="A46" s="419"/>
      <c r="B46" s="411"/>
      <c r="C46" s="411"/>
      <c r="D46" s="411"/>
      <c r="E46" s="411"/>
      <c r="F46" s="411"/>
      <c r="G46" s="411"/>
      <c r="H46" s="411"/>
      <c r="I46" s="412"/>
    </row>
    <row r="47" spans="1:9" s="47" customFormat="1" ht="11.1" customHeight="1" x14ac:dyDescent="0.2">
      <c r="A47" s="419"/>
      <c r="B47" s="411" t="s">
        <v>227</v>
      </c>
      <c r="C47" s="411"/>
      <c r="D47" s="411"/>
      <c r="E47" s="411"/>
      <c r="F47" s="411"/>
      <c r="G47" s="411"/>
      <c r="H47" s="411"/>
      <c r="I47" s="412"/>
    </row>
    <row r="48" spans="1:9" s="47" customFormat="1" ht="11.1" customHeight="1" x14ac:dyDescent="0.2">
      <c r="A48" s="419"/>
      <c r="B48" s="411"/>
      <c r="C48" s="411"/>
      <c r="D48" s="411"/>
      <c r="E48" s="411"/>
      <c r="F48" s="411"/>
      <c r="G48" s="411"/>
      <c r="H48" s="411"/>
      <c r="I48" s="412"/>
    </row>
    <row r="49" spans="1:9" s="47" customFormat="1" ht="11.1" customHeight="1" x14ac:dyDescent="0.2">
      <c r="A49" s="419"/>
      <c r="B49" s="411" t="s">
        <v>288</v>
      </c>
      <c r="C49" s="411"/>
      <c r="D49" s="411"/>
      <c r="E49" s="411"/>
      <c r="F49" s="411"/>
      <c r="G49" s="411"/>
      <c r="H49" s="411"/>
      <c r="I49" s="412"/>
    </row>
    <row r="50" spans="1:9" s="47" customFormat="1" ht="11.1" customHeight="1" x14ac:dyDescent="0.2">
      <c r="A50" s="419"/>
      <c r="B50" s="411"/>
      <c r="C50" s="411"/>
      <c r="D50" s="411"/>
      <c r="E50" s="411"/>
      <c r="F50" s="411"/>
      <c r="G50" s="411"/>
      <c r="H50" s="411"/>
      <c r="I50" s="412"/>
    </row>
    <row r="51" spans="1:9" s="47" customFormat="1" ht="11.1" customHeight="1" x14ac:dyDescent="0.2">
      <c r="A51" s="419"/>
      <c r="B51" s="411"/>
      <c r="C51" s="411"/>
      <c r="D51" s="411"/>
      <c r="E51" s="411"/>
      <c r="F51" s="411"/>
      <c r="G51" s="411"/>
      <c r="H51" s="411"/>
      <c r="I51" s="412"/>
    </row>
    <row r="52" spans="1:9" s="47" customFormat="1" ht="11.1" customHeight="1" x14ac:dyDescent="0.2">
      <c r="A52" s="419"/>
      <c r="B52" s="411"/>
      <c r="C52" s="411"/>
      <c r="D52" s="411"/>
      <c r="E52" s="411"/>
      <c r="F52" s="411"/>
      <c r="G52" s="411"/>
      <c r="H52" s="411"/>
      <c r="I52" s="412"/>
    </row>
    <row r="53" spans="1:9" s="47" customFormat="1" ht="11.1" customHeight="1" x14ac:dyDescent="0.2">
      <c r="A53" s="419"/>
      <c r="B53" s="411"/>
      <c r="C53" s="411"/>
      <c r="D53" s="411"/>
      <c r="E53" s="411"/>
      <c r="F53" s="411"/>
      <c r="G53" s="411"/>
      <c r="H53" s="411"/>
      <c r="I53" s="412"/>
    </row>
    <row r="54" spans="1:9" s="47" customFormat="1" ht="11.1" customHeight="1" x14ac:dyDescent="0.2">
      <c r="A54" s="419"/>
      <c r="B54" s="411"/>
      <c r="C54" s="411"/>
      <c r="D54" s="411"/>
      <c r="E54" s="411"/>
      <c r="F54" s="411"/>
      <c r="G54" s="411"/>
      <c r="H54" s="411"/>
      <c r="I54" s="412"/>
    </row>
    <row r="55" spans="1:9" s="47" customFormat="1" ht="11.1" customHeight="1" x14ac:dyDescent="0.2">
      <c r="A55" s="419"/>
      <c r="B55" s="411" t="s">
        <v>234</v>
      </c>
      <c r="C55" s="411"/>
      <c r="D55" s="411"/>
      <c r="E55" s="411"/>
      <c r="F55" s="411"/>
      <c r="G55" s="411"/>
      <c r="H55" s="411"/>
      <c r="I55" s="412"/>
    </row>
    <row r="56" spans="1:9" s="47" customFormat="1" ht="11.1" customHeight="1" x14ac:dyDescent="0.2">
      <c r="A56" s="419"/>
      <c r="B56" s="411"/>
      <c r="C56" s="411"/>
      <c r="D56" s="411"/>
      <c r="E56" s="411"/>
      <c r="F56" s="411"/>
      <c r="G56" s="411"/>
      <c r="H56" s="411"/>
      <c r="I56" s="412"/>
    </row>
    <row r="57" spans="1:9" s="47" customFormat="1" ht="11.1" customHeight="1" x14ac:dyDescent="0.2">
      <c r="A57" s="419"/>
      <c r="B57" s="411"/>
      <c r="C57" s="411"/>
      <c r="D57" s="411"/>
      <c r="E57" s="411"/>
      <c r="F57" s="411"/>
      <c r="G57" s="411"/>
      <c r="H57" s="411"/>
      <c r="I57" s="412"/>
    </row>
    <row r="58" spans="1:9" s="47" customFormat="1" ht="11.1" customHeight="1" x14ac:dyDescent="0.2">
      <c r="A58" s="419"/>
      <c r="B58" s="411"/>
      <c r="C58" s="411"/>
      <c r="D58" s="411"/>
      <c r="E58" s="411"/>
      <c r="F58" s="411"/>
      <c r="G58" s="411"/>
      <c r="H58" s="411"/>
      <c r="I58" s="412"/>
    </row>
    <row r="59" spans="1:9" s="47" customFormat="1" ht="11.1" customHeight="1" x14ac:dyDescent="0.2">
      <c r="A59" s="419"/>
      <c r="B59" s="411"/>
      <c r="C59" s="411"/>
      <c r="D59" s="411"/>
      <c r="E59" s="411"/>
      <c r="F59" s="411"/>
      <c r="G59" s="411"/>
      <c r="H59" s="411"/>
      <c r="I59" s="412"/>
    </row>
    <row r="60" spans="1:9" s="47" customFormat="1" ht="11.1" customHeight="1" x14ac:dyDescent="0.2">
      <c r="A60" s="419"/>
      <c r="B60" s="411"/>
      <c r="C60" s="411"/>
      <c r="D60" s="411"/>
      <c r="E60" s="411"/>
      <c r="F60" s="411"/>
      <c r="G60" s="411"/>
      <c r="H60" s="411"/>
      <c r="I60" s="412"/>
    </row>
    <row r="61" spans="1:9" s="47" customFormat="1" ht="11.1" customHeight="1" x14ac:dyDescent="0.2">
      <c r="A61" s="419"/>
      <c r="B61" s="411" t="s">
        <v>235</v>
      </c>
      <c r="C61" s="411"/>
      <c r="D61" s="411"/>
      <c r="E61" s="411"/>
      <c r="F61" s="411"/>
      <c r="G61" s="411"/>
      <c r="H61" s="411"/>
      <c r="I61" s="412"/>
    </row>
    <row r="62" spans="1:9" s="47" customFormat="1" ht="11.1" customHeight="1" x14ac:dyDescent="0.2">
      <c r="A62" s="419"/>
      <c r="B62" s="411"/>
      <c r="C62" s="411"/>
      <c r="D62" s="411"/>
      <c r="E62" s="411"/>
      <c r="F62" s="411"/>
      <c r="G62" s="411"/>
      <c r="H62" s="411"/>
      <c r="I62" s="412"/>
    </row>
    <row r="63" spans="1:9" s="47" customFormat="1" ht="11.1" customHeight="1" x14ac:dyDescent="0.2">
      <c r="A63" s="239"/>
      <c r="B63" s="421"/>
      <c r="C63" s="421"/>
      <c r="D63" s="421"/>
      <c r="E63" s="421"/>
      <c r="F63" s="421"/>
      <c r="G63" s="421"/>
      <c r="H63" s="421"/>
      <c r="I63" s="422"/>
    </row>
    <row r="64" spans="1:9" ht="5.0999999999999996" customHeight="1" x14ac:dyDescent="0.2">
      <c r="A64" s="38"/>
      <c r="F64" s="18"/>
    </row>
    <row r="65" spans="1:9" ht="15" customHeight="1" x14ac:dyDescent="0.2">
      <c r="A65" s="420" t="s">
        <v>250</v>
      </c>
      <c r="B65" s="420"/>
      <c r="C65" s="420"/>
      <c r="D65" s="420"/>
      <c r="E65" s="420"/>
      <c r="F65" s="420"/>
      <c r="G65" s="420"/>
      <c r="H65" s="420"/>
      <c r="I65" s="420"/>
    </row>
    <row r="66" spans="1:9" ht="12" customHeight="1" x14ac:dyDescent="0.2">
      <c r="F66" s="18"/>
    </row>
    <row r="67" spans="1:9" ht="12" customHeight="1" x14ac:dyDescent="0.2">
      <c r="F67" s="18"/>
    </row>
    <row r="68" spans="1:9" ht="12" customHeight="1" x14ac:dyDescent="0.2">
      <c r="F68" s="18"/>
    </row>
    <row r="69" spans="1:9" ht="12" customHeight="1" x14ac:dyDescent="0.2">
      <c r="A69" s="38"/>
      <c r="F69" s="18"/>
    </row>
    <row r="70" spans="1:9" ht="12" customHeight="1" x14ac:dyDescent="0.2">
      <c r="A70" s="414"/>
      <c r="B70" s="414"/>
      <c r="C70" s="414"/>
      <c r="D70" s="414"/>
      <c r="F70" s="418"/>
      <c r="G70" s="418"/>
      <c r="H70" s="418"/>
      <c r="I70" s="418"/>
    </row>
    <row r="71" spans="1:9" ht="12" customHeight="1" x14ac:dyDescent="0.2">
      <c r="A71" s="415"/>
      <c r="B71" s="415"/>
      <c r="C71" s="415"/>
      <c r="D71" s="45">
        <f ca="1">IF('Seite 1'!$H$17="","",'Seite 1'!$H$17)</f>
        <v>44923</v>
      </c>
      <c r="F71" s="413"/>
      <c r="G71" s="413"/>
      <c r="H71" s="413"/>
      <c r="I71" s="413"/>
    </row>
    <row r="72" spans="1:9" ht="12" customHeight="1" x14ac:dyDescent="0.2">
      <c r="A72" s="46" t="s">
        <v>10</v>
      </c>
      <c r="F72" s="47" t="s">
        <v>251</v>
      </c>
    </row>
    <row r="73" spans="1:9" ht="12" customHeight="1" x14ac:dyDescent="0.2">
      <c r="A73" s="38"/>
      <c r="F73" s="244" t="s">
        <v>257</v>
      </c>
    </row>
    <row r="74" spans="1:9" ht="5.0999999999999996" customHeight="1" x14ac:dyDescent="0.2">
      <c r="A74" s="38"/>
      <c r="F74" s="244"/>
    </row>
    <row r="75" spans="1:9" ht="12" customHeight="1" x14ac:dyDescent="0.2">
      <c r="A75" s="72" t="str">
        <f>'Seite 1'!$A$68</f>
        <v>Antrag auf Förderung der Verbesserung der Schulverpflegungsqualität</v>
      </c>
    </row>
    <row r="76" spans="1:9" ht="12" customHeight="1" x14ac:dyDescent="0.2">
      <c r="A76" s="72" t="str">
        <f>'Seite 1'!$A$69</f>
        <v>Formularversion: V 2.0 vom 02.01.23 - öffentlich -</v>
      </c>
    </row>
    <row r="77" spans="1:9" ht="12" customHeight="1" x14ac:dyDescent="0.2"/>
  </sheetData>
  <sheetProtection password="EDE9" sheet="1" objects="1" scenarios="1" selectLockedCells="1"/>
  <mergeCells count="38">
    <mergeCell ref="A65:I65"/>
    <mergeCell ref="A61:A62"/>
    <mergeCell ref="A38:A40"/>
    <mergeCell ref="A41:A43"/>
    <mergeCell ref="A44:A46"/>
    <mergeCell ref="A47:A48"/>
    <mergeCell ref="A49:A54"/>
    <mergeCell ref="B61:I63"/>
    <mergeCell ref="B41:I43"/>
    <mergeCell ref="B44:I46"/>
    <mergeCell ref="B47:I48"/>
    <mergeCell ref="B55:I60"/>
    <mergeCell ref="A27:A30"/>
    <mergeCell ref="A31:A32"/>
    <mergeCell ref="A33:A35"/>
    <mergeCell ref="A36:A37"/>
    <mergeCell ref="A55:A60"/>
    <mergeCell ref="A7:A9"/>
    <mergeCell ref="A10:A11"/>
    <mergeCell ref="A12:A16"/>
    <mergeCell ref="A17:A22"/>
    <mergeCell ref="A23:A26"/>
    <mergeCell ref="B17:I22"/>
    <mergeCell ref="F71:I71"/>
    <mergeCell ref="A70:D70"/>
    <mergeCell ref="A71:C71"/>
    <mergeCell ref="H1:I1"/>
    <mergeCell ref="B12:I16"/>
    <mergeCell ref="B7:I9"/>
    <mergeCell ref="B10:I11"/>
    <mergeCell ref="B23:I26"/>
    <mergeCell ref="B27:I30"/>
    <mergeCell ref="B31:I32"/>
    <mergeCell ref="B33:I35"/>
    <mergeCell ref="B36:I37"/>
    <mergeCell ref="B49:I54"/>
    <mergeCell ref="B38:I40"/>
    <mergeCell ref="F70:I70"/>
  </mergeCells>
  <phoneticPr fontId="4" type="noConversion"/>
  <conditionalFormatting sqref="H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18</xdr:row>
                    <xdr:rowOff>19050</xdr:rowOff>
                  </from>
                  <to>
                    <xdr:col>5</xdr:col>
                    <xdr:colOff>695325</xdr:colOff>
                    <xdr:row>19</xdr:row>
                    <xdr:rowOff>104775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16</xdr:row>
                    <xdr:rowOff>19050</xdr:rowOff>
                  </from>
                  <to>
                    <xdr:col>5</xdr:col>
                    <xdr:colOff>695325</xdr:colOff>
                    <xdr:row>17</xdr:row>
                    <xdr:rowOff>104775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9525</xdr:colOff>
                    <xdr:row>6</xdr:row>
                    <xdr:rowOff>19050</xdr:rowOff>
                  </from>
                  <to>
                    <xdr:col>1</xdr:col>
                    <xdr:colOff>314325</xdr:colOff>
                    <xdr:row>7</xdr:row>
                    <xdr:rowOff>104775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9525</xdr:colOff>
                    <xdr:row>9</xdr:row>
                    <xdr:rowOff>19050</xdr:rowOff>
                  </from>
                  <to>
                    <xdr:col>1</xdr:col>
                    <xdr:colOff>314325</xdr:colOff>
                    <xdr:row>10</xdr:row>
                    <xdr:rowOff>104775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9525</xdr:colOff>
                    <xdr:row>11</xdr:row>
                    <xdr:rowOff>19050</xdr:rowOff>
                  </from>
                  <to>
                    <xdr:col>1</xdr:col>
                    <xdr:colOff>314325</xdr:colOff>
                    <xdr:row>12</xdr:row>
                    <xdr:rowOff>104775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9525</xdr:colOff>
                    <xdr:row>22</xdr:row>
                    <xdr:rowOff>19050</xdr:rowOff>
                  </from>
                  <to>
                    <xdr:col>1</xdr:col>
                    <xdr:colOff>314325</xdr:colOff>
                    <xdr:row>23</xdr:row>
                    <xdr:rowOff>104775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9525</xdr:colOff>
                    <xdr:row>26</xdr:row>
                    <xdr:rowOff>19050</xdr:rowOff>
                  </from>
                  <to>
                    <xdr:col>1</xdr:col>
                    <xdr:colOff>314325</xdr:colOff>
                    <xdr:row>27</xdr:row>
                    <xdr:rowOff>104775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9525</xdr:colOff>
                    <xdr:row>30</xdr:row>
                    <xdr:rowOff>19050</xdr:rowOff>
                  </from>
                  <to>
                    <xdr:col>1</xdr:col>
                    <xdr:colOff>314325</xdr:colOff>
                    <xdr:row>31</xdr:row>
                    <xdr:rowOff>104775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9525</xdr:colOff>
                    <xdr:row>32</xdr:row>
                    <xdr:rowOff>19050</xdr:rowOff>
                  </from>
                  <to>
                    <xdr:col>1</xdr:col>
                    <xdr:colOff>314325</xdr:colOff>
                    <xdr:row>33</xdr:row>
                    <xdr:rowOff>104775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9525</xdr:colOff>
                    <xdr:row>35</xdr:row>
                    <xdr:rowOff>19050</xdr:rowOff>
                  </from>
                  <to>
                    <xdr:col>1</xdr:col>
                    <xdr:colOff>314325</xdr:colOff>
                    <xdr:row>36</xdr:row>
                    <xdr:rowOff>104775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9525</xdr:colOff>
                    <xdr:row>37</xdr:row>
                    <xdr:rowOff>19050</xdr:rowOff>
                  </from>
                  <to>
                    <xdr:col>1</xdr:col>
                    <xdr:colOff>314325</xdr:colOff>
                    <xdr:row>38</xdr:row>
                    <xdr:rowOff>104775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9525</xdr:colOff>
                    <xdr:row>48</xdr:row>
                    <xdr:rowOff>19050</xdr:rowOff>
                  </from>
                  <to>
                    <xdr:col>1</xdr:col>
                    <xdr:colOff>314325</xdr:colOff>
                    <xdr:row>49</xdr:row>
                    <xdr:rowOff>104775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9525</xdr:colOff>
                    <xdr:row>54</xdr:row>
                    <xdr:rowOff>19050</xdr:rowOff>
                  </from>
                  <to>
                    <xdr:col>1</xdr:col>
                    <xdr:colOff>314325</xdr:colOff>
                    <xdr:row>55</xdr:row>
                    <xdr:rowOff>104775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xdr:col>
                    <xdr:colOff>9525</xdr:colOff>
                    <xdr:row>60</xdr:row>
                    <xdr:rowOff>19050</xdr:rowOff>
                  </from>
                  <to>
                    <xdr:col>1</xdr:col>
                    <xdr:colOff>314325</xdr:colOff>
                    <xdr:row>61</xdr:row>
                    <xdr:rowOff>104775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9525</xdr:colOff>
                    <xdr:row>40</xdr:row>
                    <xdr:rowOff>19050</xdr:rowOff>
                  </from>
                  <to>
                    <xdr:col>1</xdr:col>
                    <xdr:colOff>314325</xdr:colOff>
                    <xdr:row>41</xdr:row>
                    <xdr:rowOff>104775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xdr:col>
                    <xdr:colOff>9525</xdr:colOff>
                    <xdr:row>43</xdr:row>
                    <xdr:rowOff>19050</xdr:rowOff>
                  </from>
                  <to>
                    <xdr:col>1</xdr:col>
                    <xdr:colOff>314325</xdr:colOff>
                    <xdr:row>44</xdr:row>
                    <xdr:rowOff>104775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xdr:col>
                    <xdr:colOff>9525</xdr:colOff>
                    <xdr:row>46</xdr:row>
                    <xdr:rowOff>19050</xdr:rowOff>
                  </from>
                  <to>
                    <xdr:col>1</xdr:col>
                    <xdr:colOff>314325</xdr:colOff>
                    <xdr:row>47</xdr:row>
                    <xdr:rowOff>104775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xdr:col>
                    <xdr:colOff>9525</xdr:colOff>
                    <xdr:row>16</xdr:row>
                    <xdr:rowOff>19050</xdr:rowOff>
                  </from>
                  <to>
                    <xdr:col>1</xdr:col>
                    <xdr:colOff>314325</xdr:colOff>
                    <xdr:row>17</xdr:row>
                    <xdr:rowOff>104775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1.42578125" defaultRowHeight="11.25" customHeight="1" x14ac:dyDescent="0.2"/>
  <cols>
    <col min="1" max="1" width="5.140625" style="115" customWidth="1"/>
    <col min="2" max="2" width="5.140625" style="255" customWidth="1"/>
    <col min="3" max="18" width="5.140625" style="256" customWidth="1"/>
    <col min="19" max="16384" width="11.42578125" style="256"/>
  </cols>
  <sheetData>
    <row r="1" spans="1:18" ht="11.25" customHeight="1" x14ac:dyDescent="0.2">
      <c r="A1" s="114" t="s">
        <v>58</v>
      </c>
      <c r="N1" s="423" t="s">
        <v>59</v>
      </c>
      <c r="O1" s="423"/>
      <c r="P1" s="423"/>
      <c r="Q1" s="423"/>
      <c r="R1" s="423"/>
    </row>
    <row r="2" spans="1:18" ht="8.1" customHeight="1" x14ac:dyDescent="0.2"/>
    <row r="3" spans="1:18" ht="11.25" customHeight="1" x14ac:dyDescent="0.2">
      <c r="A3" s="114" t="s">
        <v>60</v>
      </c>
      <c r="B3" s="257"/>
    </row>
    <row r="4" spans="1:18" ht="11.25" customHeight="1" x14ac:dyDescent="0.2">
      <c r="A4" s="114" t="s">
        <v>61</v>
      </c>
      <c r="B4" s="257"/>
    </row>
    <row r="5" spans="1:18" ht="11.25" customHeight="1" x14ac:dyDescent="0.2">
      <c r="A5" s="115" t="s">
        <v>62</v>
      </c>
      <c r="B5" s="255" t="s">
        <v>63</v>
      </c>
      <c r="C5" s="255"/>
      <c r="D5" s="255"/>
      <c r="E5" s="255"/>
      <c r="F5" s="255"/>
      <c r="G5" s="255"/>
      <c r="H5" s="255"/>
      <c r="I5" s="255"/>
      <c r="J5" s="255"/>
      <c r="K5" s="255"/>
      <c r="L5" s="255"/>
      <c r="M5" s="255"/>
      <c r="N5" s="255"/>
      <c r="O5" s="255"/>
      <c r="P5" s="255"/>
      <c r="Q5" s="255"/>
      <c r="R5" s="255"/>
    </row>
    <row r="6" spans="1:18" ht="11.25" customHeight="1" x14ac:dyDescent="0.2">
      <c r="B6" s="258" t="s">
        <v>11</v>
      </c>
      <c r="C6" s="255" t="s">
        <v>64</v>
      </c>
      <c r="D6" s="255"/>
      <c r="E6" s="255"/>
      <c r="F6" s="255"/>
      <c r="G6" s="255"/>
      <c r="H6" s="255"/>
      <c r="I6" s="255"/>
      <c r="J6" s="255"/>
      <c r="K6" s="255"/>
      <c r="L6" s="255"/>
      <c r="M6" s="255"/>
      <c r="N6" s="255"/>
      <c r="O6" s="255"/>
      <c r="P6" s="255"/>
      <c r="Q6" s="255"/>
      <c r="R6" s="255"/>
    </row>
    <row r="7" spans="1:18" ht="11.25" customHeight="1" x14ac:dyDescent="0.2">
      <c r="C7" s="255" t="s">
        <v>65</v>
      </c>
      <c r="D7" s="255"/>
      <c r="E7" s="255"/>
      <c r="F7" s="255"/>
      <c r="G7" s="255"/>
      <c r="H7" s="255"/>
      <c r="I7" s="255"/>
      <c r="J7" s="255"/>
      <c r="K7" s="255"/>
      <c r="L7" s="255"/>
      <c r="M7" s="255"/>
      <c r="N7" s="255"/>
      <c r="O7" s="255"/>
      <c r="P7" s="255"/>
      <c r="Q7" s="255"/>
      <c r="R7" s="255"/>
    </row>
    <row r="8" spans="1:18" ht="11.25" customHeight="1" x14ac:dyDescent="0.2">
      <c r="C8" s="255" t="s">
        <v>66</v>
      </c>
      <c r="D8" s="255"/>
      <c r="E8" s="255"/>
      <c r="F8" s="255"/>
      <c r="G8" s="255"/>
      <c r="H8" s="255"/>
      <c r="I8" s="255"/>
      <c r="J8" s="255"/>
      <c r="K8" s="255"/>
      <c r="L8" s="255"/>
      <c r="M8" s="255"/>
      <c r="N8" s="255"/>
      <c r="O8" s="255"/>
      <c r="P8" s="255"/>
      <c r="Q8" s="255"/>
      <c r="R8" s="255"/>
    </row>
    <row r="9" spans="1:18" ht="11.25" customHeight="1" x14ac:dyDescent="0.2">
      <c r="B9" s="258" t="s">
        <v>12</v>
      </c>
      <c r="C9" s="255" t="s">
        <v>67</v>
      </c>
      <c r="D9" s="255"/>
      <c r="E9" s="255"/>
      <c r="F9" s="255"/>
      <c r="G9" s="255"/>
      <c r="H9" s="255"/>
      <c r="I9" s="255"/>
      <c r="J9" s="255"/>
      <c r="K9" s="255"/>
      <c r="L9" s="255"/>
      <c r="M9" s="255"/>
      <c r="N9" s="255"/>
      <c r="O9" s="255"/>
      <c r="P9" s="255"/>
      <c r="Q9" s="255"/>
      <c r="R9" s="255"/>
    </row>
    <row r="10" spans="1:18" ht="11.25" customHeight="1" x14ac:dyDescent="0.2">
      <c r="C10" s="255" t="s">
        <v>68</v>
      </c>
      <c r="D10" s="255"/>
      <c r="E10" s="255"/>
      <c r="F10" s="255"/>
      <c r="G10" s="255"/>
      <c r="H10" s="255"/>
      <c r="I10" s="255"/>
      <c r="J10" s="255"/>
      <c r="K10" s="255"/>
      <c r="L10" s="255"/>
      <c r="M10" s="255"/>
      <c r="N10" s="255"/>
      <c r="O10" s="255"/>
      <c r="P10" s="255"/>
      <c r="Q10" s="255"/>
      <c r="R10" s="255"/>
    </row>
    <row r="11" spans="1:18" ht="11.25" customHeight="1" x14ac:dyDescent="0.2">
      <c r="B11" s="258" t="s">
        <v>13</v>
      </c>
      <c r="C11" s="255" t="s">
        <v>69</v>
      </c>
      <c r="D11" s="255"/>
      <c r="E11" s="255"/>
      <c r="F11" s="255"/>
      <c r="G11" s="255"/>
      <c r="H11" s="255"/>
      <c r="I11" s="255"/>
      <c r="J11" s="255"/>
      <c r="K11" s="255"/>
      <c r="L11" s="255"/>
      <c r="M11" s="255"/>
      <c r="N11" s="255"/>
      <c r="O11" s="255"/>
      <c r="P11" s="255"/>
      <c r="Q11" s="255"/>
      <c r="R11" s="255"/>
    </row>
    <row r="12" spans="1:18" ht="11.25" customHeight="1" x14ac:dyDescent="0.2">
      <c r="C12" s="255" t="s">
        <v>70</v>
      </c>
      <c r="D12" s="255"/>
      <c r="E12" s="255"/>
      <c r="F12" s="255"/>
      <c r="G12" s="255"/>
      <c r="H12" s="255"/>
      <c r="I12" s="255"/>
      <c r="J12" s="255"/>
      <c r="K12" s="255"/>
      <c r="L12" s="255"/>
      <c r="M12" s="255"/>
      <c r="N12" s="255"/>
      <c r="O12" s="255"/>
      <c r="P12" s="255"/>
      <c r="Q12" s="255"/>
      <c r="R12" s="255"/>
    </row>
    <row r="13" spans="1:18" ht="11.25" customHeight="1" x14ac:dyDescent="0.2">
      <c r="B13" s="258" t="s">
        <v>14</v>
      </c>
      <c r="C13" s="255" t="s">
        <v>71</v>
      </c>
      <c r="D13" s="255"/>
      <c r="E13" s="255"/>
      <c r="F13" s="255"/>
      <c r="G13" s="255"/>
      <c r="H13" s="255"/>
      <c r="I13" s="255"/>
      <c r="J13" s="255"/>
      <c r="K13" s="255"/>
      <c r="L13" s="255"/>
      <c r="M13" s="255"/>
      <c r="N13" s="255"/>
      <c r="O13" s="255"/>
      <c r="P13" s="255"/>
      <c r="Q13" s="255"/>
      <c r="R13" s="255"/>
    </row>
    <row r="14" spans="1:18" ht="11.25" customHeight="1" x14ac:dyDescent="0.2">
      <c r="C14" s="255" t="s">
        <v>72</v>
      </c>
      <c r="D14" s="255"/>
      <c r="E14" s="255"/>
      <c r="F14" s="255"/>
      <c r="G14" s="255"/>
      <c r="H14" s="255"/>
      <c r="I14" s="255"/>
      <c r="J14" s="255"/>
      <c r="K14" s="255"/>
      <c r="L14" s="255"/>
      <c r="M14" s="255"/>
      <c r="N14" s="255"/>
      <c r="O14" s="255"/>
      <c r="P14" s="255"/>
      <c r="Q14" s="255"/>
      <c r="R14" s="255"/>
    </row>
    <row r="15" spans="1:18" ht="11.25" customHeight="1" x14ac:dyDescent="0.2">
      <c r="A15" s="115" t="s">
        <v>73</v>
      </c>
      <c r="B15" s="255" t="s">
        <v>74</v>
      </c>
      <c r="C15" s="255"/>
      <c r="D15" s="255"/>
      <c r="E15" s="255"/>
      <c r="F15" s="255"/>
      <c r="G15" s="255"/>
      <c r="H15" s="255"/>
      <c r="I15" s="255"/>
      <c r="J15" s="255"/>
      <c r="K15" s="255"/>
      <c r="L15" s="255"/>
      <c r="M15" s="255"/>
      <c r="N15" s="255"/>
      <c r="O15" s="255"/>
      <c r="P15" s="255"/>
      <c r="Q15" s="255"/>
      <c r="R15" s="255"/>
    </row>
    <row r="16" spans="1:18" ht="11.25" customHeight="1" x14ac:dyDescent="0.2">
      <c r="B16" s="255" t="s">
        <v>75</v>
      </c>
      <c r="C16" s="255"/>
      <c r="D16" s="255"/>
      <c r="E16" s="255"/>
      <c r="F16" s="255"/>
      <c r="G16" s="255"/>
      <c r="H16" s="255"/>
      <c r="I16" s="255"/>
      <c r="J16" s="255"/>
      <c r="K16" s="255"/>
      <c r="L16" s="255"/>
      <c r="M16" s="255"/>
      <c r="N16" s="255"/>
      <c r="O16" s="255"/>
      <c r="P16" s="255"/>
      <c r="Q16" s="255"/>
      <c r="R16" s="255"/>
    </row>
    <row r="17" spans="1:18" ht="11.25" customHeight="1" x14ac:dyDescent="0.2">
      <c r="B17" s="258" t="s">
        <v>11</v>
      </c>
      <c r="C17" s="255" t="s">
        <v>76</v>
      </c>
      <c r="D17" s="255"/>
      <c r="E17" s="255"/>
      <c r="F17" s="255"/>
      <c r="G17" s="255"/>
      <c r="H17" s="255"/>
      <c r="I17" s="255"/>
      <c r="J17" s="255"/>
      <c r="K17" s="255"/>
      <c r="L17" s="255"/>
      <c r="M17" s="255"/>
      <c r="N17" s="255"/>
      <c r="O17" s="255"/>
      <c r="P17" s="255"/>
      <c r="Q17" s="255"/>
      <c r="R17" s="255"/>
    </row>
    <row r="18" spans="1:18" ht="11.25" customHeight="1" x14ac:dyDescent="0.2">
      <c r="C18" s="255" t="s">
        <v>77</v>
      </c>
      <c r="D18" s="255"/>
      <c r="E18" s="255"/>
      <c r="F18" s="255"/>
      <c r="G18" s="255"/>
      <c r="H18" s="255"/>
      <c r="I18" s="255"/>
      <c r="J18" s="255"/>
      <c r="K18" s="255"/>
      <c r="L18" s="255"/>
      <c r="M18" s="255"/>
      <c r="N18" s="255"/>
      <c r="O18" s="255"/>
      <c r="P18" s="255"/>
      <c r="Q18" s="255"/>
      <c r="R18" s="255"/>
    </row>
    <row r="19" spans="1:18" ht="11.25" customHeight="1" x14ac:dyDescent="0.2">
      <c r="B19" s="258" t="s">
        <v>12</v>
      </c>
      <c r="C19" s="255" t="s">
        <v>264</v>
      </c>
      <c r="D19" s="255"/>
      <c r="E19" s="255"/>
      <c r="F19" s="255"/>
      <c r="G19" s="255"/>
      <c r="H19" s="255"/>
      <c r="I19" s="255"/>
      <c r="J19" s="255"/>
      <c r="K19" s="255"/>
      <c r="L19" s="255"/>
      <c r="M19" s="255"/>
      <c r="N19" s="255"/>
      <c r="O19" s="255"/>
      <c r="P19" s="255"/>
      <c r="Q19" s="255"/>
      <c r="R19" s="255"/>
    </row>
    <row r="20" spans="1:18" ht="11.25" customHeight="1" x14ac:dyDescent="0.2">
      <c r="B20" s="258" t="s">
        <v>13</v>
      </c>
      <c r="C20" s="255" t="s">
        <v>265</v>
      </c>
      <c r="D20" s="255"/>
      <c r="E20" s="255"/>
      <c r="F20" s="255"/>
      <c r="G20" s="255"/>
      <c r="H20" s="255"/>
      <c r="I20" s="255"/>
      <c r="J20" s="255"/>
      <c r="K20" s="255"/>
      <c r="L20" s="255"/>
      <c r="M20" s="255"/>
      <c r="N20" s="255"/>
      <c r="O20" s="255"/>
      <c r="P20" s="255"/>
      <c r="Q20" s="255"/>
      <c r="R20" s="255"/>
    </row>
    <row r="21" spans="1:18" ht="11.25" customHeight="1" x14ac:dyDescent="0.2">
      <c r="B21" s="258"/>
      <c r="C21" s="255" t="s">
        <v>266</v>
      </c>
      <c r="D21" s="255"/>
      <c r="E21" s="255"/>
      <c r="F21" s="255"/>
      <c r="G21" s="255"/>
      <c r="H21" s="255"/>
      <c r="I21" s="255"/>
      <c r="J21" s="255"/>
      <c r="K21" s="255"/>
      <c r="L21" s="255"/>
      <c r="M21" s="255"/>
      <c r="N21" s="255"/>
      <c r="O21" s="255"/>
      <c r="P21" s="255"/>
      <c r="Q21" s="255"/>
      <c r="R21" s="255"/>
    </row>
    <row r="22" spans="1:18" ht="11.25" customHeight="1" x14ac:dyDescent="0.2">
      <c r="A22" s="115" t="s">
        <v>78</v>
      </c>
      <c r="B22" s="255" t="s">
        <v>79</v>
      </c>
      <c r="C22" s="255"/>
      <c r="D22" s="255"/>
      <c r="E22" s="255"/>
      <c r="F22" s="255"/>
      <c r="G22" s="255"/>
      <c r="H22" s="255"/>
      <c r="I22" s="255"/>
      <c r="J22" s="255"/>
      <c r="K22" s="255"/>
      <c r="L22" s="255"/>
      <c r="M22" s="255"/>
      <c r="N22" s="255"/>
      <c r="O22" s="255"/>
      <c r="P22" s="255"/>
      <c r="Q22" s="255"/>
      <c r="R22" s="255"/>
    </row>
    <row r="23" spans="1:18" ht="11.25" customHeight="1" x14ac:dyDescent="0.2">
      <c r="A23" s="115" t="s">
        <v>80</v>
      </c>
      <c r="B23" s="255" t="s">
        <v>267</v>
      </c>
      <c r="C23" s="255"/>
      <c r="D23" s="255"/>
      <c r="E23" s="255"/>
      <c r="F23" s="255"/>
      <c r="G23" s="255"/>
      <c r="H23" s="255"/>
      <c r="I23" s="255"/>
      <c r="J23" s="255"/>
      <c r="K23" s="255"/>
      <c r="L23" s="255"/>
      <c r="M23" s="255"/>
      <c r="N23" s="255"/>
      <c r="O23" s="255"/>
      <c r="P23" s="255"/>
      <c r="Q23" s="255"/>
      <c r="R23" s="255"/>
    </row>
    <row r="24" spans="1:18" ht="11.25" customHeight="1" x14ac:dyDescent="0.2">
      <c r="A24" s="115" t="s">
        <v>83</v>
      </c>
      <c r="B24" s="255" t="s">
        <v>81</v>
      </c>
      <c r="C24" s="255"/>
      <c r="D24" s="255"/>
      <c r="E24" s="255"/>
      <c r="F24" s="255"/>
      <c r="G24" s="255"/>
      <c r="H24" s="255"/>
      <c r="I24" s="255"/>
      <c r="J24" s="255"/>
      <c r="K24" s="255"/>
      <c r="L24" s="255"/>
      <c r="M24" s="255"/>
      <c r="N24" s="255"/>
      <c r="O24" s="255"/>
      <c r="P24" s="255"/>
      <c r="Q24" s="255"/>
      <c r="R24" s="255"/>
    </row>
    <row r="25" spans="1:18" ht="11.25" customHeight="1" x14ac:dyDescent="0.2">
      <c r="B25" s="255" t="s">
        <v>82</v>
      </c>
      <c r="C25" s="255"/>
      <c r="D25" s="255"/>
      <c r="E25" s="255"/>
      <c r="F25" s="255"/>
      <c r="G25" s="255"/>
      <c r="H25" s="255"/>
      <c r="I25" s="255"/>
      <c r="J25" s="255"/>
      <c r="K25" s="255"/>
      <c r="L25" s="255"/>
      <c r="M25" s="255"/>
      <c r="N25" s="255"/>
      <c r="O25" s="255"/>
      <c r="P25" s="255"/>
      <c r="Q25" s="255"/>
      <c r="R25" s="255"/>
    </row>
    <row r="26" spans="1:18" ht="11.25" customHeight="1" x14ac:dyDescent="0.2">
      <c r="A26" s="115" t="s">
        <v>86</v>
      </c>
      <c r="B26" s="255" t="s">
        <v>268</v>
      </c>
      <c r="C26" s="255"/>
      <c r="D26" s="255"/>
      <c r="E26" s="255"/>
      <c r="F26" s="255"/>
      <c r="G26" s="255"/>
      <c r="H26" s="255"/>
      <c r="I26" s="255"/>
      <c r="J26" s="255"/>
      <c r="K26" s="255"/>
      <c r="L26" s="255"/>
      <c r="M26" s="255"/>
      <c r="N26" s="255"/>
      <c r="O26" s="255"/>
      <c r="P26" s="255"/>
      <c r="Q26" s="255"/>
      <c r="R26" s="255"/>
    </row>
    <row r="27" spans="1:18" ht="11.25" customHeight="1" x14ac:dyDescent="0.2">
      <c r="B27" s="255" t="s">
        <v>84</v>
      </c>
      <c r="C27" s="255"/>
      <c r="D27" s="255"/>
      <c r="E27" s="255"/>
      <c r="F27" s="255"/>
      <c r="G27" s="255"/>
      <c r="H27" s="255"/>
      <c r="I27" s="255"/>
      <c r="J27" s="255"/>
      <c r="K27" s="255"/>
      <c r="L27" s="255"/>
      <c r="M27" s="255"/>
      <c r="N27" s="255"/>
      <c r="O27" s="255"/>
      <c r="P27" s="255"/>
      <c r="Q27" s="255"/>
      <c r="R27" s="255"/>
    </row>
    <row r="28" spans="1:18" ht="11.25" customHeight="1" x14ac:dyDescent="0.2">
      <c r="B28" s="255" t="s">
        <v>85</v>
      </c>
      <c r="C28" s="255"/>
      <c r="D28" s="255"/>
      <c r="E28" s="255"/>
      <c r="F28" s="255"/>
      <c r="G28" s="255"/>
      <c r="H28" s="255"/>
      <c r="I28" s="255"/>
      <c r="J28" s="255"/>
      <c r="K28" s="255"/>
      <c r="L28" s="255"/>
      <c r="M28" s="255"/>
      <c r="N28" s="255"/>
      <c r="O28" s="255"/>
      <c r="P28" s="255"/>
      <c r="Q28" s="255"/>
      <c r="R28" s="255"/>
    </row>
    <row r="29" spans="1:18" ht="11.25" customHeight="1" x14ac:dyDescent="0.2">
      <c r="A29" s="115" t="s">
        <v>90</v>
      </c>
      <c r="B29" s="255" t="s">
        <v>87</v>
      </c>
      <c r="C29" s="255"/>
      <c r="D29" s="255"/>
      <c r="E29" s="255"/>
      <c r="F29" s="255"/>
      <c r="G29" s="255"/>
      <c r="H29" s="255"/>
      <c r="I29" s="255"/>
      <c r="J29" s="255"/>
      <c r="K29" s="255"/>
      <c r="L29" s="255"/>
      <c r="M29" s="255"/>
      <c r="N29" s="255"/>
      <c r="O29" s="255"/>
      <c r="P29" s="255"/>
      <c r="Q29" s="255"/>
      <c r="R29" s="255"/>
    </row>
    <row r="30" spans="1:18" ht="11.25" customHeight="1" x14ac:dyDescent="0.2">
      <c r="B30" s="255" t="s">
        <v>88</v>
      </c>
      <c r="C30" s="255"/>
      <c r="D30" s="255"/>
      <c r="E30" s="255"/>
      <c r="F30" s="255"/>
      <c r="G30" s="255"/>
      <c r="H30" s="255"/>
      <c r="I30" s="255"/>
      <c r="J30" s="255"/>
      <c r="K30" s="255"/>
      <c r="L30" s="255"/>
      <c r="M30" s="255"/>
      <c r="N30" s="255"/>
      <c r="O30" s="255"/>
      <c r="P30" s="255"/>
      <c r="Q30" s="255"/>
      <c r="R30" s="255"/>
    </row>
    <row r="31" spans="1:18" ht="11.25" customHeight="1" x14ac:dyDescent="0.2">
      <c r="B31" s="255" t="s">
        <v>89</v>
      </c>
      <c r="C31" s="255"/>
      <c r="D31" s="255"/>
      <c r="E31" s="255"/>
      <c r="F31" s="255"/>
      <c r="G31" s="255"/>
      <c r="H31" s="255"/>
      <c r="I31" s="255"/>
      <c r="J31" s="255"/>
      <c r="K31" s="255"/>
      <c r="L31" s="255"/>
      <c r="M31" s="255"/>
      <c r="N31" s="255"/>
      <c r="O31" s="255"/>
      <c r="P31" s="255"/>
      <c r="Q31" s="255"/>
      <c r="R31" s="255"/>
    </row>
    <row r="32" spans="1:18" ht="11.25" customHeight="1" x14ac:dyDescent="0.2">
      <c r="A32" s="115" t="s">
        <v>99</v>
      </c>
      <c r="B32" s="255" t="s">
        <v>91</v>
      </c>
      <c r="C32" s="255"/>
      <c r="D32" s="255"/>
      <c r="E32" s="255"/>
      <c r="F32" s="255"/>
      <c r="G32" s="255"/>
      <c r="H32" s="255"/>
      <c r="I32" s="255"/>
      <c r="J32" s="255"/>
      <c r="K32" s="255"/>
      <c r="L32" s="255"/>
      <c r="M32" s="255"/>
      <c r="N32" s="255"/>
      <c r="O32" s="255"/>
      <c r="P32" s="255"/>
      <c r="Q32" s="255"/>
      <c r="R32" s="255"/>
    </row>
    <row r="33" spans="1:18" ht="11.25" customHeight="1" x14ac:dyDescent="0.2">
      <c r="B33" s="258" t="s">
        <v>11</v>
      </c>
      <c r="C33" s="255" t="s">
        <v>92</v>
      </c>
      <c r="D33" s="255"/>
      <c r="E33" s="255"/>
      <c r="F33" s="255"/>
      <c r="G33" s="255"/>
      <c r="H33" s="255"/>
      <c r="I33" s="255"/>
      <c r="J33" s="255"/>
      <c r="K33" s="255"/>
      <c r="L33" s="255"/>
      <c r="M33" s="255"/>
      <c r="N33" s="255"/>
      <c r="O33" s="255"/>
      <c r="P33" s="255"/>
      <c r="Q33" s="255"/>
      <c r="R33" s="255"/>
    </row>
    <row r="34" spans="1:18" ht="11.25" customHeight="1" x14ac:dyDescent="0.2">
      <c r="B34" s="256"/>
      <c r="C34" s="255" t="s">
        <v>93</v>
      </c>
      <c r="D34" s="255"/>
      <c r="E34" s="255"/>
      <c r="F34" s="255"/>
      <c r="G34" s="255"/>
      <c r="H34" s="255"/>
      <c r="I34" s="255"/>
      <c r="J34" s="255"/>
      <c r="K34" s="255"/>
      <c r="L34" s="255"/>
      <c r="M34" s="255"/>
      <c r="N34" s="255"/>
      <c r="O34" s="255"/>
      <c r="P34" s="255"/>
      <c r="Q34" s="255"/>
      <c r="R34" s="255"/>
    </row>
    <row r="35" spans="1:18" ht="11.25" customHeight="1" x14ac:dyDescent="0.2">
      <c r="B35" s="258" t="s">
        <v>94</v>
      </c>
      <c r="C35" s="255" t="s">
        <v>95</v>
      </c>
      <c r="D35" s="255"/>
      <c r="E35" s="255"/>
      <c r="F35" s="255"/>
      <c r="G35" s="255"/>
      <c r="H35" s="255"/>
      <c r="I35" s="255"/>
      <c r="J35" s="255"/>
      <c r="K35" s="255"/>
      <c r="L35" s="255"/>
      <c r="M35" s="255"/>
      <c r="N35" s="255"/>
      <c r="O35" s="255"/>
      <c r="P35" s="255"/>
      <c r="Q35" s="255"/>
      <c r="R35" s="255"/>
    </row>
    <row r="36" spans="1:18" ht="11.25" customHeight="1" x14ac:dyDescent="0.2">
      <c r="B36" s="258" t="s">
        <v>96</v>
      </c>
      <c r="C36" s="255" t="s">
        <v>97</v>
      </c>
      <c r="D36" s="255"/>
      <c r="E36" s="255"/>
      <c r="F36" s="255"/>
      <c r="G36" s="255"/>
      <c r="H36" s="255"/>
      <c r="I36" s="255"/>
      <c r="J36" s="255"/>
      <c r="K36" s="255"/>
      <c r="L36" s="255"/>
      <c r="M36" s="255"/>
      <c r="N36" s="255"/>
      <c r="O36" s="255"/>
      <c r="P36" s="255"/>
      <c r="Q36" s="255"/>
      <c r="R36" s="255"/>
    </row>
    <row r="37" spans="1:18" ht="11.25" customHeight="1" x14ac:dyDescent="0.2">
      <c r="B37" s="258" t="s">
        <v>12</v>
      </c>
      <c r="C37" s="255" t="s">
        <v>269</v>
      </c>
      <c r="D37" s="255"/>
      <c r="E37" s="255"/>
      <c r="F37" s="255"/>
      <c r="G37" s="255"/>
      <c r="H37" s="255"/>
      <c r="I37" s="255"/>
      <c r="J37" s="255"/>
      <c r="K37" s="255"/>
      <c r="L37" s="255"/>
      <c r="M37" s="255"/>
      <c r="N37" s="255"/>
      <c r="O37" s="255"/>
      <c r="P37" s="255"/>
      <c r="Q37" s="255"/>
      <c r="R37" s="255"/>
    </row>
    <row r="38" spans="1:18" ht="11.25" customHeight="1" x14ac:dyDescent="0.2">
      <c r="C38" s="255" t="s">
        <v>270</v>
      </c>
      <c r="D38" s="255"/>
      <c r="E38" s="255"/>
      <c r="F38" s="255"/>
      <c r="G38" s="255"/>
      <c r="H38" s="255"/>
      <c r="I38" s="255"/>
      <c r="J38" s="255"/>
      <c r="K38" s="255"/>
      <c r="L38" s="255"/>
      <c r="M38" s="255"/>
      <c r="N38" s="255"/>
      <c r="O38" s="255"/>
      <c r="P38" s="255"/>
      <c r="Q38" s="255"/>
      <c r="R38" s="255"/>
    </row>
    <row r="39" spans="1:18" ht="11.25" customHeight="1" x14ac:dyDescent="0.2">
      <c r="B39" s="256"/>
      <c r="C39" s="255" t="s">
        <v>98</v>
      </c>
      <c r="D39" s="255"/>
      <c r="E39" s="255"/>
      <c r="F39" s="255"/>
      <c r="G39" s="255"/>
      <c r="H39" s="255"/>
      <c r="I39" s="255"/>
      <c r="J39" s="255"/>
      <c r="K39" s="255"/>
      <c r="L39" s="255"/>
      <c r="M39" s="255"/>
      <c r="N39" s="255"/>
      <c r="O39" s="255"/>
      <c r="P39" s="255"/>
      <c r="Q39" s="255"/>
      <c r="R39" s="255"/>
    </row>
    <row r="40" spans="1:18" ht="11.25" customHeight="1" x14ac:dyDescent="0.2">
      <c r="A40" s="115" t="s">
        <v>271</v>
      </c>
      <c r="B40" s="255" t="s">
        <v>100</v>
      </c>
      <c r="C40" s="255"/>
      <c r="D40" s="255"/>
      <c r="E40" s="255"/>
      <c r="F40" s="255"/>
      <c r="G40" s="255"/>
      <c r="H40" s="255"/>
      <c r="I40" s="255"/>
      <c r="J40" s="255"/>
      <c r="K40" s="255"/>
      <c r="L40" s="255"/>
      <c r="M40" s="255"/>
      <c r="N40" s="255"/>
      <c r="O40" s="255"/>
      <c r="P40" s="255"/>
      <c r="Q40" s="255"/>
      <c r="R40" s="255"/>
    </row>
    <row r="41" spans="1:18" ht="11.25" customHeight="1" x14ac:dyDescent="0.2">
      <c r="B41" s="258" t="s">
        <v>11</v>
      </c>
      <c r="C41" s="255" t="s">
        <v>101</v>
      </c>
      <c r="D41" s="255"/>
      <c r="E41" s="255"/>
      <c r="F41" s="255"/>
      <c r="G41" s="255"/>
      <c r="H41" s="255"/>
      <c r="I41" s="255"/>
      <c r="J41" s="255"/>
      <c r="K41" s="255"/>
      <c r="L41" s="255"/>
      <c r="M41" s="255"/>
      <c r="N41" s="255"/>
      <c r="O41" s="255"/>
      <c r="P41" s="255"/>
      <c r="Q41" s="255"/>
      <c r="R41" s="255"/>
    </row>
    <row r="42" spans="1:18" ht="11.25" customHeight="1" x14ac:dyDescent="0.2">
      <c r="B42" s="258"/>
      <c r="C42" s="255" t="s">
        <v>102</v>
      </c>
      <c r="D42" s="255"/>
      <c r="E42" s="255"/>
      <c r="F42" s="255"/>
      <c r="G42" s="255"/>
      <c r="H42" s="255"/>
      <c r="I42" s="255"/>
      <c r="J42" s="255"/>
      <c r="K42" s="255"/>
      <c r="L42" s="255"/>
      <c r="M42" s="255"/>
      <c r="N42" s="255"/>
      <c r="O42" s="255"/>
      <c r="P42" s="255"/>
      <c r="Q42" s="255"/>
      <c r="R42" s="255"/>
    </row>
    <row r="43" spans="1:18" ht="11.25" customHeight="1" x14ac:dyDescent="0.2">
      <c r="B43" s="258" t="s">
        <v>12</v>
      </c>
      <c r="C43" s="255" t="s">
        <v>272</v>
      </c>
      <c r="D43" s="255"/>
      <c r="E43" s="255"/>
      <c r="F43" s="255"/>
      <c r="G43" s="255"/>
      <c r="H43" s="255"/>
      <c r="I43" s="255"/>
      <c r="J43" s="255"/>
      <c r="K43" s="255"/>
      <c r="L43" s="255"/>
      <c r="M43" s="255"/>
      <c r="N43" s="255"/>
      <c r="O43" s="255"/>
      <c r="P43" s="255"/>
      <c r="Q43" s="255"/>
      <c r="R43" s="255"/>
    </row>
    <row r="44" spans="1:18" ht="11.25" customHeight="1" x14ac:dyDescent="0.2">
      <c r="C44" s="255" t="s">
        <v>273</v>
      </c>
      <c r="D44" s="255"/>
      <c r="E44" s="255"/>
      <c r="F44" s="255"/>
      <c r="G44" s="255"/>
      <c r="H44" s="255"/>
      <c r="I44" s="255"/>
      <c r="J44" s="255"/>
      <c r="K44" s="255"/>
      <c r="L44" s="255"/>
      <c r="M44" s="255"/>
      <c r="N44" s="255"/>
      <c r="O44" s="255"/>
      <c r="P44" s="255"/>
      <c r="Q44" s="255"/>
      <c r="R44" s="255"/>
    </row>
    <row r="45" spans="1:18" ht="8.1" customHeight="1" x14ac:dyDescent="0.2"/>
    <row r="46" spans="1:18" ht="11.25" customHeight="1" x14ac:dyDescent="0.2">
      <c r="A46" s="114" t="s">
        <v>103</v>
      </c>
      <c r="B46" s="257"/>
    </row>
    <row r="47" spans="1:18" ht="11.25" customHeight="1" x14ac:dyDescent="0.2">
      <c r="A47" s="115" t="s">
        <v>62</v>
      </c>
      <c r="B47" s="255" t="s">
        <v>104</v>
      </c>
      <c r="C47" s="255"/>
      <c r="D47" s="255"/>
      <c r="E47" s="255"/>
      <c r="F47" s="255"/>
      <c r="G47" s="255"/>
      <c r="H47" s="255"/>
      <c r="I47" s="255"/>
      <c r="J47" s="255"/>
      <c r="K47" s="255"/>
      <c r="L47" s="255"/>
      <c r="M47" s="255"/>
      <c r="N47" s="255"/>
      <c r="O47" s="255"/>
      <c r="P47" s="255"/>
      <c r="Q47" s="255"/>
      <c r="R47" s="255"/>
    </row>
    <row r="48" spans="1:18" ht="11.25" customHeight="1" x14ac:dyDescent="0.2">
      <c r="B48" s="255" t="s">
        <v>105</v>
      </c>
      <c r="C48" s="255"/>
      <c r="D48" s="255"/>
      <c r="E48" s="255"/>
      <c r="F48" s="255"/>
      <c r="G48" s="255"/>
      <c r="H48" s="255"/>
      <c r="I48" s="255"/>
      <c r="J48" s="255"/>
      <c r="K48" s="255"/>
      <c r="L48" s="255"/>
      <c r="M48" s="255"/>
      <c r="N48" s="255"/>
      <c r="O48" s="255"/>
      <c r="P48" s="255"/>
      <c r="Q48" s="255"/>
      <c r="R48" s="255"/>
    </row>
    <row r="49" spans="1:18" ht="11.25" customHeight="1" x14ac:dyDescent="0.2">
      <c r="B49" s="255" t="s">
        <v>106</v>
      </c>
      <c r="C49" s="255"/>
      <c r="D49" s="255"/>
      <c r="E49" s="255"/>
      <c r="F49" s="255"/>
      <c r="G49" s="255"/>
      <c r="H49" s="255"/>
      <c r="I49" s="255"/>
      <c r="J49" s="255"/>
      <c r="K49" s="255"/>
      <c r="L49" s="255"/>
      <c r="M49" s="255"/>
      <c r="N49" s="255"/>
      <c r="O49" s="255"/>
      <c r="P49" s="255"/>
      <c r="Q49" s="255"/>
      <c r="R49" s="255"/>
    </row>
    <row r="50" spans="1:18" ht="11.25" customHeight="1" x14ac:dyDescent="0.2">
      <c r="B50" s="255" t="s">
        <v>107</v>
      </c>
      <c r="C50" s="255"/>
      <c r="D50" s="255"/>
      <c r="E50" s="255"/>
      <c r="F50" s="255"/>
      <c r="G50" s="255"/>
      <c r="H50" s="255"/>
      <c r="I50" s="255"/>
      <c r="J50" s="255"/>
      <c r="K50" s="255"/>
      <c r="L50" s="255"/>
      <c r="M50" s="255"/>
      <c r="N50" s="255"/>
      <c r="O50" s="255"/>
      <c r="P50" s="255"/>
      <c r="Q50" s="255"/>
      <c r="R50" s="255"/>
    </row>
    <row r="51" spans="1:18" ht="11.25" customHeight="1" x14ac:dyDescent="0.2">
      <c r="A51" s="115" t="s">
        <v>73</v>
      </c>
      <c r="B51" s="255" t="s">
        <v>108</v>
      </c>
      <c r="C51" s="255"/>
      <c r="D51" s="255"/>
      <c r="E51" s="255"/>
      <c r="F51" s="255"/>
      <c r="G51" s="255"/>
      <c r="H51" s="255"/>
      <c r="I51" s="255"/>
      <c r="J51" s="255"/>
      <c r="K51" s="255"/>
      <c r="L51" s="255"/>
      <c r="M51" s="255"/>
      <c r="N51" s="255"/>
      <c r="O51" s="255"/>
      <c r="P51" s="255"/>
      <c r="Q51" s="255"/>
      <c r="R51" s="255"/>
    </row>
    <row r="52" spans="1:18" ht="11.25" customHeight="1" x14ac:dyDescent="0.2">
      <c r="B52" s="255" t="s">
        <v>109</v>
      </c>
      <c r="C52" s="255"/>
      <c r="D52" s="255"/>
      <c r="E52" s="255"/>
      <c r="F52" s="255"/>
      <c r="G52" s="255"/>
      <c r="H52" s="255"/>
      <c r="I52" s="255"/>
      <c r="J52" s="255"/>
      <c r="K52" s="255"/>
      <c r="L52" s="255"/>
      <c r="M52" s="255"/>
      <c r="N52" s="255"/>
      <c r="O52" s="255"/>
      <c r="P52" s="255"/>
      <c r="Q52" s="255"/>
      <c r="R52" s="255"/>
    </row>
    <row r="53" spans="1:18" ht="11.25" customHeight="1" x14ac:dyDescent="0.2">
      <c r="B53" s="255" t="s">
        <v>110</v>
      </c>
      <c r="C53" s="255"/>
      <c r="D53" s="255"/>
      <c r="E53" s="255"/>
      <c r="F53" s="255"/>
      <c r="G53" s="255"/>
      <c r="H53" s="255"/>
      <c r="I53" s="255"/>
      <c r="J53" s="255"/>
      <c r="K53" s="255"/>
      <c r="L53" s="255"/>
      <c r="M53" s="255"/>
      <c r="N53" s="255"/>
      <c r="O53" s="255"/>
      <c r="P53" s="255"/>
      <c r="Q53" s="255"/>
      <c r="R53" s="255"/>
    </row>
    <row r="54" spans="1:18" ht="8.1" customHeight="1" x14ac:dyDescent="0.2"/>
    <row r="55" spans="1:18" ht="11.25" customHeight="1" x14ac:dyDescent="0.2">
      <c r="A55" s="114" t="s">
        <v>111</v>
      </c>
      <c r="B55" s="257"/>
    </row>
    <row r="56" spans="1:18" ht="11.25" customHeight="1" x14ac:dyDescent="0.2">
      <c r="A56" s="115" t="s">
        <v>62</v>
      </c>
      <c r="B56" s="255" t="s">
        <v>274</v>
      </c>
      <c r="C56" s="255"/>
      <c r="D56" s="255"/>
      <c r="E56" s="255"/>
      <c r="F56" s="255"/>
      <c r="G56" s="255"/>
      <c r="H56" s="255"/>
      <c r="I56" s="255"/>
      <c r="J56" s="255"/>
      <c r="K56" s="255"/>
      <c r="L56" s="255"/>
      <c r="M56" s="255"/>
      <c r="N56" s="255"/>
      <c r="O56" s="255"/>
      <c r="P56" s="255"/>
      <c r="Q56" s="255"/>
      <c r="R56" s="255"/>
    </row>
    <row r="57" spans="1:18" ht="11.25" customHeight="1" x14ac:dyDescent="0.2">
      <c r="B57" s="255" t="s">
        <v>275</v>
      </c>
      <c r="C57" s="255"/>
      <c r="D57" s="255"/>
      <c r="E57" s="255"/>
      <c r="F57" s="255"/>
      <c r="G57" s="255"/>
      <c r="H57" s="255"/>
      <c r="I57" s="255"/>
      <c r="J57" s="255"/>
      <c r="K57" s="255"/>
      <c r="L57" s="255"/>
      <c r="M57" s="255"/>
      <c r="N57" s="255"/>
      <c r="O57" s="255"/>
      <c r="P57" s="255"/>
      <c r="Q57" s="255"/>
      <c r="R57" s="255"/>
    </row>
    <row r="58" spans="1:18" ht="11.25" customHeight="1" x14ac:dyDescent="0.2">
      <c r="B58" s="255" t="s">
        <v>112</v>
      </c>
      <c r="C58" s="255"/>
      <c r="D58" s="255"/>
      <c r="E58" s="255"/>
      <c r="F58" s="255"/>
      <c r="G58" s="255"/>
      <c r="H58" s="255"/>
      <c r="I58" s="255"/>
      <c r="J58" s="255"/>
      <c r="K58" s="255"/>
      <c r="L58" s="255"/>
      <c r="M58" s="255"/>
      <c r="N58" s="255"/>
      <c r="O58" s="255"/>
      <c r="P58" s="255"/>
      <c r="Q58" s="255"/>
      <c r="R58" s="255"/>
    </row>
    <row r="59" spans="1:18" ht="11.25" customHeight="1" x14ac:dyDescent="0.2">
      <c r="B59" s="255" t="s">
        <v>113</v>
      </c>
      <c r="C59" s="255"/>
      <c r="D59" s="255"/>
      <c r="E59" s="255"/>
      <c r="F59" s="255"/>
      <c r="G59" s="255"/>
      <c r="H59" s="255"/>
      <c r="I59" s="255"/>
      <c r="J59" s="255"/>
      <c r="K59" s="255"/>
      <c r="L59" s="255"/>
      <c r="M59" s="255"/>
      <c r="N59" s="255"/>
      <c r="O59" s="255"/>
      <c r="P59" s="255"/>
      <c r="Q59" s="255"/>
      <c r="R59" s="255"/>
    </row>
    <row r="60" spans="1:18" ht="11.25" customHeight="1" x14ac:dyDescent="0.2">
      <c r="A60" s="115" t="s">
        <v>73</v>
      </c>
      <c r="B60" s="255" t="s">
        <v>114</v>
      </c>
      <c r="C60" s="255"/>
      <c r="D60" s="255"/>
      <c r="E60" s="255"/>
      <c r="F60" s="255"/>
      <c r="G60" s="255"/>
      <c r="H60" s="255"/>
      <c r="I60" s="255"/>
      <c r="J60" s="255"/>
      <c r="K60" s="255"/>
      <c r="L60" s="255"/>
      <c r="M60" s="255"/>
      <c r="N60" s="255"/>
      <c r="O60" s="255"/>
      <c r="P60" s="255"/>
      <c r="Q60" s="255"/>
      <c r="R60" s="255"/>
    </row>
    <row r="61" spans="1:18" ht="11.25" customHeight="1" x14ac:dyDescent="0.2">
      <c r="B61" s="255" t="s">
        <v>115</v>
      </c>
      <c r="C61" s="255"/>
      <c r="D61" s="255"/>
      <c r="E61" s="255"/>
      <c r="F61" s="255"/>
      <c r="G61" s="255"/>
      <c r="H61" s="255"/>
      <c r="I61" s="255"/>
      <c r="J61" s="255"/>
      <c r="K61" s="255"/>
      <c r="L61" s="255"/>
      <c r="M61" s="255"/>
      <c r="N61" s="255"/>
      <c r="O61" s="255"/>
      <c r="P61" s="255"/>
      <c r="Q61" s="255"/>
      <c r="R61" s="255"/>
    </row>
    <row r="62" spans="1:18" ht="11.25" customHeight="1" x14ac:dyDescent="0.2">
      <c r="B62" s="255" t="s">
        <v>116</v>
      </c>
      <c r="C62" s="255"/>
      <c r="D62" s="255"/>
      <c r="E62" s="255"/>
      <c r="F62" s="255"/>
      <c r="G62" s="255"/>
      <c r="H62" s="255"/>
      <c r="I62" s="255"/>
      <c r="J62" s="255"/>
      <c r="K62" s="255"/>
      <c r="L62" s="255"/>
      <c r="M62" s="255"/>
      <c r="N62" s="255"/>
      <c r="O62" s="255"/>
      <c r="P62" s="255"/>
      <c r="Q62" s="255"/>
      <c r="R62" s="255"/>
    </row>
    <row r="63" spans="1:18" ht="11.25" customHeight="1" x14ac:dyDescent="0.2">
      <c r="B63" s="255" t="s">
        <v>117</v>
      </c>
      <c r="C63" s="255"/>
      <c r="D63" s="255"/>
      <c r="E63" s="255"/>
      <c r="F63" s="255"/>
      <c r="G63" s="255"/>
      <c r="H63" s="255"/>
      <c r="I63" s="255"/>
      <c r="J63" s="255"/>
      <c r="K63" s="255"/>
      <c r="L63" s="255"/>
      <c r="M63" s="255"/>
      <c r="N63" s="255"/>
      <c r="O63" s="255"/>
      <c r="P63" s="255"/>
      <c r="Q63" s="255"/>
      <c r="R63" s="255"/>
    </row>
    <row r="64" spans="1:18" ht="11.25" customHeight="1" x14ac:dyDescent="0.2">
      <c r="B64" s="255" t="s">
        <v>118</v>
      </c>
      <c r="C64" s="255"/>
      <c r="D64" s="255"/>
      <c r="E64" s="255"/>
      <c r="F64" s="255"/>
      <c r="G64" s="255"/>
      <c r="H64" s="255"/>
      <c r="I64" s="255"/>
      <c r="J64" s="255"/>
      <c r="K64" s="255"/>
      <c r="L64" s="255"/>
      <c r="M64" s="255"/>
      <c r="N64" s="255"/>
      <c r="O64" s="255"/>
      <c r="P64" s="255"/>
      <c r="Q64" s="255"/>
      <c r="R64" s="255"/>
    </row>
    <row r="65" spans="1:18" ht="11.25" customHeight="1" x14ac:dyDescent="0.2">
      <c r="B65" s="255" t="s">
        <v>119</v>
      </c>
      <c r="C65" s="255"/>
      <c r="D65" s="255"/>
      <c r="E65" s="255"/>
      <c r="F65" s="255"/>
      <c r="G65" s="255"/>
      <c r="H65" s="255"/>
      <c r="I65" s="255"/>
      <c r="J65" s="255"/>
      <c r="K65" s="255"/>
      <c r="L65" s="255"/>
      <c r="M65" s="255"/>
      <c r="N65" s="255"/>
      <c r="O65" s="255"/>
      <c r="P65" s="255"/>
      <c r="Q65" s="255"/>
      <c r="R65" s="255"/>
    </row>
    <row r="66" spans="1:18" ht="11.25" customHeight="1" x14ac:dyDescent="0.2">
      <c r="B66" s="255" t="s">
        <v>120</v>
      </c>
      <c r="C66" s="255"/>
      <c r="D66" s="255"/>
      <c r="E66" s="255"/>
      <c r="F66" s="255"/>
      <c r="G66" s="255"/>
      <c r="H66" s="255"/>
      <c r="I66" s="255"/>
      <c r="J66" s="255"/>
      <c r="K66" s="255"/>
      <c r="L66" s="255"/>
      <c r="M66" s="255"/>
      <c r="N66" s="255"/>
      <c r="O66" s="255"/>
      <c r="P66" s="255"/>
      <c r="Q66" s="255"/>
      <c r="R66" s="255"/>
    </row>
    <row r="67" spans="1:18" ht="8.1" customHeight="1" x14ac:dyDescent="0.2"/>
    <row r="68" spans="1:18" ht="11.25" customHeight="1" x14ac:dyDescent="0.2">
      <c r="A68" s="114" t="s">
        <v>121</v>
      </c>
      <c r="B68" s="257"/>
    </row>
    <row r="69" spans="1:18" ht="11.25" customHeight="1" x14ac:dyDescent="0.2">
      <c r="A69" s="115" t="s">
        <v>62</v>
      </c>
      <c r="B69" s="255" t="s">
        <v>108</v>
      </c>
      <c r="C69" s="255"/>
      <c r="D69" s="255"/>
      <c r="E69" s="255"/>
      <c r="F69" s="255"/>
      <c r="G69" s="255"/>
      <c r="H69" s="255"/>
      <c r="I69" s="255"/>
      <c r="J69" s="255"/>
      <c r="K69" s="255"/>
      <c r="L69" s="255"/>
      <c r="M69" s="255"/>
      <c r="N69" s="255"/>
      <c r="O69" s="255"/>
      <c r="P69" s="255"/>
      <c r="Q69" s="255"/>
      <c r="R69" s="255"/>
    </row>
    <row r="70" spans="1:18" ht="11.25" customHeight="1" x14ac:dyDescent="0.2">
      <c r="B70" s="255" t="s">
        <v>122</v>
      </c>
      <c r="C70" s="255"/>
      <c r="D70" s="255"/>
      <c r="E70" s="255"/>
      <c r="F70" s="255"/>
      <c r="G70" s="255"/>
      <c r="H70" s="255"/>
      <c r="I70" s="255"/>
      <c r="J70" s="255"/>
      <c r="K70" s="255"/>
      <c r="L70" s="255"/>
      <c r="M70" s="255"/>
      <c r="N70" s="255"/>
      <c r="O70" s="255"/>
      <c r="P70" s="255"/>
      <c r="Q70" s="255"/>
      <c r="R70" s="255"/>
    </row>
    <row r="71" spans="1:18" ht="11.25" customHeight="1" x14ac:dyDescent="0.2">
      <c r="B71" s="255" t="s">
        <v>123</v>
      </c>
      <c r="C71" s="255"/>
      <c r="D71" s="255"/>
      <c r="E71" s="255"/>
      <c r="F71" s="255"/>
      <c r="G71" s="255"/>
      <c r="H71" s="255"/>
      <c r="I71" s="255"/>
      <c r="J71" s="255"/>
      <c r="K71" s="255"/>
      <c r="L71" s="255"/>
      <c r="M71" s="255"/>
      <c r="N71" s="255"/>
      <c r="O71" s="255"/>
      <c r="P71" s="255"/>
      <c r="Q71" s="255"/>
      <c r="R71" s="255"/>
    </row>
    <row r="72" spans="1:18" ht="11.25" customHeight="1" x14ac:dyDescent="0.2">
      <c r="A72" s="115" t="s">
        <v>73</v>
      </c>
      <c r="B72" s="255" t="s">
        <v>124</v>
      </c>
      <c r="C72" s="255"/>
      <c r="D72" s="255"/>
      <c r="E72" s="255"/>
      <c r="F72" s="255"/>
      <c r="G72" s="255"/>
      <c r="H72" s="255"/>
      <c r="I72" s="255"/>
      <c r="J72" s="255"/>
      <c r="K72" s="255"/>
      <c r="L72" s="255"/>
      <c r="M72" s="255"/>
      <c r="N72" s="255"/>
      <c r="O72" s="255"/>
      <c r="P72" s="255"/>
      <c r="Q72" s="255"/>
      <c r="R72" s="255"/>
    </row>
    <row r="73" spans="1:18" ht="11.25" customHeight="1" x14ac:dyDescent="0.2">
      <c r="B73" s="255" t="s">
        <v>125</v>
      </c>
      <c r="C73" s="255"/>
      <c r="D73" s="255"/>
      <c r="E73" s="255"/>
      <c r="F73" s="255"/>
      <c r="G73" s="255"/>
      <c r="H73" s="255"/>
      <c r="I73" s="255"/>
      <c r="J73" s="255"/>
      <c r="K73" s="255"/>
      <c r="L73" s="255"/>
      <c r="M73" s="255"/>
      <c r="N73" s="255"/>
      <c r="O73" s="255"/>
      <c r="P73" s="255"/>
      <c r="Q73" s="255"/>
      <c r="R73" s="255"/>
    </row>
    <row r="74" spans="1:18" ht="11.25" customHeight="1" x14ac:dyDescent="0.2">
      <c r="B74" s="255" t="s">
        <v>126</v>
      </c>
      <c r="C74" s="255"/>
      <c r="D74" s="255"/>
      <c r="E74" s="255"/>
      <c r="F74" s="255"/>
      <c r="G74" s="255"/>
      <c r="H74" s="255"/>
      <c r="I74" s="255"/>
      <c r="J74" s="255"/>
      <c r="K74" s="255"/>
      <c r="L74" s="255"/>
      <c r="M74" s="255"/>
      <c r="N74" s="255"/>
      <c r="O74" s="255"/>
      <c r="P74" s="255"/>
      <c r="Q74" s="255"/>
      <c r="R74" s="255"/>
    </row>
    <row r="75" spans="1:18" ht="11.25" customHeight="1" x14ac:dyDescent="0.2">
      <c r="A75" s="115" t="s">
        <v>78</v>
      </c>
      <c r="B75" s="255" t="s">
        <v>127</v>
      </c>
      <c r="C75" s="255"/>
      <c r="D75" s="255"/>
      <c r="E75" s="255"/>
      <c r="F75" s="255"/>
      <c r="G75" s="255"/>
      <c r="H75" s="255"/>
      <c r="I75" s="255"/>
      <c r="J75" s="255"/>
      <c r="K75" s="255"/>
      <c r="L75" s="255"/>
      <c r="M75" s="255"/>
      <c r="N75" s="255"/>
      <c r="O75" s="255"/>
      <c r="P75" s="255"/>
      <c r="Q75" s="255"/>
      <c r="R75" s="255"/>
    </row>
  </sheetData>
  <sheetProtection password="EDE9" sheet="1" objects="1" scenarios="1"/>
  <mergeCells count="1">
    <mergeCell ref="N1:R1"/>
  </mergeCells>
  <pageMargins left="0.78740157480314965" right="0.19685039370078741" top="0.19685039370078741" bottom="0.19685039370078741" header="0.19685039370078741" footer="0.1968503937007874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L70"/>
  <sheetViews>
    <sheetView showGridLines="0" tabSelected="1" zoomScaleNormal="100" zoomScaleSheetLayoutView="130" workbookViewId="0">
      <selection activeCell="D22" sqref="D22:H22"/>
    </sheetView>
  </sheetViews>
  <sheetFormatPr baseColWidth="10" defaultColWidth="11.42578125" defaultRowHeight="12" x14ac:dyDescent="0.2"/>
  <cols>
    <col min="1" max="1" width="1.5703125" style="6" customWidth="1"/>
    <col min="2" max="2" width="12.7109375" style="6" customWidth="1"/>
    <col min="3" max="3" width="13.7109375" style="6" customWidth="1"/>
    <col min="4" max="4" width="12.7109375" style="6" customWidth="1"/>
    <col min="5" max="9" width="10.7109375" style="6" customWidth="1"/>
    <col min="10" max="10" width="0.85546875" style="6" customWidth="1"/>
    <col min="11" max="16384" width="11.42578125" style="6"/>
  </cols>
  <sheetData>
    <row r="1" spans="1:11" s="102" customFormat="1" ht="15" customHeight="1" x14ac:dyDescent="0.2">
      <c r="A1" s="101"/>
      <c r="B1" s="101"/>
      <c r="C1" s="101"/>
      <c r="D1" s="101"/>
      <c r="E1" s="101"/>
      <c r="F1" s="101"/>
      <c r="G1" s="101"/>
      <c r="H1" s="101"/>
      <c r="I1" s="101"/>
    </row>
    <row r="2" spans="1:11" s="102" customFormat="1" ht="15" customHeight="1" x14ac:dyDescent="0.2">
      <c r="A2" s="101"/>
      <c r="B2" s="101"/>
      <c r="C2" s="101"/>
      <c r="D2" s="101"/>
      <c r="E2" s="101"/>
      <c r="F2" s="101"/>
      <c r="G2" s="101"/>
      <c r="H2" s="101"/>
      <c r="I2" s="101"/>
    </row>
    <row r="3" spans="1:11" s="102" customFormat="1" ht="15" customHeight="1" x14ac:dyDescent="0.2">
      <c r="A3" s="101"/>
      <c r="B3" s="101"/>
      <c r="C3" s="101"/>
      <c r="D3" s="101"/>
      <c r="E3" s="101"/>
      <c r="F3" s="101"/>
      <c r="G3" s="101"/>
      <c r="H3" s="101"/>
      <c r="I3" s="101"/>
    </row>
    <row r="4" spans="1:11" s="102" customFormat="1" ht="15" customHeight="1" x14ac:dyDescent="0.2">
      <c r="A4" s="101"/>
      <c r="B4" s="101"/>
      <c r="C4" s="101"/>
      <c r="D4" s="101"/>
      <c r="E4" s="101"/>
      <c r="F4" s="101"/>
      <c r="G4" s="101"/>
      <c r="H4" s="101"/>
      <c r="I4" s="101"/>
    </row>
    <row r="5" spans="1:11" ht="15" customHeight="1" x14ac:dyDescent="0.2">
      <c r="A5" s="22" t="s">
        <v>3</v>
      </c>
      <c r="B5" s="23"/>
      <c r="C5" s="23"/>
      <c r="D5" s="23"/>
      <c r="E5" s="23"/>
      <c r="F5" s="23"/>
      <c r="G5" s="23"/>
      <c r="H5" s="7"/>
      <c r="I5" s="7"/>
    </row>
    <row r="6" spans="1:11" ht="15" customHeight="1" x14ac:dyDescent="0.2">
      <c r="A6" s="259" t="s">
        <v>258</v>
      </c>
      <c r="B6" s="259"/>
      <c r="C6" s="259"/>
      <c r="D6" s="259"/>
      <c r="E6" s="259"/>
      <c r="F6" s="259"/>
      <c r="G6" s="259"/>
      <c r="H6" s="24"/>
      <c r="I6" s="24"/>
    </row>
    <row r="7" spans="1:11" ht="15" customHeight="1" x14ac:dyDescent="0.2">
      <c r="A7" s="259"/>
      <c r="B7" s="259"/>
      <c r="C7" s="259"/>
      <c r="D7" s="259"/>
      <c r="E7" s="259"/>
      <c r="F7" s="259"/>
      <c r="G7" s="259"/>
      <c r="H7" s="24"/>
      <c r="I7" s="24"/>
    </row>
    <row r="8" spans="1:11" ht="15" customHeight="1" x14ac:dyDescent="0.2">
      <c r="A8" s="259"/>
      <c r="B8" s="259"/>
      <c r="C8" s="259"/>
      <c r="D8" s="259"/>
      <c r="E8" s="259"/>
      <c r="F8" s="259"/>
      <c r="G8" s="259"/>
      <c r="H8" s="24"/>
      <c r="I8" s="24"/>
    </row>
    <row r="9" spans="1:11" ht="15" customHeight="1" x14ac:dyDescent="0.2">
      <c r="A9" s="259"/>
      <c r="B9" s="259"/>
      <c r="C9" s="259"/>
      <c r="D9" s="259"/>
      <c r="E9" s="259"/>
      <c r="F9" s="259"/>
      <c r="G9" s="259"/>
      <c r="H9" s="24"/>
      <c r="I9" s="24"/>
      <c r="K9" s="126"/>
    </row>
    <row r="10" spans="1:11" ht="15" customHeight="1" x14ac:dyDescent="0.2">
      <c r="A10" s="25"/>
      <c r="B10" s="25"/>
      <c r="C10" s="25"/>
      <c r="D10" s="25"/>
      <c r="E10" s="25"/>
      <c r="F10" s="25"/>
      <c r="G10" s="25"/>
      <c r="H10" s="25"/>
      <c r="I10" s="26"/>
    </row>
    <row r="11" spans="1:11" ht="15" customHeight="1" x14ac:dyDescent="0.2">
      <c r="A11" s="27" t="s">
        <v>285</v>
      </c>
      <c r="B11" s="25"/>
      <c r="C11" s="25"/>
      <c r="D11" s="25"/>
      <c r="E11" s="25"/>
      <c r="F11" s="266" t="s">
        <v>4</v>
      </c>
      <c r="G11" s="267"/>
      <c r="H11" s="267"/>
      <c r="I11" s="267"/>
      <c r="J11" s="268"/>
    </row>
    <row r="12" spans="1:11" ht="15" customHeight="1" x14ac:dyDescent="0.2">
      <c r="A12" s="27" t="s">
        <v>286</v>
      </c>
      <c r="B12" s="4"/>
      <c r="C12" s="4"/>
      <c r="D12" s="4"/>
      <c r="E12" s="4"/>
      <c r="F12" s="269"/>
      <c r="G12" s="270"/>
      <c r="H12" s="270"/>
      <c r="I12" s="270"/>
      <c r="J12" s="271"/>
    </row>
    <row r="13" spans="1:11" ht="15" customHeight="1" x14ac:dyDescent="0.2">
      <c r="A13" s="27" t="s">
        <v>262</v>
      </c>
      <c r="B13" s="7"/>
      <c r="C13" s="4"/>
      <c r="D13" s="4"/>
      <c r="E13" s="4"/>
      <c r="F13" s="269"/>
      <c r="G13" s="270"/>
      <c r="H13" s="270"/>
      <c r="I13" s="270"/>
      <c r="J13" s="271"/>
    </row>
    <row r="14" spans="1:11" ht="15" customHeight="1" x14ac:dyDescent="0.2">
      <c r="A14" s="27" t="s">
        <v>263</v>
      </c>
      <c r="B14" s="4"/>
      <c r="C14" s="7"/>
      <c r="D14" s="4"/>
      <c r="E14" s="4"/>
      <c r="F14" s="269"/>
      <c r="G14" s="270"/>
      <c r="H14" s="270"/>
      <c r="I14" s="270"/>
      <c r="J14" s="271"/>
    </row>
    <row r="15" spans="1:11" s="21" customFormat="1" ht="18" customHeight="1" x14ac:dyDescent="0.2">
      <c r="B15" s="28"/>
      <c r="C15" s="18"/>
      <c r="D15" s="28"/>
      <c r="E15" s="28"/>
      <c r="F15" s="272" t="s">
        <v>26</v>
      </c>
      <c r="G15" s="273"/>
      <c r="H15" s="273"/>
      <c r="I15" s="273"/>
      <c r="J15" s="274"/>
    </row>
    <row r="16" spans="1:11" s="21" customFormat="1" ht="18" customHeight="1" x14ac:dyDescent="0.2">
      <c r="B16" s="28"/>
      <c r="C16" s="18"/>
      <c r="D16" s="28"/>
      <c r="E16" s="28"/>
      <c r="F16" s="272" t="s">
        <v>27</v>
      </c>
      <c r="G16" s="273"/>
      <c r="H16" s="273"/>
      <c r="I16" s="273"/>
      <c r="J16" s="274"/>
    </row>
    <row r="17" spans="1:10" ht="18" customHeight="1" x14ac:dyDescent="0.2">
      <c r="B17" s="4"/>
      <c r="C17" s="7"/>
      <c r="D17" s="4"/>
      <c r="E17" s="4"/>
      <c r="F17" s="29" t="s">
        <v>19</v>
      </c>
      <c r="G17" s="30"/>
      <c r="H17" s="282">
        <f ca="1">TODAY()</f>
        <v>44923</v>
      </c>
      <c r="I17" s="283"/>
      <c r="J17" s="284"/>
    </row>
    <row r="18" spans="1:10" ht="18" customHeight="1" x14ac:dyDescent="0.2">
      <c r="A18" s="7"/>
      <c r="B18" s="7"/>
      <c r="C18" s="7"/>
      <c r="D18" s="7"/>
      <c r="E18" s="7"/>
      <c r="F18" s="31" t="s">
        <v>7</v>
      </c>
      <c r="G18" s="30"/>
      <c r="H18" s="285" t="s">
        <v>135</v>
      </c>
      <c r="I18" s="286"/>
      <c r="J18" s="287"/>
    </row>
    <row r="19" spans="1:10" ht="3.95" customHeight="1" x14ac:dyDescent="0.2">
      <c r="A19" s="7"/>
      <c r="B19" s="7"/>
      <c r="C19" s="7"/>
      <c r="D19" s="4"/>
      <c r="E19" s="4"/>
      <c r="F19" s="4"/>
      <c r="G19" s="4"/>
    </row>
    <row r="20" spans="1:10" ht="15" customHeight="1" x14ac:dyDescent="0.2">
      <c r="A20" s="8" t="s">
        <v>15</v>
      </c>
      <c r="B20" s="9"/>
      <c r="C20" s="9"/>
      <c r="D20" s="9"/>
      <c r="E20" s="9"/>
      <c r="F20" s="9"/>
      <c r="G20" s="9"/>
      <c r="H20" s="9"/>
      <c r="I20" s="9"/>
      <c r="J20" s="10"/>
    </row>
    <row r="21" spans="1:10" s="7" customFormat="1" ht="3.95" customHeight="1" x14ac:dyDescent="0.2">
      <c r="A21" s="86"/>
      <c r="B21" s="4"/>
      <c r="C21" s="4"/>
      <c r="D21" s="4"/>
      <c r="E21" s="4"/>
      <c r="F21" s="4"/>
      <c r="G21" s="4"/>
      <c r="H21" s="4"/>
      <c r="I21" s="4"/>
      <c r="J21" s="54"/>
    </row>
    <row r="22" spans="1:10" ht="18" customHeight="1" x14ac:dyDescent="0.2">
      <c r="A22" s="277" t="s">
        <v>136</v>
      </c>
      <c r="B22" s="278"/>
      <c r="C22" s="278"/>
      <c r="D22" s="280"/>
      <c r="E22" s="281"/>
      <c r="F22" s="281"/>
      <c r="G22" s="281"/>
      <c r="H22" s="281"/>
      <c r="I22" s="48" t="str">
        <f>IF(D22="","Name","")</f>
        <v>Name</v>
      </c>
      <c r="J22" s="58"/>
    </row>
    <row r="23" spans="1:10" ht="18" customHeight="1" x14ac:dyDescent="0.2">
      <c r="A23" s="279"/>
      <c r="B23" s="278"/>
      <c r="C23" s="278"/>
      <c r="D23" s="288"/>
      <c r="E23" s="289"/>
      <c r="F23" s="289"/>
      <c r="G23" s="289"/>
      <c r="H23" s="289"/>
      <c r="I23" s="49" t="str">
        <f>IF(D23="","Straße","")</f>
        <v>Straße</v>
      </c>
      <c r="J23" s="58"/>
    </row>
    <row r="24" spans="1:10" ht="18" customHeight="1" x14ac:dyDescent="0.2">
      <c r="A24" s="279"/>
      <c r="B24" s="278"/>
      <c r="C24" s="278"/>
      <c r="D24" s="275"/>
      <c r="E24" s="276"/>
      <c r="F24" s="276"/>
      <c r="G24" s="276"/>
      <c r="H24" s="276"/>
      <c r="I24" s="50" t="str">
        <f>IF(D24="","PLZ Ort","")</f>
        <v>PLZ Ort</v>
      </c>
      <c r="J24" s="58"/>
    </row>
    <row r="25" spans="1:10" s="4" customFormat="1" ht="3.95" customHeight="1" x14ac:dyDescent="0.2">
      <c r="A25" s="53"/>
      <c r="I25" s="32"/>
      <c r="J25" s="54"/>
    </row>
    <row r="26" spans="1:10" ht="18" customHeight="1" x14ac:dyDescent="0.2">
      <c r="A26" s="87" t="s">
        <v>248</v>
      </c>
      <c r="B26" s="14"/>
      <c r="C26" s="14"/>
      <c r="D26" s="261"/>
      <c r="E26" s="262"/>
      <c r="F26" s="263"/>
      <c r="G26" s="88" t="s">
        <v>5</v>
      </c>
      <c r="H26" s="261"/>
      <c r="I26" s="263"/>
      <c r="J26" s="58"/>
    </row>
    <row r="27" spans="1:10" s="4" customFormat="1" ht="3.95" customHeight="1" x14ac:dyDescent="0.2">
      <c r="A27" s="89"/>
      <c r="B27" s="14"/>
      <c r="G27" s="14"/>
      <c r="H27" s="14"/>
      <c r="I27" s="14"/>
      <c r="J27" s="54"/>
    </row>
    <row r="28" spans="1:10" ht="18" customHeight="1" x14ac:dyDescent="0.2">
      <c r="A28" s="87" t="s">
        <v>249</v>
      </c>
      <c r="B28" s="14"/>
      <c r="C28" s="14"/>
      <c r="D28" s="261"/>
      <c r="E28" s="262"/>
      <c r="F28" s="263"/>
      <c r="G28" s="90" t="s">
        <v>28</v>
      </c>
      <c r="H28" s="261"/>
      <c r="I28" s="263"/>
      <c r="J28" s="58"/>
    </row>
    <row r="29" spans="1:10" s="4" customFormat="1" ht="3.95" customHeight="1" x14ac:dyDescent="0.2">
      <c r="A29" s="89"/>
      <c r="B29" s="14"/>
      <c r="G29" s="14"/>
      <c r="H29" s="14"/>
      <c r="I29" s="14"/>
      <c r="J29" s="54"/>
    </row>
    <row r="30" spans="1:10" s="21" customFormat="1" ht="18" customHeight="1" x14ac:dyDescent="0.2">
      <c r="A30" s="87" t="s">
        <v>6</v>
      </c>
      <c r="B30" s="33"/>
      <c r="C30" s="33"/>
      <c r="D30" s="261"/>
      <c r="E30" s="264"/>
      <c r="F30" s="264"/>
      <c r="G30" s="264"/>
      <c r="H30" s="264"/>
      <c r="I30" s="265"/>
      <c r="J30" s="91"/>
    </row>
    <row r="31" spans="1:10" s="7" customFormat="1" ht="3.95" customHeight="1" x14ac:dyDescent="0.2">
      <c r="A31" s="59"/>
      <c r="B31" s="19"/>
      <c r="C31" s="19"/>
      <c r="D31" s="19"/>
      <c r="E31" s="19"/>
      <c r="F31" s="19"/>
      <c r="G31" s="19"/>
      <c r="H31" s="19"/>
      <c r="I31" s="19"/>
      <c r="J31" s="55"/>
    </row>
    <row r="32" spans="1:10" s="7" customFormat="1" ht="12" customHeight="1" x14ac:dyDescent="0.2"/>
    <row r="33" spans="1:10" s="7" customFormat="1" ht="15" customHeight="1" x14ac:dyDescent="0.2">
      <c r="A33" s="8" t="s">
        <v>18</v>
      </c>
      <c r="B33" s="9"/>
      <c r="C33" s="9"/>
      <c r="D33" s="9"/>
      <c r="E33" s="9"/>
      <c r="F33" s="9"/>
      <c r="G33" s="9"/>
      <c r="H33" s="9"/>
      <c r="I33" s="9"/>
      <c r="J33" s="10"/>
    </row>
    <row r="34" spans="1:10" s="7" customFormat="1" ht="3.95" customHeight="1" x14ac:dyDescent="0.2">
      <c r="A34" s="53"/>
      <c r="B34" s="4"/>
      <c r="C34" s="4"/>
      <c r="D34" s="4"/>
      <c r="E34" s="4"/>
      <c r="F34" s="4"/>
      <c r="G34" s="4"/>
      <c r="H34" s="4"/>
      <c r="I34" s="4"/>
      <c r="J34" s="54"/>
    </row>
    <row r="35" spans="1:10" s="7" customFormat="1" ht="15" customHeight="1" x14ac:dyDescent="0.2">
      <c r="A35" s="301" t="s">
        <v>34</v>
      </c>
      <c r="B35" s="302"/>
      <c r="C35" s="303"/>
      <c r="D35" s="293"/>
      <c r="E35" s="294"/>
      <c r="F35" s="294"/>
      <c r="G35" s="294"/>
      <c r="H35" s="294"/>
      <c r="I35" s="295"/>
      <c r="J35" s="54"/>
    </row>
    <row r="36" spans="1:10" ht="15" customHeight="1" x14ac:dyDescent="0.2">
      <c r="A36" s="304"/>
      <c r="B36" s="302"/>
      <c r="C36" s="303"/>
      <c r="D36" s="296"/>
      <c r="E36" s="297"/>
      <c r="F36" s="297"/>
      <c r="G36" s="297"/>
      <c r="H36" s="297"/>
      <c r="I36" s="298"/>
      <c r="J36" s="54"/>
    </row>
    <row r="37" spans="1:10" ht="3.95" customHeight="1" x14ac:dyDescent="0.2">
      <c r="A37" s="53"/>
      <c r="B37" s="4"/>
      <c r="C37" s="4"/>
      <c r="D37" s="34"/>
      <c r="E37" s="34"/>
      <c r="F37" s="34"/>
      <c r="G37" s="34"/>
      <c r="H37" s="34"/>
      <c r="I37" s="34"/>
      <c r="J37" s="54"/>
    </row>
    <row r="38" spans="1:10" ht="18" customHeight="1" x14ac:dyDescent="0.2">
      <c r="A38" s="87" t="s">
        <v>45</v>
      </c>
      <c r="B38" s="71"/>
      <c r="C38" s="17"/>
      <c r="D38" s="75"/>
      <c r="E38" s="17"/>
      <c r="F38" s="260" t="s">
        <v>137</v>
      </c>
      <c r="G38" s="260"/>
      <c r="H38" s="260"/>
      <c r="I38" s="102"/>
      <c r="J38" s="58"/>
    </row>
    <row r="39" spans="1:10" ht="3.95" customHeight="1" x14ac:dyDescent="0.2">
      <c r="A39" s="92"/>
      <c r="B39" s="71"/>
      <c r="C39" s="17"/>
      <c r="D39" s="17"/>
      <c r="E39" s="4"/>
      <c r="F39" s="260"/>
      <c r="G39" s="260"/>
      <c r="H39" s="260"/>
      <c r="I39" s="101"/>
      <c r="J39" s="58"/>
    </row>
    <row r="40" spans="1:10" ht="18" customHeight="1" x14ac:dyDescent="0.2">
      <c r="A40" s="87" t="s">
        <v>46</v>
      </c>
      <c r="B40" s="71"/>
      <c r="C40" s="17"/>
      <c r="D40" s="141"/>
      <c r="E40" s="17"/>
      <c r="F40" s="260"/>
      <c r="G40" s="260"/>
      <c r="H40" s="260"/>
      <c r="I40" s="101"/>
      <c r="J40" s="58"/>
    </row>
    <row r="41" spans="1:10" s="7" customFormat="1" ht="3.95" customHeight="1" x14ac:dyDescent="0.2">
      <c r="A41" s="59"/>
      <c r="B41" s="19"/>
      <c r="C41" s="19"/>
      <c r="D41" s="93"/>
      <c r="E41" s="93"/>
      <c r="F41" s="19"/>
      <c r="G41" s="19"/>
      <c r="H41" s="94"/>
      <c r="I41" s="19"/>
      <c r="J41" s="55"/>
    </row>
    <row r="42" spans="1:10" s="7" customFormat="1" ht="12" customHeight="1" x14ac:dyDescent="0.2">
      <c r="C42" s="4"/>
      <c r="D42" s="35"/>
      <c r="E42" s="35"/>
      <c r="H42" s="36"/>
    </row>
    <row r="43" spans="1:10" s="7" customFormat="1" ht="15" customHeight="1" x14ac:dyDescent="0.2">
      <c r="A43" s="8" t="s">
        <v>29</v>
      </c>
      <c r="B43" s="9"/>
      <c r="C43" s="9"/>
      <c r="D43" s="9"/>
      <c r="E43" s="9"/>
      <c r="F43" s="9"/>
      <c r="G43" s="9"/>
      <c r="H43" s="9"/>
      <c r="I43" s="9"/>
      <c r="J43" s="10"/>
    </row>
    <row r="44" spans="1:10" s="7" customFormat="1" ht="3.95" customHeight="1" x14ac:dyDescent="0.2">
      <c r="A44" s="86"/>
      <c r="B44" s="11"/>
      <c r="C44" s="11"/>
      <c r="D44" s="11"/>
      <c r="E44" s="11"/>
      <c r="F44" s="11"/>
      <c r="G44" s="11"/>
      <c r="H44" s="11"/>
      <c r="I44" s="11"/>
      <c r="J44" s="54"/>
    </row>
    <row r="45" spans="1:10" s="18" customFormat="1" ht="18" customHeight="1" x14ac:dyDescent="0.2">
      <c r="A45" s="52"/>
      <c r="B45" s="28"/>
      <c r="C45" s="33" t="str">
        <f>CONCATENATE("Zuwendung aus Landesmitteln (in €) für ",'Seite 4-1'!K5 )</f>
        <v>Zuwendung aus Landesmitteln (in €) für Jahr 1</v>
      </c>
      <c r="E45" s="33"/>
      <c r="F45" s="95"/>
      <c r="G45" s="299">
        <f>'Seite 4-1'!I40</f>
        <v>0</v>
      </c>
      <c r="H45" s="300"/>
      <c r="I45" s="28"/>
      <c r="J45" s="54"/>
    </row>
    <row r="46" spans="1:10" s="18" customFormat="1" ht="3.95" customHeight="1" x14ac:dyDescent="0.2">
      <c r="A46" s="52"/>
      <c r="B46" s="28"/>
      <c r="D46" s="33"/>
      <c r="E46" s="33"/>
      <c r="F46" s="95"/>
      <c r="I46" s="28"/>
      <c r="J46" s="54"/>
    </row>
    <row r="47" spans="1:10" s="18" customFormat="1" ht="18" customHeight="1" x14ac:dyDescent="0.2">
      <c r="A47" s="52"/>
      <c r="B47" s="28"/>
      <c r="C47" s="33" t="str">
        <f>CONCATENATE("Zuwendung aus Landesmitteln (in €) für ",'Seite 4-2'!K5 )</f>
        <v>Zuwendung aus Landesmitteln (in €) für Jahr 2</v>
      </c>
      <c r="D47" s="33"/>
      <c r="E47" s="33"/>
      <c r="F47" s="95"/>
      <c r="G47" s="299">
        <f>'Seite 4-2'!I40</f>
        <v>0</v>
      </c>
      <c r="H47" s="300"/>
      <c r="I47" s="28"/>
      <c r="J47" s="54"/>
    </row>
    <row r="48" spans="1:10" s="18" customFormat="1" ht="3.95" customHeight="1" x14ac:dyDescent="0.2">
      <c r="A48" s="52"/>
      <c r="B48" s="28"/>
      <c r="D48" s="33"/>
      <c r="E48" s="33"/>
      <c r="F48" s="95"/>
      <c r="I48" s="28"/>
      <c r="J48" s="54"/>
    </row>
    <row r="49" spans="1:12" s="18" customFormat="1" ht="18" customHeight="1" x14ac:dyDescent="0.2">
      <c r="A49" s="52"/>
      <c r="B49" s="28"/>
      <c r="C49" s="33" t="str">
        <f>CONCATENATE("Zuwendung aus Landesmitteln (in €) für ",'Seite 4-3'!K5 )</f>
        <v>Zuwendung aus Landesmitteln (in €) für Jahr 3</v>
      </c>
      <c r="D49" s="33"/>
      <c r="E49" s="33"/>
      <c r="F49" s="95"/>
      <c r="G49" s="299">
        <f>'Seite 4-3'!I40</f>
        <v>0</v>
      </c>
      <c r="H49" s="300"/>
      <c r="I49" s="28"/>
      <c r="J49" s="54"/>
    </row>
    <row r="50" spans="1:12" s="18" customFormat="1" ht="3.95" customHeight="1" x14ac:dyDescent="0.2">
      <c r="A50" s="52"/>
      <c r="B50" s="28"/>
      <c r="D50" s="33"/>
      <c r="E50" s="33"/>
      <c r="F50" s="95"/>
      <c r="I50" s="28"/>
      <c r="J50" s="54"/>
    </row>
    <row r="51" spans="1:12" s="18" customFormat="1" ht="18" customHeight="1" x14ac:dyDescent="0.2">
      <c r="A51" s="52"/>
      <c r="B51" s="28"/>
      <c r="C51" s="33" t="str">
        <f>CONCATENATE("Zuwendung aus Landesmitteln (in €) für ",'Seite 4-4'!K5 )</f>
        <v>Zuwendung aus Landesmitteln (in €) für Jahr 4</v>
      </c>
      <c r="D51" s="33"/>
      <c r="E51" s="33"/>
      <c r="F51" s="95"/>
      <c r="G51" s="299">
        <f>'Seite 4-4'!I40</f>
        <v>0</v>
      </c>
      <c r="H51" s="300"/>
      <c r="I51" s="28"/>
      <c r="J51" s="54"/>
    </row>
    <row r="52" spans="1:12" s="18" customFormat="1" ht="3.95" customHeight="1" x14ac:dyDescent="0.2">
      <c r="A52" s="52"/>
      <c r="B52" s="28"/>
      <c r="D52" s="33"/>
      <c r="E52" s="33"/>
      <c r="F52" s="95"/>
      <c r="I52" s="28"/>
      <c r="J52" s="54"/>
    </row>
    <row r="53" spans="1:12" s="18" customFormat="1" ht="18" customHeight="1" x14ac:dyDescent="0.2">
      <c r="A53" s="52"/>
      <c r="B53" s="28"/>
      <c r="C53" s="33" t="str">
        <f>CONCATENATE("Zuwendung aus Landesmitteln (in €) für ",'Seite 4-5'!K5 )</f>
        <v>Zuwendung aus Landesmitteln (in €) für Jahr 5</v>
      </c>
      <c r="D53" s="33"/>
      <c r="E53" s="33"/>
      <c r="F53" s="95"/>
      <c r="G53" s="299">
        <f>'Seite 4-5'!I40</f>
        <v>0</v>
      </c>
      <c r="H53" s="300"/>
      <c r="I53" s="28"/>
      <c r="J53" s="54"/>
    </row>
    <row r="54" spans="1:12" s="7" customFormat="1" ht="3.95" customHeight="1" x14ac:dyDescent="0.2">
      <c r="A54" s="96"/>
      <c r="B54" s="97"/>
      <c r="C54" s="97"/>
      <c r="D54" s="97"/>
      <c r="E54" s="97"/>
      <c r="F54" s="97"/>
      <c r="G54" s="97"/>
      <c r="H54" s="97"/>
      <c r="I54" s="97"/>
      <c r="J54" s="55"/>
    </row>
    <row r="55" spans="1:12" s="7" customFormat="1" ht="12" customHeight="1" x14ac:dyDescent="0.2">
      <c r="A55" s="4"/>
      <c r="B55" s="4"/>
      <c r="C55" s="4"/>
      <c r="D55" s="4"/>
    </row>
    <row r="56" spans="1:12" s="7" customFormat="1" ht="15" customHeight="1" x14ac:dyDescent="0.2">
      <c r="A56" s="8" t="s">
        <v>16</v>
      </c>
      <c r="B56" s="9"/>
      <c r="C56" s="9"/>
      <c r="D56" s="9"/>
      <c r="E56" s="9"/>
      <c r="F56" s="9"/>
      <c r="G56" s="9"/>
      <c r="H56" s="9"/>
      <c r="I56" s="9"/>
      <c r="J56" s="10"/>
    </row>
    <row r="57" spans="1:12" s="7" customFormat="1" ht="3.95" customHeight="1" x14ac:dyDescent="0.2">
      <c r="A57" s="98"/>
      <c r="B57" s="51"/>
      <c r="C57" s="51"/>
      <c r="D57" s="51"/>
      <c r="E57" s="51"/>
      <c r="F57" s="51"/>
      <c r="G57" s="51"/>
      <c r="H57" s="51"/>
      <c r="I57" s="51"/>
      <c r="J57" s="191"/>
    </row>
    <row r="58" spans="1:12" s="7" customFormat="1" ht="18" customHeight="1" x14ac:dyDescent="0.2">
      <c r="A58" s="87" t="s">
        <v>47</v>
      </c>
      <c r="B58" s="12"/>
      <c r="C58" s="290"/>
      <c r="D58" s="291"/>
      <c r="E58" s="292"/>
      <c r="F58" s="12" t="s">
        <v>48</v>
      </c>
      <c r="G58" s="290"/>
      <c r="H58" s="291"/>
      <c r="I58" s="292"/>
      <c r="J58" s="54"/>
    </row>
    <row r="59" spans="1:12" s="7" customFormat="1" ht="3.95" customHeight="1" x14ac:dyDescent="0.2">
      <c r="A59" s="53"/>
      <c r="B59" s="4"/>
      <c r="C59" s="13"/>
      <c r="D59" s="13"/>
      <c r="E59" s="4"/>
      <c r="F59" s="14"/>
      <c r="G59" s="13"/>
      <c r="H59" s="13"/>
      <c r="I59" s="13"/>
      <c r="J59" s="54"/>
    </row>
    <row r="60" spans="1:12" s="7" customFormat="1" ht="18" customHeight="1" x14ac:dyDescent="0.2">
      <c r="A60" s="87" t="s">
        <v>49</v>
      </c>
      <c r="B60" s="12"/>
      <c r="C60" s="290"/>
      <c r="D60" s="291"/>
      <c r="E60" s="292"/>
      <c r="F60" s="12" t="s">
        <v>50</v>
      </c>
      <c r="G60" s="290"/>
      <c r="H60" s="291"/>
      <c r="I60" s="292"/>
      <c r="J60" s="54"/>
    </row>
    <row r="61" spans="1:12" s="7" customFormat="1" ht="3.95" customHeight="1" x14ac:dyDescent="0.2">
      <c r="A61" s="59"/>
      <c r="B61" s="19"/>
      <c r="C61" s="19"/>
      <c r="D61" s="19"/>
      <c r="E61" s="19"/>
      <c r="F61" s="19"/>
      <c r="G61" s="19"/>
      <c r="H61" s="19"/>
      <c r="I61" s="19"/>
      <c r="J61" s="55"/>
    </row>
    <row r="62" spans="1:12" s="7" customFormat="1" ht="12" customHeight="1" x14ac:dyDescent="0.2">
      <c r="A62" s="254"/>
      <c r="B62" s="254"/>
      <c r="C62" s="254"/>
      <c r="D62" s="4"/>
    </row>
    <row r="63" spans="1:12" s="18" customFormat="1" ht="3.95" customHeight="1" x14ac:dyDescent="0.2">
      <c r="A63" s="28"/>
      <c r="B63" s="28"/>
      <c r="C63" s="28"/>
    </row>
    <row r="64" spans="1:12" s="18" customFormat="1" ht="12" customHeight="1" x14ac:dyDescent="0.2">
      <c r="A64" s="103">
        <v>1</v>
      </c>
      <c r="B64" s="104" t="s">
        <v>276</v>
      </c>
      <c r="C64" s="104"/>
      <c r="D64" s="104"/>
      <c r="E64" s="104"/>
      <c r="F64" s="104"/>
      <c r="G64" s="104"/>
      <c r="H64" s="104"/>
      <c r="I64" s="104"/>
      <c r="J64" s="104"/>
      <c r="K64" s="104"/>
      <c r="L64" s="104"/>
    </row>
    <row r="65" spans="1:12" s="18" customFormat="1" ht="12" customHeight="1" x14ac:dyDescent="0.2">
      <c r="A65" s="103"/>
      <c r="B65" s="104" t="s">
        <v>277</v>
      </c>
      <c r="C65" s="104"/>
      <c r="D65" s="104"/>
      <c r="E65" s="104"/>
      <c r="F65" s="104"/>
      <c r="G65" s="104"/>
      <c r="H65" s="104"/>
      <c r="I65" s="104"/>
      <c r="J65" s="104"/>
      <c r="K65" s="104"/>
      <c r="L65" s="104"/>
    </row>
    <row r="66" spans="1:12" s="18" customFormat="1" ht="12" customHeight="1" x14ac:dyDescent="0.2">
      <c r="A66" s="103"/>
      <c r="B66" s="104" t="s">
        <v>278</v>
      </c>
      <c r="C66" s="104"/>
      <c r="D66" s="104"/>
      <c r="E66" s="104"/>
      <c r="F66" s="104"/>
      <c r="G66" s="104"/>
      <c r="H66" s="104"/>
      <c r="I66" s="104"/>
      <c r="J66" s="104"/>
      <c r="K66" s="104"/>
      <c r="L66" s="104"/>
    </row>
    <row r="67" spans="1:12" s="7" customFormat="1" ht="12" customHeight="1" x14ac:dyDescent="0.2">
      <c r="A67" s="4"/>
      <c r="B67" s="4"/>
      <c r="C67" s="4"/>
      <c r="D67" s="4"/>
    </row>
    <row r="68" spans="1:12" s="7" customFormat="1" ht="12" customHeight="1" x14ac:dyDescent="0.2">
      <c r="A68" s="20" t="str">
        <f>Änderungsdoku!$D$2</f>
        <v>Antrag auf Förderung der Verbesserung der Schulverpflegungsqualität</v>
      </c>
    </row>
    <row r="69" spans="1:12" s="7" customFormat="1" ht="12" customHeight="1" x14ac:dyDescent="0.2">
      <c r="A69" s="37" t="str">
        <f>CONCATENATE("Formularversion: ",LOOKUP(2,1/(Änderungsdoku!$A$1:$A$1000&lt;&gt;""),Änderungsdoku!A:A)," vom ",TEXT(VLOOKUP(LOOKUP(2,1/(Änderungsdoku!$A$1:$A$1000&lt;&gt;""),Änderungsdoku!A:A),Änderungsdoku!$A$1:$B$1000,2,FALSE),"TT.MM.JJ"),Änderungsdoku!$A$4)</f>
        <v>Formularversion: V 2.0 vom 02.01.23 - öffentlich -</v>
      </c>
    </row>
    <row r="70" spans="1:12" x14ac:dyDescent="0.2">
      <c r="A70" s="6" t="s">
        <v>8</v>
      </c>
    </row>
  </sheetData>
  <sheetProtection password="EDE9" sheet="1" objects="1" scenarios="1" selectLockedCells="1"/>
  <mergeCells count="27">
    <mergeCell ref="C60:E60"/>
    <mergeCell ref="G60:I60"/>
    <mergeCell ref="C58:E58"/>
    <mergeCell ref="G58:I58"/>
    <mergeCell ref="D35:I36"/>
    <mergeCell ref="G45:H45"/>
    <mergeCell ref="A35:C36"/>
    <mergeCell ref="G47:H47"/>
    <mergeCell ref="G49:H49"/>
    <mergeCell ref="G51:H51"/>
    <mergeCell ref="G53:H53"/>
    <mergeCell ref="A6:G9"/>
    <mergeCell ref="F38:H40"/>
    <mergeCell ref="D28:F28"/>
    <mergeCell ref="H28:I28"/>
    <mergeCell ref="D30:I30"/>
    <mergeCell ref="F11:J14"/>
    <mergeCell ref="F15:J15"/>
    <mergeCell ref="F16:J16"/>
    <mergeCell ref="D24:H24"/>
    <mergeCell ref="A22:C24"/>
    <mergeCell ref="D22:H22"/>
    <mergeCell ref="H17:J17"/>
    <mergeCell ref="H18:J18"/>
    <mergeCell ref="D23:H23"/>
    <mergeCell ref="H26:I26"/>
    <mergeCell ref="D26:F26"/>
  </mergeCells>
  <phoneticPr fontId="4" type="noConversion"/>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8" r:id="rId4" name="Check Box 34">
              <controlPr locked="0" defaultSize="0" autoFill="0" autoLine="0" autoPict="0">
                <anchor moveWithCells="1">
                  <from>
                    <xdr:col>5</xdr:col>
                    <xdr:colOff>19050</xdr:colOff>
                    <xdr:row>14</xdr:row>
                    <xdr:rowOff>9525</xdr:rowOff>
                  </from>
                  <to>
                    <xdr:col>5</xdr:col>
                    <xdr:colOff>323850</xdr:colOff>
                    <xdr:row>15</xdr:row>
                    <xdr:rowOff>0</xdr:rowOff>
                  </to>
                </anchor>
              </controlPr>
            </control>
          </mc:Choice>
        </mc:AlternateContent>
        <mc:AlternateContent xmlns:mc="http://schemas.openxmlformats.org/markup-compatibility/2006">
          <mc:Choice Requires="x14">
            <control shapeId="1059" r:id="rId5" name="Check Box 35">
              <controlPr locked="0" defaultSize="0" autoFill="0" autoLine="0" autoPict="0">
                <anchor moveWithCells="1">
                  <from>
                    <xdr:col>5</xdr:col>
                    <xdr:colOff>19050</xdr:colOff>
                    <xdr:row>15</xdr:row>
                    <xdr:rowOff>9525</xdr:rowOff>
                  </from>
                  <to>
                    <xdr:col>5</xdr:col>
                    <xdr:colOff>323850</xdr:colOff>
                    <xdr:row>16</xdr:row>
                    <xdr:rowOff>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8</xdr:col>
                    <xdr:colOff>114300</xdr:colOff>
                    <xdr:row>39</xdr:row>
                    <xdr:rowOff>9525</xdr:rowOff>
                  </from>
                  <to>
                    <xdr:col>8</xdr:col>
                    <xdr:colOff>704850</xdr:colOff>
                    <xdr:row>40</xdr:row>
                    <xdr:rowOff>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8</xdr:col>
                    <xdr:colOff>114300</xdr:colOff>
                    <xdr:row>37</xdr:row>
                    <xdr:rowOff>9525</xdr:rowOff>
                  </from>
                  <to>
                    <xdr:col>8</xdr:col>
                    <xdr:colOff>704850</xdr:colOff>
                    <xdr:row>38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7"/>
  <sheetViews>
    <sheetView showGridLines="0" workbookViewId="0">
      <selection activeCell="D5" sqref="D5:I5"/>
    </sheetView>
  </sheetViews>
  <sheetFormatPr baseColWidth="10" defaultColWidth="11.42578125" defaultRowHeight="12" x14ac:dyDescent="0.2"/>
  <cols>
    <col min="1" max="1" width="0.85546875" style="6" customWidth="1"/>
    <col min="2" max="2" width="5.7109375" style="6" customWidth="1"/>
    <col min="3" max="10" width="10.7109375" style="6" customWidth="1"/>
    <col min="11" max="11" width="0.85546875" style="6" customWidth="1"/>
    <col min="12" max="12" width="12.7109375" style="6" hidden="1" customWidth="1"/>
    <col min="13" max="16384" width="11.42578125" style="6"/>
  </cols>
  <sheetData>
    <row r="1" spans="1:12" ht="15" customHeight="1" x14ac:dyDescent="0.2">
      <c r="A1" s="4"/>
      <c r="B1" s="4"/>
      <c r="C1" s="4"/>
      <c r="D1" s="4"/>
      <c r="E1" s="4"/>
      <c r="F1" s="4"/>
      <c r="G1" s="5"/>
      <c r="H1" s="5" t="s">
        <v>9</v>
      </c>
      <c r="I1" s="335" t="str">
        <f>'Seite 1'!$H$18</f>
        <v>F-SVQ</v>
      </c>
      <c r="J1" s="336"/>
      <c r="K1" s="337"/>
      <c r="L1" s="152"/>
    </row>
    <row r="2" spans="1:12" s="7" customFormat="1" ht="5.0999999999999996" customHeight="1" x14ac:dyDescent="0.2">
      <c r="L2" s="152"/>
    </row>
    <row r="3" spans="1:12" s="7" customFormat="1" ht="15" customHeight="1" x14ac:dyDescent="0.2">
      <c r="A3" s="8" t="s">
        <v>44</v>
      </c>
      <c r="B3" s="9"/>
      <c r="C3" s="9"/>
      <c r="D3" s="44"/>
      <c r="E3" s="9"/>
      <c r="F3" s="9"/>
      <c r="G3" s="9"/>
      <c r="H3" s="9"/>
      <c r="I3" s="9"/>
      <c r="J3" s="9"/>
      <c r="K3" s="10"/>
      <c r="L3" s="152"/>
    </row>
    <row r="4" spans="1:12" s="7" customFormat="1" ht="5.0999999999999996" customHeight="1" x14ac:dyDescent="0.2">
      <c r="A4" s="105"/>
      <c r="B4" s="106"/>
      <c r="C4" s="106"/>
      <c r="D4" s="106"/>
      <c r="E4" s="106"/>
      <c r="F4" s="106"/>
      <c r="G4" s="106"/>
      <c r="H4" s="106"/>
      <c r="I4" s="106"/>
      <c r="J4" s="106"/>
      <c r="K4" s="107"/>
      <c r="L4" s="152"/>
    </row>
    <row r="5" spans="1:12" ht="18" customHeight="1" x14ac:dyDescent="0.2">
      <c r="A5" s="277" t="s">
        <v>254</v>
      </c>
      <c r="B5" s="278"/>
      <c r="C5" s="278"/>
      <c r="D5" s="358"/>
      <c r="E5" s="359"/>
      <c r="F5" s="359"/>
      <c r="G5" s="359"/>
      <c r="H5" s="359"/>
      <c r="I5" s="359"/>
      <c r="J5" s="199" t="str">
        <f>IF(D5="","Name","")</f>
        <v>Name</v>
      </c>
      <c r="K5" s="58"/>
      <c r="L5" s="152"/>
    </row>
    <row r="6" spans="1:12" ht="18" customHeight="1" x14ac:dyDescent="0.2">
      <c r="A6" s="279"/>
      <c r="B6" s="278"/>
      <c r="C6" s="278"/>
      <c r="D6" s="360"/>
      <c r="E6" s="289"/>
      <c r="F6" s="289"/>
      <c r="G6" s="289"/>
      <c r="H6" s="289"/>
      <c r="I6" s="289"/>
      <c r="J6" s="200" t="str">
        <f>IF(D6="","Straße","")</f>
        <v>Straße</v>
      </c>
      <c r="K6" s="58"/>
      <c r="L6" s="152"/>
    </row>
    <row r="7" spans="1:12" ht="18" customHeight="1" x14ac:dyDescent="0.2">
      <c r="A7" s="279"/>
      <c r="B7" s="278"/>
      <c r="C7" s="278"/>
      <c r="D7" s="361"/>
      <c r="E7" s="362"/>
      <c r="F7" s="362"/>
      <c r="G7" s="362"/>
      <c r="H7" s="362"/>
      <c r="I7" s="362"/>
      <c r="J7" s="201" t="str">
        <f>IF(D7="","PLZ Ort","")</f>
        <v>PLZ Ort</v>
      </c>
      <c r="K7" s="58"/>
      <c r="L7" s="152"/>
    </row>
    <row r="8" spans="1:12" ht="5.0999999999999996" customHeight="1" x14ac:dyDescent="0.2">
      <c r="A8" s="99"/>
      <c r="B8" s="17"/>
      <c r="C8" s="17"/>
      <c r="D8" s="17"/>
      <c r="E8" s="17"/>
      <c r="F8" s="17"/>
      <c r="G8" s="17"/>
      <c r="H8" s="17"/>
      <c r="I8" s="17"/>
      <c r="J8" s="17"/>
      <c r="K8" s="58"/>
      <c r="L8" s="152"/>
    </row>
    <row r="9" spans="1:12" s="21" customFormat="1" ht="18" customHeight="1" x14ac:dyDescent="0.2">
      <c r="A9" s="206"/>
      <c r="B9" s="185"/>
      <c r="C9" s="57"/>
      <c r="D9" s="343" t="s">
        <v>138</v>
      </c>
      <c r="E9" s="344"/>
      <c r="F9" s="344"/>
      <c r="G9" s="340" t="s">
        <v>35</v>
      </c>
      <c r="H9" s="341"/>
      <c r="I9" s="341"/>
      <c r="J9" s="342"/>
      <c r="K9" s="91"/>
      <c r="L9" s="152"/>
    </row>
    <row r="10" spans="1:12" s="21" customFormat="1" ht="12" hidden="1" customHeight="1" x14ac:dyDescent="0.2">
      <c r="A10" s="184"/>
      <c r="B10" s="185"/>
      <c r="C10" s="57"/>
      <c r="D10" s="57"/>
      <c r="E10" s="57"/>
      <c r="F10" s="338"/>
      <c r="G10" s="198" t="s">
        <v>35</v>
      </c>
      <c r="H10" s="194"/>
      <c r="I10" s="194"/>
      <c r="J10" s="195"/>
      <c r="K10" s="91"/>
      <c r="L10" s="152"/>
    </row>
    <row r="11" spans="1:12" s="21" customFormat="1" ht="12" hidden="1" customHeight="1" x14ac:dyDescent="0.2">
      <c r="A11" s="52"/>
      <c r="B11" s="28"/>
      <c r="C11" s="57"/>
      <c r="D11" s="57"/>
      <c r="E11" s="57"/>
      <c r="F11" s="338"/>
      <c r="G11" s="192" t="s">
        <v>139</v>
      </c>
      <c r="H11" s="194"/>
      <c r="I11" s="194"/>
      <c r="J11" s="195"/>
      <c r="K11" s="91"/>
      <c r="L11" s="152"/>
    </row>
    <row r="12" spans="1:12" s="21" customFormat="1" ht="12" hidden="1" customHeight="1" x14ac:dyDescent="0.2">
      <c r="A12" s="52"/>
      <c r="B12" s="28"/>
      <c r="C12" s="57"/>
      <c r="D12" s="57"/>
      <c r="E12" s="57"/>
      <c r="F12" s="338"/>
      <c r="G12" s="192" t="s">
        <v>140</v>
      </c>
      <c r="H12" s="194"/>
      <c r="I12" s="194"/>
      <c r="J12" s="195"/>
      <c r="K12" s="91"/>
      <c r="L12" s="152"/>
    </row>
    <row r="13" spans="1:12" s="21" customFormat="1" ht="12" hidden="1" customHeight="1" x14ac:dyDescent="0.2">
      <c r="A13" s="52"/>
      <c r="B13" s="28"/>
      <c r="C13" s="57"/>
      <c r="D13" s="57"/>
      <c r="E13" s="57"/>
      <c r="F13" s="338"/>
      <c r="G13" s="192" t="s">
        <v>141</v>
      </c>
      <c r="H13" s="194"/>
      <c r="I13" s="194"/>
      <c r="J13" s="195"/>
      <c r="K13" s="91"/>
      <c r="L13" s="152"/>
    </row>
    <row r="14" spans="1:12" s="21" customFormat="1" ht="12" hidden="1" customHeight="1" x14ac:dyDescent="0.2">
      <c r="A14" s="52"/>
      <c r="B14" s="28"/>
      <c r="C14" s="57"/>
      <c r="D14" s="57"/>
      <c r="E14" s="57"/>
      <c r="F14" s="338"/>
      <c r="G14" s="192" t="s">
        <v>142</v>
      </c>
      <c r="H14" s="194"/>
      <c r="I14" s="194"/>
      <c r="J14" s="195"/>
      <c r="K14" s="91"/>
      <c r="L14" s="152"/>
    </row>
    <row r="15" spans="1:12" s="21" customFormat="1" ht="12" hidden="1" customHeight="1" x14ac:dyDescent="0.2">
      <c r="A15" s="52"/>
      <c r="B15" s="28"/>
      <c r="C15" s="57"/>
      <c r="D15" s="57"/>
      <c r="E15" s="57"/>
      <c r="F15" s="338"/>
      <c r="G15" s="192" t="s">
        <v>143</v>
      </c>
      <c r="H15" s="194"/>
      <c r="I15" s="194"/>
      <c r="J15" s="195"/>
      <c r="K15" s="91"/>
      <c r="L15" s="152"/>
    </row>
    <row r="16" spans="1:12" s="21" customFormat="1" ht="12" hidden="1" customHeight="1" x14ac:dyDescent="0.2">
      <c r="A16" s="52"/>
      <c r="B16" s="28"/>
      <c r="C16" s="57"/>
      <c r="D16" s="57"/>
      <c r="E16" s="57"/>
      <c r="F16" s="338"/>
      <c r="G16" s="192" t="s">
        <v>144</v>
      </c>
      <c r="H16" s="194"/>
      <c r="I16" s="194"/>
      <c r="J16" s="195"/>
      <c r="K16" s="91"/>
      <c r="L16" s="152"/>
    </row>
    <row r="17" spans="1:12" s="21" customFormat="1" ht="12" hidden="1" customHeight="1" x14ac:dyDescent="0.2">
      <c r="A17" s="52"/>
      <c r="B17" s="28"/>
      <c r="C17" s="57"/>
      <c r="D17" s="57"/>
      <c r="E17" s="57"/>
      <c r="F17" s="338"/>
      <c r="G17" s="192" t="s">
        <v>145</v>
      </c>
      <c r="H17" s="194"/>
      <c r="I17" s="194"/>
      <c r="J17" s="195"/>
      <c r="K17" s="91"/>
      <c r="L17" s="152"/>
    </row>
    <row r="18" spans="1:12" s="21" customFormat="1" ht="12" hidden="1" customHeight="1" x14ac:dyDescent="0.2">
      <c r="A18" s="52"/>
      <c r="B18" s="28"/>
      <c r="C18" s="57"/>
      <c r="D18" s="57"/>
      <c r="E18" s="57"/>
      <c r="F18" s="338"/>
      <c r="G18" s="192" t="s">
        <v>146</v>
      </c>
      <c r="H18" s="194"/>
      <c r="I18" s="194"/>
      <c r="J18" s="195"/>
      <c r="K18" s="91"/>
      <c r="L18" s="152"/>
    </row>
    <row r="19" spans="1:12" s="21" customFormat="1" ht="12" hidden="1" customHeight="1" x14ac:dyDescent="0.2">
      <c r="A19" s="52"/>
      <c r="B19" s="28"/>
      <c r="C19" s="57"/>
      <c r="D19" s="57"/>
      <c r="E19" s="57"/>
      <c r="F19" s="338"/>
      <c r="G19" s="192" t="s">
        <v>147</v>
      </c>
      <c r="H19" s="194"/>
      <c r="I19" s="194"/>
      <c r="J19" s="195"/>
      <c r="K19" s="91"/>
      <c r="L19" s="152"/>
    </row>
    <row r="20" spans="1:12" s="21" customFormat="1" ht="12" hidden="1" customHeight="1" x14ac:dyDescent="0.2">
      <c r="A20" s="52"/>
      <c r="B20" s="28"/>
      <c r="C20" s="57"/>
      <c r="D20" s="57"/>
      <c r="E20" s="57"/>
      <c r="F20" s="338"/>
      <c r="G20" s="192" t="s">
        <v>148</v>
      </c>
      <c r="H20" s="194"/>
      <c r="I20" s="194"/>
      <c r="J20" s="195"/>
      <c r="K20" s="91"/>
      <c r="L20" s="152"/>
    </row>
    <row r="21" spans="1:12" s="21" customFormat="1" ht="12" hidden="1" customHeight="1" x14ac:dyDescent="0.2">
      <c r="A21" s="52"/>
      <c r="B21" s="28"/>
      <c r="C21" s="57"/>
      <c r="D21" s="57"/>
      <c r="E21" s="57"/>
      <c r="F21" s="338"/>
      <c r="G21" s="192" t="s">
        <v>149</v>
      </c>
      <c r="H21" s="194"/>
      <c r="I21" s="194"/>
      <c r="J21" s="195"/>
      <c r="K21" s="91"/>
      <c r="L21" s="152"/>
    </row>
    <row r="22" spans="1:12" s="21" customFormat="1" ht="12" hidden="1" customHeight="1" x14ac:dyDescent="0.2">
      <c r="A22" s="52"/>
      <c r="B22" s="28"/>
      <c r="C22" s="57"/>
      <c r="D22" s="57"/>
      <c r="E22" s="57"/>
      <c r="F22" s="338"/>
      <c r="G22" s="192" t="s">
        <v>150</v>
      </c>
      <c r="H22" s="194"/>
      <c r="I22" s="194"/>
      <c r="J22" s="195"/>
      <c r="K22" s="91"/>
      <c r="L22" s="152"/>
    </row>
    <row r="23" spans="1:12" s="21" customFormat="1" ht="12" hidden="1" customHeight="1" x14ac:dyDescent="0.2">
      <c r="A23" s="52"/>
      <c r="B23" s="28"/>
      <c r="C23" s="57"/>
      <c r="D23" s="57"/>
      <c r="E23" s="57"/>
      <c r="F23" s="338"/>
      <c r="G23" s="192" t="s">
        <v>151</v>
      </c>
      <c r="H23" s="194"/>
      <c r="I23" s="194"/>
      <c r="J23" s="195"/>
      <c r="K23" s="91"/>
      <c r="L23" s="152"/>
    </row>
    <row r="24" spans="1:12" s="21" customFormat="1" ht="12" hidden="1" customHeight="1" x14ac:dyDescent="0.2">
      <c r="A24" s="52"/>
      <c r="B24" s="28"/>
      <c r="C24" s="57"/>
      <c r="D24" s="57"/>
      <c r="E24" s="57"/>
      <c r="F24" s="338"/>
      <c r="G24" s="192" t="s">
        <v>152</v>
      </c>
      <c r="H24" s="194"/>
      <c r="I24" s="194"/>
      <c r="J24" s="195"/>
      <c r="K24" s="91"/>
      <c r="L24" s="152"/>
    </row>
    <row r="25" spans="1:12" s="21" customFormat="1" ht="12" hidden="1" customHeight="1" x14ac:dyDescent="0.2">
      <c r="A25" s="52"/>
      <c r="B25" s="28"/>
      <c r="C25" s="57"/>
      <c r="D25" s="57"/>
      <c r="E25" s="57"/>
      <c r="F25" s="338"/>
      <c r="G25" s="192" t="s">
        <v>153</v>
      </c>
      <c r="H25" s="194"/>
      <c r="I25" s="194"/>
      <c r="J25" s="195"/>
      <c r="K25" s="91"/>
      <c r="L25" s="152"/>
    </row>
    <row r="26" spans="1:12" s="21" customFormat="1" ht="12" hidden="1" customHeight="1" x14ac:dyDescent="0.2">
      <c r="A26" s="52"/>
      <c r="B26" s="28"/>
      <c r="C26" s="57"/>
      <c r="D26" s="57"/>
      <c r="E26" s="57"/>
      <c r="F26" s="338"/>
      <c r="G26" s="192" t="s">
        <v>154</v>
      </c>
      <c r="H26" s="194"/>
      <c r="I26" s="194"/>
      <c r="J26" s="195"/>
      <c r="K26" s="91"/>
      <c r="L26" s="152"/>
    </row>
    <row r="27" spans="1:12" s="21" customFormat="1" ht="12" hidden="1" customHeight="1" x14ac:dyDescent="0.2">
      <c r="A27" s="52"/>
      <c r="B27" s="28"/>
      <c r="C27" s="57"/>
      <c r="D27" s="57"/>
      <c r="E27" s="57"/>
      <c r="F27" s="338"/>
      <c r="G27" s="192" t="s">
        <v>155</v>
      </c>
      <c r="H27" s="194"/>
      <c r="I27" s="194"/>
      <c r="J27" s="195"/>
      <c r="K27" s="91"/>
      <c r="L27" s="152"/>
    </row>
    <row r="28" spans="1:12" s="21" customFormat="1" ht="12" hidden="1" customHeight="1" x14ac:dyDescent="0.2">
      <c r="A28" s="52"/>
      <c r="B28" s="28"/>
      <c r="C28" s="57"/>
      <c r="D28" s="57"/>
      <c r="E28" s="57"/>
      <c r="F28" s="338"/>
      <c r="G28" s="192" t="s">
        <v>156</v>
      </c>
      <c r="H28" s="194"/>
      <c r="I28" s="194"/>
      <c r="J28" s="195"/>
      <c r="K28" s="91"/>
      <c r="L28" s="152"/>
    </row>
    <row r="29" spans="1:12" s="21" customFormat="1" ht="12" hidden="1" customHeight="1" x14ac:dyDescent="0.2">
      <c r="A29" s="52"/>
      <c r="B29" s="28"/>
      <c r="C29" s="57"/>
      <c r="D29" s="57"/>
      <c r="E29" s="57"/>
      <c r="F29" s="338"/>
      <c r="G29" s="192" t="s">
        <v>157</v>
      </c>
      <c r="H29" s="194"/>
      <c r="I29" s="194"/>
      <c r="J29" s="195"/>
      <c r="K29" s="91"/>
      <c r="L29" s="152"/>
    </row>
    <row r="30" spans="1:12" s="21" customFormat="1" ht="12" hidden="1" customHeight="1" x14ac:dyDescent="0.2">
      <c r="A30" s="52"/>
      <c r="B30" s="28"/>
      <c r="C30" s="57"/>
      <c r="D30" s="57"/>
      <c r="E30" s="57"/>
      <c r="F30" s="338"/>
      <c r="G30" s="192" t="s">
        <v>158</v>
      </c>
      <c r="H30" s="194"/>
      <c r="I30" s="194"/>
      <c r="J30" s="195"/>
      <c r="K30" s="91"/>
      <c r="L30" s="152"/>
    </row>
    <row r="31" spans="1:12" s="21" customFormat="1" ht="12" hidden="1" customHeight="1" x14ac:dyDescent="0.2">
      <c r="A31" s="52"/>
      <c r="B31" s="28"/>
      <c r="C31" s="57"/>
      <c r="D31" s="57"/>
      <c r="E31" s="57"/>
      <c r="F31" s="338"/>
      <c r="G31" s="192" t="s">
        <v>159</v>
      </c>
      <c r="H31" s="194"/>
      <c r="I31" s="194"/>
      <c r="J31" s="195"/>
      <c r="K31" s="91"/>
      <c r="L31" s="152"/>
    </row>
    <row r="32" spans="1:12" s="21" customFormat="1" ht="12" hidden="1" customHeight="1" x14ac:dyDescent="0.2">
      <c r="A32" s="52"/>
      <c r="B32" s="28"/>
      <c r="C32" s="57"/>
      <c r="D32" s="57"/>
      <c r="E32" s="57"/>
      <c r="F32" s="338"/>
      <c r="G32" s="192" t="s">
        <v>160</v>
      </c>
      <c r="H32" s="194"/>
      <c r="I32" s="194"/>
      <c r="J32" s="195"/>
      <c r="K32" s="91"/>
      <c r="L32" s="152"/>
    </row>
    <row r="33" spans="1:12" s="21" customFormat="1" ht="12" hidden="1" customHeight="1" x14ac:dyDescent="0.2">
      <c r="A33" s="52"/>
      <c r="B33" s="28"/>
      <c r="C33" s="57"/>
      <c r="D33" s="57"/>
      <c r="E33" s="57"/>
      <c r="F33" s="339"/>
      <c r="G33" s="193" t="s">
        <v>161</v>
      </c>
      <c r="H33" s="196"/>
      <c r="I33" s="196"/>
      <c r="J33" s="197"/>
      <c r="K33" s="91"/>
      <c r="L33" s="152"/>
    </row>
    <row r="34" spans="1:12" s="21" customFormat="1" ht="5.0999999999999996" customHeight="1" x14ac:dyDescent="0.2">
      <c r="A34" s="206"/>
      <c r="B34" s="57"/>
      <c r="C34" s="57"/>
      <c r="D34" s="57"/>
      <c r="E34" s="57"/>
      <c r="F34" s="57"/>
      <c r="G34" s="57"/>
      <c r="H34" s="57"/>
      <c r="I34" s="57"/>
      <c r="J34" s="57"/>
      <c r="K34" s="91"/>
      <c r="L34" s="152"/>
    </row>
    <row r="35" spans="1:12" ht="18" customHeight="1" x14ac:dyDescent="0.2">
      <c r="A35" s="183"/>
      <c r="B35" s="182"/>
      <c r="C35" s="182"/>
      <c r="D35" s="343" t="s">
        <v>162</v>
      </c>
      <c r="E35" s="344"/>
      <c r="F35" s="345"/>
      <c r="G35" s="340" t="s">
        <v>35</v>
      </c>
      <c r="H35" s="341"/>
      <c r="I35" s="341"/>
      <c r="J35" s="342"/>
      <c r="K35" s="58"/>
      <c r="L35" s="207" t="str">
        <f>IF(G35=G41,"berufsbildende_Schule","")</f>
        <v/>
      </c>
    </row>
    <row r="36" spans="1:12" s="21" customFormat="1" ht="12" hidden="1" customHeight="1" x14ac:dyDescent="0.2">
      <c r="A36" s="52"/>
      <c r="B36" s="28"/>
      <c r="C36" s="28"/>
      <c r="D36" s="33"/>
      <c r="E36" s="57"/>
      <c r="F36" s="338"/>
      <c r="G36" s="202" t="s">
        <v>35</v>
      </c>
      <c r="H36" s="127"/>
      <c r="I36" s="127"/>
      <c r="J36" s="187"/>
      <c r="K36" s="91"/>
      <c r="L36" s="152"/>
    </row>
    <row r="37" spans="1:12" s="21" customFormat="1" ht="12" hidden="1" customHeight="1" x14ac:dyDescent="0.2">
      <c r="A37" s="52"/>
      <c r="B37" s="28"/>
      <c r="C37" s="28"/>
      <c r="D37" s="33"/>
      <c r="E37" s="57"/>
      <c r="F37" s="338"/>
      <c r="G37" s="186" t="s">
        <v>201</v>
      </c>
      <c r="H37" s="127"/>
      <c r="I37" s="127"/>
      <c r="J37" s="187"/>
      <c r="K37" s="91"/>
      <c r="L37" s="152"/>
    </row>
    <row r="38" spans="1:12" ht="12" hidden="1" customHeight="1" x14ac:dyDescent="0.2">
      <c r="A38" s="53"/>
      <c r="B38" s="4"/>
      <c r="C38" s="4"/>
      <c r="D38" s="34"/>
      <c r="E38" s="17"/>
      <c r="F38" s="338"/>
      <c r="G38" s="186" t="s">
        <v>202</v>
      </c>
      <c r="H38" s="127"/>
      <c r="I38" s="127"/>
      <c r="J38" s="187"/>
      <c r="K38" s="58"/>
      <c r="L38" s="152"/>
    </row>
    <row r="39" spans="1:12" ht="12" hidden="1" customHeight="1" x14ac:dyDescent="0.2">
      <c r="A39" s="53"/>
      <c r="B39" s="4"/>
      <c r="C39" s="4"/>
      <c r="D39" s="34"/>
      <c r="E39" s="17"/>
      <c r="F39" s="338"/>
      <c r="G39" s="186" t="s">
        <v>203</v>
      </c>
      <c r="H39" s="127"/>
      <c r="I39" s="127"/>
      <c r="J39" s="187"/>
      <c r="K39" s="58"/>
      <c r="L39" s="152"/>
    </row>
    <row r="40" spans="1:12" ht="12" hidden="1" customHeight="1" x14ac:dyDescent="0.2">
      <c r="A40" s="53"/>
      <c r="B40" s="4"/>
      <c r="C40" s="4"/>
      <c r="D40" s="34"/>
      <c r="E40" s="17"/>
      <c r="F40" s="338"/>
      <c r="G40" s="186" t="s">
        <v>204</v>
      </c>
      <c r="H40" s="127"/>
      <c r="I40" s="127"/>
      <c r="J40" s="187"/>
      <c r="K40" s="58"/>
      <c r="L40" s="152"/>
    </row>
    <row r="41" spans="1:12" ht="12" hidden="1" customHeight="1" x14ac:dyDescent="0.2">
      <c r="A41" s="53"/>
      <c r="B41" s="4"/>
      <c r="C41" s="4"/>
      <c r="D41" s="34"/>
      <c r="E41" s="17"/>
      <c r="F41" s="338"/>
      <c r="G41" s="186" t="s">
        <v>205</v>
      </c>
      <c r="H41" s="127"/>
      <c r="I41" s="127"/>
      <c r="J41" s="187"/>
      <c r="K41" s="58"/>
      <c r="L41" s="152"/>
    </row>
    <row r="42" spans="1:12" ht="12" hidden="1" customHeight="1" x14ac:dyDescent="0.2">
      <c r="A42" s="53"/>
      <c r="B42" s="4"/>
      <c r="C42" s="4"/>
      <c r="D42" s="34"/>
      <c r="E42" s="17"/>
      <c r="F42" s="338"/>
      <c r="G42" s="186" t="s">
        <v>206</v>
      </c>
      <c r="H42" s="127"/>
      <c r="I42" s="127"/>
      <c r="J42" s="187"/>
      <c r="K42" s="58"/>
      <c r="L42" s="152"/>
    </row>
    <row r="43" spans="1:12" ht="12" hidden="1" customHeight="1" x14ac:dyDescent="0.2">
      <c r="A43" s="53"/>
      <c r="B43" s="4"/>
      <c r="C43" s="4"/>
      <c r="D43" s="34"/>
      <c r="E43" s="17"/>
      <c r="F43" s="339"/>
      <c r="G43" s="188" t="s">
        <v>207</v>
      </c>
      <c r="H43" s="189"/>
      <c r="I43" s="189"/>
      <c r="J43" s="190"/>
      <c r="K43" s="58"/>
      <c r="L43" s="152"/>
    </row>
    <row r="44" spans="1:12" s="7" customFormat="1" ht="5.0999999999999996" customHeight="1" x14ac:dyDescent="0.2">
      <c r="A44" s="53"/>
      <c r="B44" s="4"/>
      <c r="C44" s="4"/>
      <c r="D44" s="4"/>
      <c r="E44" s="4"/>
      <c r="F44" s="4"/>
      <c r="G44" s="4"/>
      <c r="H44" s="4"/>
      <c r="I44" s="4"/>
      <c r="J44" s="4"/>
      <c r="K44" s="54"/>
      <c r="L44" s="152"/>
    </row>
    <row r="45" spans="1:12" ht="15" customHeight="1" x14ac:dyDescent="0.2">
      <c r="A45" s="183"/>
      <c r="B45" s="182"/>
      <c r="C45" s="182"/>
      <c r="D45" s="352" t="s">
        <v>212</v>
      </c>
      <c r="E45" s="353"/>
      <c r="F45" s="354"/>
      <c r="G45" s="346" t="s">
        <v>35</v>
      </c>
      <c r="H45" s="347"/>
      <c r="I45" s="347"/>
      <c r="J45" s="348"/>
      <c r="K45" s="58"/>
      <c r="L45" s="152"/>
    </row>
    <row r="46" spans="1:12" ht="15" customHeight="1" x14ac:dyDescent="0.2">
      <c r="A46" s="183"/>
      <c r="B46" s="182"/>
      <c r="C46" s="182"/>
      <c r="D46" s="355"/>
      <c r="E46" s="356"/>
      <c r="F46" s="357"/>
      <c r="G46" s="349"/>
      <c r="H46" s="350"/>
      <c r="I46" s="350"/>
      <c r="J46" s="351"/>
      <c r="K46" s="58"/>
      <c r="L46" s="152"/>
    </row>
    <row r="47" spans="1:12" s="7" customFormat="1" ht="12" hidden="1" customHeight="1" x14ac:dyDescent="0.2">
      <c r="A47" s="53"/>
      <c r="B47" s="4"/>
      <c r="C47" s="4"/>
      <c r="D47" s="4"/>
      <c r="E47" s="4"/>
      <c r="F47" s="338"/>
      <c r="G47" s="202" t="s">
        <v>35</v>
      </c>
      <c r="H47" s="143"/>
      <c r="I47" s="143"/>
      <c r="J47" s="203"/>
      <c r="K47" s="54"/>
      <c r="L47" s="152"/>
    </row>
    <row r="48" spans="1:12" s="7" customFormat="1" ht="12" hidden="1" customHeight="1" x14ac:dyDescent="0.2">
      <c r="A48" s="53"/>
      <c r="B48" s="4"/>
      <c r="C48" s="4"/>
      <c r="D48" s="4"/>
      <c r="E48" s="4"/>
      <c r="F48" s="338"/>
      <c r="G48" s="186" t="s">
        <v>208</v>
      </c>
      <c r="H48" s="143"/>
      <c r="I48" s="143"/>
      <c r="J48" s="203"/>
      <c r="K48" s="54"/>
      <c r="L48" s="152"/>
    </row>
    <row r="49" spans="1:12" s="7" customFormat="1" ht="12" hidden="1" customHeight="1" x14ac:dyDescent="0.2">
      <c r="A49" s="53"/>
      <c r="B49" s="4"/>
      <c r="C49" s="4"/>
      <c r="D49" s="4"/>
      <c r="E49" s="4"/>
      <c r="F49" s="338"/>
      <c r="G49" s="186" t="s">
        <v>209</v>
      </c>
      <c r="H49" s="143"/>
      <c r="I49" s="143"/>
      <c r="J49" s="203"/>
      <c r="K49" s="54"/>
      <c r="L49" s="152"/>
    </row>
    <row r="50" spans="1:12" s="7" customFormat="1" ht="12" hidden="1" customHeight="1" x14ac:dyDescent="0.2">
      <c r="A50" s="53"/>
      <c r="B50" s="4"/>
      <c r="C50" s="4"/>
      <c r="D50" s="4"/>
      <c r="E50" s="4"/>
      <c r="F50" s="338"/>
      <c r="G50" s="186" t="s">
        <v>213</v>
      </c>
      <c r="H50" s="143"/>
      <c r="I50" s="143"/>
      <c r="J50" s="203"/>
      <c r="K50" s="54"/>
      <c r="L50" s="152"/>
    </row>
    <row r="51" spans="1:12" s="7" customFormat="1" ht="12" hidden="1" customHeight="1" x14ac:dyDescent="0.2">
      <c r="A51" s="53"/>
      <c r="B51" s="4"/>
      <c r="C51" s="4"/>
      <c r="D51" s="4"/>
      <c r="E51" s="4"/>
      <c r="F51" s="338"/>
      <c r="G51" s="186" t="s">
        <v>210</v>
      </c>
      <c r="H51" s="143"/>
      <c r="I51" s="143"/>
      <c r="J51" s="203"/>
      <c r="K51" s="54"/>
      <c r="L51" s="152"/>
    </row>
    <row r="52" spans="1:12" s="7" customFormat="1" ht="12" hidden="1" customHeight="1" x14ac:dyDescent="0.2">
      <c r="A52" s="53"/>
      <c r="B52" s="4"/>
      <c r="C52" s="4"/>
      <c r="D52" s="4"/>
      <c r="E52" s="4"/>
      <c r="F52" s="338"/>
      <c r="G52" s="186" t="s">
        <v>214</v>
      </c>
      <c r="H52" s="143"/>
      <c r="I52" s="143"/>
      <c r="J52" s="203"/>
      <c r="K52" s="54"/>
      <c r="L52" s="152"/>
    </row>
    <row r="53" spans="1:12" s="7" customFormat="1" ht="12" hidden="1" customHeight="1" x14ac:dyDescent="0.2">
      <c r="A53" s="53"/>
      <c r="B53" s="4"/>
      <c r="C53" s="4"/>
      <c r="D53" s="4"/>
      <c r="E53" s="4"/>
      <c r="F53" s="338"/>
      <c r="G53" s="186" t="s">
        <v>211</v>
      </c>
      <c r="H53" s="143"/>
      <c r="I53" s="143"/>
      <c r="J53" s="203"/>
      <c r="K53" s="54"/>
      <c r="L53" s="152"/>
    </row>
    <row r="54" spans="1:12" s="7" customFormat="1" ht="12" hidden="1" customHeight="1" x14ac:dyDescent="0.2">
      <c r="A54" s="53"/>
      <c r="B54" s="4"/>
      <c r="C54" s="4"/>
      <c r="D54" s="4"/>
      <c r="E54" s="4"/>
      <c r="F54" s="339"/>
      <c r="G54" s="188" t="s">
        <v>215</v>
      </c>
      <c r="H54" s="204"/>
      <c r="I54" s="204"/>
      <c r="J54" s="205"/>
      <c r="K54" s="54"/>
      <c r="L54" s="152"/>
    </row>
    <row r="55" spans="1:12" s="7" customFormat="1" ht="12" customHeight="1" x14ac:dyDescent="0.2">
      <c r="A55" s="53"/>
      <c r="B55" s="4"/>
      <c r="C55" s="4"/>
      <c r="D55" s="4"/>
      <c r="E55" s="4"/>
      <c r="F55" s="4"/>
      <c r="G55" s="4"/>
      <c r="H55" s="4"/>
      <c r="I55" s="4"/>
      <c r="J55" s="4"/>
      <c r="K55" s="54"/>
      <c r="L55" s="152"/>
    </row>
    <row r="56" spans="1:12" s="7" customFormat="1" ht="18" customHeight="1" x14ac:dyDescent="0.2">
      <c r="A56" s="277" t="s">
        <v>131</v>
      </c>
      <c r="B56" s="316"/>
      <c r="C56" s="316"/>
      <c r="D56" s="323" t="s">
        <v>163</v>
      </c>
      <c r="E56" s="324"/>
      <c r="F56" s="324"/>
      <c r="G56" s="324"/>
      <c r="H56" s="324"/>
      <c r="I56" s="324"/>
      <c r="J56" s="325"/>
      <c r="K56" s="54"/>
      <c r="L56" s="152" t="b">
        <v>0</v>
      </c>
    </row>
    <row r="57" spans="1:12" s="7" customFormat="1" ht="12" customHeight="1" x14ac:dyDescent="0.2">
      <c r="A57" s="277"/>
      <c r="B57" s="316"/>
      <c r="C57" s="316"/>
      <c r="D57" s="326"/>
      <c r="E57" s="327"/>
      <c r="F57" s="327"/>
      <c r="G57" s="327"/>
      <c r="H57" s="327"/>
      <c r="I57" s="327"/>
      <c r="J57" s="328"/>
      <c r="K57" s="54"/>
      <c r="L57" s="152"/>
    </row>
    <row r="58" spans="1:12" s="18" customFormat="1" ht="12" customHeight="1" x14ac:dyDescent="0.2">
      <c r="A58" s="277"/>
      <c r="B58" s="316"/>
      <c r="C58" s="316"/>
      <c r="D58" s="329"/>
      <c r="E58" s="330"/>
      <c r="F58" s="330"/>
      <c r="G58" s="330"/>
      <c r="H58" s="330"/>
      <c r="I58" s="330"/>
      <c r="J58" s="331"/>
      <c r="K58" s="64"/>
      <c r="L58" s="153"/>
    </row>
    <row r="59" spans="1:12" s="18" customFormat="1" ht="5.0999999999999996" customHeight="1" x14ac:dyDescent="0.2">
      <c r="A59" s="277"/>
      <c r="B59" s="316"/>
      <c r="C59" s="316"/>
      <c r="D59" s="116"/>
      <c r="E59" s="116"/>
      <c r="F59" s="34"/>
      <c r="G59" s="34"/>
      <c r="H59" s="34"/>
      <c r="I59" s="34"/>
      <c r="J59" s="34"/>
      <c r="K59" s="64"/>
      <c r="L59" s="153"/>
    </row>
    <row r="60" spans="1:12" s="18" customFormat="1" ht="18" customHeight="1" x14ac:dyDescent="0.2">
      <c r="A60" s="277"/>
      <c r="B60" s="316"/>
      <c r="C60" s="316"/>
      <c r="D60" s="332" t="s">
        <v>164</v>
      </c>
      <c r="E60" s="324"/>
      <c r="F60" s="324"/>
      <c r="G60" s="324"/>
      <c r="H60" s="324"/>
      <c r="I60" s="324"/>
      <c r="J60" s="325"/>
      <c r="K60" s="64"/>
      <c r="L60" s="153" t="b">
        <v>0</v>
      </c>
    </row>
    <row r="61" spans="1:12" ht="12" customHeight="1" x14ac:dyDescent="0.2">
      <c r="A61" s="277"/>
      <c r="B61" s="316"/>
      <c r="C61" s="316"/>
      <c r="D61" s="326"/>
      <c r="E61" s="327"/>
      <c r="F61" s="327"/>
      <c r="G61" s="327"/>
      <c r="H61" s="327"/>
      <c r="I61" s="327"/>
      <c r="J61" s="328"/>
      <c r="K61" s="58"/>
      <c r="L61" s="152"/>
    </row>
    <row r="62" spans="1:12" s="18" customFormat="1" ht="12" customHeight="1" x14ac:dyDescent="0.2">
      <c r="A62" s="277"/>
      <c r="B62" s="316"/>
      <c r="C62" s="316"/>
      <c r="D62" s="329"/>
      <c r="E62" s="330"/>
      <c r="F62" s="330"/>
      <c r="G62" s="330"/>
      <c r="H62" s="330"/>
      <c r="I62" s="330"/>
      <c r="J62" s="331"/>
      <c r="K62" s="64"/>
      <c r="L62" s="153"/>
    </row>
    <row r="63" spans="1:12" s="18" customFormat="1" ht="5.0999999999999996" customHeight="1" x14ac:dyDescent="0.2">
      <c r="A63" s="277"/>
      <c r="B63" s="316"/>
      <c r="C63" s="316"/>
      <c r="D63" s="4"/>
      <c r="E63" s="4"/>
      <c r="F63" s="4"/>
      <c r="G63" s="4"/>
      <c r="H63" s="4"/>
      <c r="I63" s="4"/>
      <c r="J63" s="4"/>
      <c r="K63" s="64"/>
      <c r="L63" s="153"/>
    </row>
    <row r="64" spans="1:12" s="18" customFormat="1" ht="18" customHeight="1" x14ac:dyDescent="0.2">
      <c r="A64" s="277"/>
      <c r="B64" s="316"/>
      <c r="C64" s="316"/>
      <c r="D64" s="332" t="s">
        <v>165</v>
      </c>
      <c r="E64" s="324"/>
      <c r="F64" s="324"/>
      <c r="G64" s="324"/>
      <c r="H64" s="324"/>
      <c r="I64" s="324"/>
      <c r="J64" s="325"/>
      <c r="K64" s="64"/>
      <c r="L64" s="153" t="b">
        <v>0</v>
      </c>
    </row>
    <row r="65" spans="1:12" s="7" customFormat="1" ht="12" customHeight="1" x14ac:dyDescent="0.2">
      <c r="A65" s="277"/>
      <c r="B65" s="316"/>
      <c r="C65" s="316"/>
      <c r="D65" s="329"/>
      <c r="E65" s="330"/>
      <c r="F65" s="330"/>
      <c r="G65" s="330"/>
      <c r="H65" s="330"/>
      <c r="I65" s="330"/>
      <c r="J65" s="331"/>
      <c r="K65" s="54"/>
      <c r="L65" s="152"/>
    </row>
    <row r="66" spans="1:12" s="18" customFormat="1" ht="12" customHeight="1" x14ac:dyDescent="0.2">
      <c r="A66" s="128"/>
      <c r="B66" s="129"/>
      <c r="C66" s="100"/>
      <c r="D66" s="100"/>
      <c r="E66" s="100"/>
      <c r="F66" s="100"/>
      <c r="G66" s="100"/>
      <c r="H66" s="100"/>
      <c r="I66" s="100"/>
      <c r="J66" s="100"/>
      <c r="K66" s="65"/>
      <c r="L66" s="153"/>
    </row>
    <row r="67" spans="1:12" s="18" customFormat="1" ht="12" customHeight="1" x14ac:dyDescent="0.2">
      <c r="A67" s="132"/>
      <c r="B67" s="132"/>
      <c r="C67" s="68"/>
      <c r="D67" s="68"/>
      <c r="E67" s="68"/>
      <c r="F67" s="68"/>
      <c r="G67" s="28"/>
      <c r="H67" s="28"/>
      <c r="I67" s="28"/>
      <c r="J67" s="28"/>
      <c r="K67" s="28"/>
      <c r="L67" s="153"/>
    </row>
    <row r="68" spans="1:12" s="18" customFormat="1" ht="12" customHeight="1" x14ac:dyDescent="0.2">
      <c r="A68" s="129"/>
      <c r="B68" s="129"/>
      <c r="C68" s="100"/>
      <c r="D68" s="100"/>
      <c r="E68" s="100"/>
      <c r="F68" s="100"/>
      <c r="G68" s="28"/>
      <c r="H68" s="28"/>
      <c r="I68" s="28"/>
      <c r="J68" s="28"/>
      <c r="K68" s="28"/>
      <c r="L68" s="153"/>
    </row>
    <row r="69" spans="1:12" s="7" customFormat="1" ht="15" customHeight="1" x14ac:dyDescent="0.2">
      <c r="A69" s="8" t="s">
        <v>56</v>
      </c>
      <c r="B69" s="9"/>
      <c r="C69" s="9"/>
      <c r="D69" s="44"/>
      <c r="E69" s="9"/>
      <c r="F69" s="9"/>
      <c r="G69" s="9"/>
      <c r="H69" s="9"/>
      <c r="I69" s="9"/>
      <c r="J69" s="9"/>
      <c r="K69" s="10"/>
      <c r="L69" s="152"/>
    </row>
    <row r="70" spans="1:12" s="7" customFormat="1" ht="5.0999999999999996" customHeight="1" x14ac:dyDescent="0.2">
      <c r="A70" s="105"/>
      <c r="B70" s="106"/>
      <c r="C70" s="106"/>
      <c r="D70" s="106"/>
      <c r="E70" s="106"/>
      <c r="F70" s="106"/>
      <c r="G70" s="106"/>
      <c r="H70" s="106"/>
      <c r="I70" s="106"/>
      <c r="J70" s="106"/>
      <c r="K70" s="107"/>
      <c r="L70" s="152"/>
    </row>
    <row r="71" spans="1:12" s="7" customFormat="1" ht="18" customHeight="1" x14ac:dyDescent="0.2">
      <c r="A71" s="333" t="s">
        <v>55</v>
      </c>
      <c r="B71" s="334"/>
      <c r="C71" s="334"/>
      <c r="D71" s="334"/>
      <c r="E71" s="334"/>
      <c r="F71" s="334"/>
      <c r="G71" s="334"/>
      <c r="H71" s="334"/>
      <c r="I71" s="317" t="s">
        <v>35</v>
      </c>
      <c r="J71" s="318"/>
      <c r="K71" s="54"/>
      <c r="L71" s="152"/>
    </row>
    <row r="72" spans="1:12" s="7" customFormat="1" ht="12" customHeight="1" x14ac:dyDescent="0.2">
      <c r="A72" s="333"/>
      <c r="B72" s="334"/>
      <c r="C72" s="334"/>
      <c r="D72" s="334"/>
      <c r="E72" s="334"/>
      <c r="F72" s="334"/>
      <c r="G72" s="334"/>
      <c r="H72" s="334"/>
      <c r="I72" s="123"/>
      <c r="J72" s="123"/>
      <c r="K72" s="54"/>
      <c r="L72" s="152"/>
    </row>
    <row r="73" spans="1:12" s="7" customFormat="1" ht="5.0999999999999996" customHeight="1" x14ac:dyDescent="0.2">
      <c r="A73" s="53"/>
      <c r="B73" s="4"/>
      <c r="C73" s="4"/>
      <c r="D73" s="4"/>
      <c r="E73" s="4"/>
      <c r="F73" s="4"/>
      <c r="G73" s="4"/>
      <c r="H73" s="4"/>
      <c r="I73" s="4"/>
      <c r="J73" s="4"/>
      <c r="K73" s="54"/>
      <c r="L73" s="152"/>
    </row>
    <row r="74" spans="1:12" s="7" customFormat="1" ht="15" customHeight="1" x14ac:dyDescent="0.2">
      <c r="A74" s="87" t="s">
        <v>36</v>
      </c>
      <c r="B74" s="12"/>
      <c r="C74" s="4"/>
      <c r="D74" s="4"/>
      <c r="E74" s="4"/>
      <c r="F74" s="4"/>
      <c r="G74" s="4"/>
      <c r="H74" s="4"/>
      <c r="I74" s="4"/>
      <c r="J74" s="4"/>
      <c r="K74" s="54"/>
      <c r="L74" s="152"/>
    </row>
    <row r="75" spans="1:12" s="7" customFormat="1" ht="5.0999999999999996" customHeight="1" x14ac:dyDescent="0.2">
      <c r="A75" s="87"/>
      <c r="B75" s="12"/>
      <c r="C75" s="12"/>
      <c r="D75" s="4"/>
      <c r="E75" s="4"/>
      <c r="F75" s="4"/>
      <c r="G75" s="4"/>
      <c r="H75" s="4"/>
      <c r="I75" s="4"/>
      <c r="J75" s="4"/>
      <c r="K75" s="54"/>
      <c r="L75" s="152"/>
    </row>
    <row r="76" spans="1:12" ht="27.95" customHeight="1" x14ac:dyDescent="0.2">
      <c r="A76" s="99"/>
      <c r="B76" s="319" t="s">
        <v>30</v>
      </c>
      <c r="C76" s="319"/>
      <c r="D76" s="319"/>
      <c r="E76" s="319"/>
      <c r="F76" s="319"/>
      <c r="G76" s="320" t="s">
        <v>54</v>
      </c>
      <c r="H76" s="321"/>
      <c r="I76" s="322" t="s">
        <v>33</v>
      </c>
      <c r="J76" s="322"/>
      <c r="K76" s="58"/>
      <c r="L76" s="152"/>
    </row>
    <row r="77" spans="1:12" ht="18" customHeight="1" x14ac:dyDescent="0.2">
      <c r="A77" s="99"/>
      <c r="B77" s="313"/>
      <c r="C77" s="313"/>
      <c r="D77" s="313"/>
      <c r="E77" s="313"/>
      <c r="F77" s="313"/>
      <c r="G77" s="314"/>
      <c r="H77" s="314"/>
      <c r="I77" s="315"/>
      <c r="J77" s="315"/>
      <c r="K77" s="58"/>
      <c r="L77" s="152"/>
    </row>
    <row r="78" spans="1:12" ht="18" customHeight="1" x14ac:dyDescent="0.2">
      <c r="A78" s="99"/>
      <c r="B78" s="306"/>
      <c r="C78" s="306"/>
      <c r="D78" s="306"/>
      <c r="E78" s="306"/>
      <c r="F78" s="306"/>
      <c r="G78" s="307"/>
      <c r="H78" s="307"/>
      <c r="I78" s="308"/>
      <c r="J78" s="308"/>
      <c r="K78" s="58"/>
      <c r="L78" s="152"/>
    </row>
    <row r="79" spans="1:12" ht="18" customHeight="1" x14ac:dyDescent="0.2">
      <c r="A79" s="99"/>
      <c r="B79" s="306"/>
      <c r="C79" s="306"/>
      <c r="D79" s="306"/>
      <c r="E79" s="306"/>
      <c r="F79" s="306"/>
      <c r="G79" s="307"/>
      <c r="H79" s="307"/>
      <c r="I79" s="308"/>
      <c r="J79" s="308"/>
      <c r="K79" s="58"/>
      <c r="L79" s="152"/>
    </row>
    <row r="80" spans="1:12" ht="18" customHeight="1" x14ac:dyDescent="0.2">
      <c r="A80" s="99"/>
      <c r="B80" s="306"/>
      <c r="C80" s="306"/>
      <c r="D80" s="306"/>
      <c r="E80" s="306"/>
      <c r="F80" s="306"/>
      <c r="G80" s="307"/>
      <c r="H80" s="307"/>
      <c r="I80" s="308"/>
      <c r="J80" s="308"/>
      <c r="K80" s="58"/>
      <c r="L80" s="152"/>
    </row>
    <row r="81" spans="1:12" ht="18" customHeight="1" x14ac:dyDescent="0.2">
      <c r="A81" s="99"/>
      <c r="B81" s="306"/>
      <c r="C81" s="306"/>
      <c r="D81" s="306"/>
      <c r="E81" s="306"/>
      <c r="F81" s="306"/>
      <c r="G81" s="307"/>
      <c r="H81" s="307"/>
      <c r="I81" s="308"/>
      <c r="J81" s="308"/>
      <c r="K81" s="58"/>
      <c r="L81" s="152"/>
    </row>
    <row r="82" spans="1:12" ht="18" customHeight="1" x14ac:dyDescent="0.2">
      <c r="A82" s="99"/>
      <c r="B82" s="306"/>
      <c r="C82" s="306"/>
      <c r="D82" s="306"/>
      <c r="E82" s="306"/>
      <c r="F82" s="306"/>
      <c r="G82" s="307"/>
      <c r="H82" s="307"/>
      <c r="I82" s="308"/>
      <c r="J82" s="308"/>
      <c r="K82" s="58"/>
      <c r="L82" s="152"/>
    </row>
    <row r="83" spans="1:12" ht="18" customHeight="1" x14ac:dyDescent="0.2">
      <c r="A83" s="99"/>
      <c r="B83" s="309"/>
      <c r="C83" s="309"/>
      <c r="D83" s="309"/>
      <c r="E83" s="309"/>
      <c r="F83" s="309"/>
      <c r="G83" s="310"/>
      <c r="H83" s="310"/>
      <c r="I83" s="311"/>
      <c r="J83" s="311"/>
      <c r="K83" s="58"/>
      <c r="L83" s="152"/>
    </row>
    <row r="84" spans="1:12" ht="18" customHeight="1" thickBot="1" x14ac:dyDescent="0.25">
      <c r="A84" s="99"/>
      <c r="B84" s="118" t="s">
        <v>31</v>
      </c>
      <c r="C84" s="119"/>
      <c r="D84" s="119"/>
      <c r="E84" s="120"/>
      <c r="F84" s="120"/>
      <c r="G84" s="312">
        <f>SUMPRODUCT(ROUND(G77:G83,2))</f>
        <v>0</v>
      </c>
      <c r="H84" s="312"/>
      <c r="I84" s="120"/>
      <c r="J84" s="121"/>
      <c r="K84" s="58"/>
      <c r="L84" s="152"/>
    </row>
    <row r="85" spans="1:12" s="18" customFormat="1" ht="12" customHeight="1" thickTop="1" x14ac:dyDescent="0.2">
      <c r="A85" s="130"/>
      <c r="B85" s="100"/>
      <c r="C85" s="100"/>
      <c r="D85" s="100"/>
      <c r="E85" s="100"/>
      <c r="F85" s="100"/>
      <c r="G85" s="100"/>
      <c r="H85" s="100"/>
      <c r="I85" s="100"/>
      <c r="J85" s="100"/>
      <c r="K85" s="65"/>
      <c r="L85" s="153"/>
    </row>
    <row r="86" spans="1:12" s="18" customFormat="1" ht="12" customHeight="1" x14ac:dyDescent="0.2">
      <c r="A86" s="28"/>
      <c r="B86" s="28"/>
      <c r="C86" s="28"/>
      <c r="D86" s="28"/>
      <c r="E86" s="28"/>
      <c r="F86" s="28"/>
      <c r="G86" s="28"/>
      <c r="H86" s="28"/>
      <c r="I86" s="28"/>
      <c r="J86" s="28"/>
      <c r="K86" s="28"/>
      <c r="L86" s="153"/>
    </row>
    <row r="87" spans="1:12" s="18" customFormat="1" ht="12" customHeight="1" x14ac:dyDescent="0.2">
      <c r="A87" s="28"/>
      <c r="B87" s="28"/>
      <c r="C87" s="28"/>
      <c r="D87" s="28"/>
      <c r="E87" s="28"/>
      <c r="F87" s="28"/>
      <c r="G87" s="28"/>
      <c r="H87" s="28"/>
      <c r="I87" s="28"/>
      <c r="J87" s="28"/>
      <c r="K87" s="28"/>
      <c r="L87" s="153"/>
    </row>
    <row r="88" spans="1:12" s="18" customFormat="1" ht="12" customHeight="1" x14ac:dyDescent="0.2">
      <c r="A88" s="28"/>
      <c r="B88" s="28"/>
      <c r="C88" s="28"/>
      <c r="D88" s="28"/>
      <c r="E88" s="28"/>
      <c r="F88" s="28"/>
      <c r="G88" s="28"/>
      <c r="H88" s="28"/>
      <c r="I88" s="28"/>
      <c r="J88" s="28"/>
      <c r="K88" s="28"/>
      <c r="L88" s="153"/>
    </row>
    <row r="89" spans="1:12" s="18" customFormat="1" ht="12" customHeight="1" x14ac:dyDescent="0.2">
      <c r="A89" s="28"/>
      <c r="B89" s="28"/>
      <c r="C89" s="28"/>
      <c r="D89" s="28"/>
      <c r="E89" s="28"/>
      <c r="F89" s="28"/>
      <c r="G89" s="28"/>
      <c r="H89" s="28"/>
      <c r="I89" s="28"/>
      <c r="J89" s="28"/>
      <c r="K89" s="28"/>
      <c r="L89" s="153"/>
    </row>
    <row r="90" spans="1:12" s="18" customFormat="1" ht="12" customHeight="1" x14ac:dyDescent="0.2">
      <c r="A90" s="28"/>
      <c r="B90" s="28"/>
      <c r="C90" s="28"/>
      <c r="D90" s="28"/>
      <c r="E90" s="28"/>
      <c r="F90" s="28"/>
      <c r="G90" s="28"/>
      <c r="H90" s="28"/>
      <c r="I90" s="28"/>
      <c r="J90" s="28"/>
      <c r="K90" s="28"/>
      <c r="L90" s="153"/>
    </row>
    <row r="91" spans="1:12" s="18" customFormat="1" ht="12" customHeight="1" x14ac:dyDescent="0.2">
      <c r="A91" s="28"/>
      <c r="B91" s="28"/>
      <c r="C91" s="28"/>
      <c r="D91" s="28"/>
      <c r="E91" s="28"/>
      <c r="F91" s="28"/>
      <c r="G91" s="28"/>
      <c r="H91" s="28"/>
      <c r="I91" s="28"/>
      <c r="J91" s="28"/>
      <c r="K91" s="28"/>
      <c r="L91" s="153"/>
    </row>
    <row r="92" spans="1:12" s="18" customFormat="1" ht="12" customHeight="1" x14ac:dyDescent="0.2">
      <c r="A92" s="28"/>
      <c r="B92" s="28"/>
      <c r="C92" s="28"/>
      <c r="D92" s="28"/>
      <c r="E92" s="28"/>
      <c r="F92" s="28"/>
      <c r="G92" s="28"/>
      <c r="H92" s="28"/>
      <c r="I92" s="28"/>
      <c r="J92" s="28"/>
      <c r="K92" s="28"/>
      <c r="L92" s="153"/>
    </row>
    <row r="93" spans="1:12" s="18" customFormat="1" ht="12" customHeight="1" x14ac:dyDescent="0.2">
      <c r="A93" s="28"/>
      <c r="B93" s="28"/>
      <c r="C93" s="28"/>
      <c r="D93" s="28"/>
      <c r="E93" s="28"/>
      <c r="F93" s="28"/>
      <c r="G93" s="28"/>
      <c r="H93" s="28"/>
      <c r="I93" s="28"/>
      <c r="J93" s="28"/>
      <c r="K93" s="28"/>
      <c r="L93" s="153"/>
    </row>
    <row r="94" spans="1:12" s="18" customFormat="1" ht="12" customHeight="1" x14ac:dyDescent="0.2">
      <c r="A94" s="28"/>
      <c r="B94" s="28"/>
      <c r="C94" s="28"/>
      <c r="D94" s="28"/>
      <c r="E94" s="28"/>
      <c r="F94" s="28"/>
      <c r="G94" s="28"/>
      <c r="H94" s="28"/>
      <c r="I94" s="28"/>
      <c r="J94" s="28"/>
      <c r="K94" s="28"/>
      <c r="L94" s="153"/>
    </row>
    <row r="95" spans="1:12" s="18" customFormat="1" ht="12" customHeight="1" x14ac:dyDescent="0.2">
      <c r="A95" s="28"/>
      <c r="B95" s="28"/>
      <c r="C95" s="28"/>
      <c r="D95" s="28"/>
      <c r="E95" s="28"/>
      <c r="F95" s="28"/>
      <c r="G95" s="28"/>
      <c r="H95" s="28"/>
      <c r="I95" s="28"/>
      <c r="J95" s="28"/>
      <c r="K95" s="28"/>
      <c r="L95" s="153"/>
    </row>
    <row r="96" spans="1:12" s="18" customFormat="1" ht="12" customHeight="1" x14ac:dyDescent="0.2">
      <c r="A96" s="28"/>
      <c r="B96" s="28"/>
      <c r="C96" s="28"/>
      <c r="D96" s="28"/>
      <c r="E96" s="28"/>
      <c r="F96" s="28"/>
      <c r="G96" s="28"/>
      <c r="H96" s="28"/>
      <c r="I96" s="28"/>
      <c r="J96" s="28"/>
      <c r="K96" s="28"/>
      <c r="L96" s="153"/>
    </row>
    <row r="97" spans="1:12" s="18" customFormat="1" ht="12" customHeight="1" x14ac:dyDescent="0.2">
      <c r="A97" s="28"/>
      <c r="B97" s="28"/>
      <c r="C97" s="28"/>
      <c r="D97" s="28"/>
      <c r="E97" s="28"/>
      <c r="F97" s="28"/>
      <c r="G97" s="28"/>
      <c r="H97" s="28"/>
      <c r="I97" s="28"/>
      <c r="J97" s="28"/>
      <c r="K97" s="28"/>
      <c r="L97" s="153"/>
    </row>
    <row r="98" spans="1:12" s="18" customFormat="1" ht="12" customHeight="1" x14ac:dyDescent="0.2">
      <c r="A98" s="28"/>
      <c r="B98" s="28"/>
      <c r="C98" s="28"/>
      <c r="D98" s="28"/>
      <c r="E98" s="28"/>
      <c r="F98" s="28"/>
      <c r="G98" s="28"/>
      <c r="H98" s="28"/>
      <c r="I98" s="28"/>
      <c r="J98" s="28"/>
      <c r="K98" s="28"/>
      <c r="L98" s="153"/>
    </row>
    <row r="99" spans="1:12" s="18" customFormat="1" ht="12" customHeight="1" x14ac:dyDescent="0.2">
      <c r="A99" s="28"/>
      <c r="B99" s="28"/>
      <c r="C99" s="28"/>
      <c r="D99" s="28"/>
      <c r="E99" s="28"/>
      <c r="F99" s="28"/>
      <c r="G99" s="28"/>
      <c r="H99" s="28"/>
      <c r="I99" s="28"/>
      <c r="J99" s="28"/>
      <c r="K99" s="28"/>
      <c r="L99" s="153"/>
    </row>
    <row r="100" spans="1:12" s="7" customFormat="1" ht="12" customHeight="1" x14ac:dyDescent="0.2">
      <c r="A100" s="19"/>
      <c r="B100" s="19"/>
      <c r="C100" s="19"/>
      <c r="D100" s="19"/>
      <c r="E100" s="4"/>
      <c r="L100" s="152"/>
    </row>
    <row r="101" spans="1:12" s="28" customFormat="1" ht="5.0999999999999996" customHeight="1" x14ac:dyDescent="0.2">
      <c r="L101" s="154"/>
    </row>
    <row r="102" spans="1:12" s="28" customFormat="1" ht="12" customHeight="1" x14ac:dyDescent="0.2">
      <c r="A102" s="305">
        <v>1</v>
      </c>
      <c r="B102" s="305"/>
      <c r="C102" s="104" t="s">
        <v>57</v>
      </c>
      <c r="L102" s="154"/>
    </row>
    <row r="103" spans="1:12" s="28" customFormat="1" ht="5.0999999999999996" customHeight="1" x14ac:dyDescent="0.2">
      <c r="A103" s="117"/>
      <c r="B103" s="122"/>
      <c r="C103" s="117"/>
      <c r="D103" s="66"/>
      <c r="L103" s="154"/>
    </row>
    <row r="104" spans="1:12" s="7" customFormat="1" ht="12" customHeight="1" x14ac:dyDescent="0.2">
      <c r="A104" s="72" t="str">
        <f>'Seite 1'!$A$68</f>
        <v>Antrag auf Förderung der Verbesserung der Schulverpflegungsqualität</v>
      </c>
      <c r="B104" s="72"/>
      <c r="C104" s="72"/>
      <c r="D104" s="72"/>
      <c r="E104" s="72"/>
      <c r="F104" s="72"/>
      <c r="L104" s="152"/>
    </row>
    <row r="105" spans="1:12" s="7" customFormat="1" ht="12" customHeight="1" x14ac:dyDescent="0.2">
      <c r="A105" s="72" t="str">
        <f>'Seite 1'!$A$69</f>
        <v>Formularversion: V 2.0 vom 02.01.23 - öffentlich -</v>
      </c>
      <c r="B105" s="72"/>
      <c r="C105" s="72"/>
      <c r="D105" s="72"/>
      <c r="E105" s="72"/>
      <c r="F105" s="72"/>
      <c r="L105" s="152"/>
    </row>
    <row r="106" spans="1:12" s="7" customFormat="1" ht="12" customHeight="1" x14ac:dyDescent="0.2"/>
    <row r="107" spans="1:12" ht="12" customHeight="1" x14ac:dyDescent="0.2"/>
  </sheetData>
  <sheetProtection password="EDE9" sheet="1" objects="1" scenarios="1" selectLockedCells="1"/>
  <mergeCells count="46">
    <mergeCell ref="A5:C7"/>
    <mergeCell ref="D5:I5"/>
    <mergeCell ref="D6:I6"/>
    <mergeCell ref="D7:I7"/>
    <mergeCell ref="G9:J9"/>
    <mergeCell ref="D9:F9"/>
    <mergeCell ref="I1:K1"/>
    <mergeCell ref="D64:J65"/>
    <mergeCell ref="F10:F33"/>
    <mergeCell ref="G35:J35"/>
    <mergeCell ref="F36:F43"/>
    <mergeCell ref="D35:F35"/>
    <mergeCell ref="F47:F54"/>
    <mergeCell ref="G45:J46"/>
    <mergeCell ref="D45:F46"/>
    <mergeCell ref="A56:C65"/>
    <mergeCell ref="I71:J71"/>
    <mergeCell ref="B76:F76"/>
    <mergeCell ref="G76:H76"/>
    <mergeCell ref="I76:J76"/>
    <mergeCell ref="D56:J58"/>
    <mergeCell ref="D60:J62"/>
    <mergeCell ref="A71:H72"/>
    <mergeCell ref="B79:F79"/>
    <mergeCell ref="G79:H79"/>
    <mergeCell ref="I79:J79"/>
    <mergeCell ref="B80:F80"/>
    <mergeCell ref="G80:H80"/>
    <mergeCell ref="I80:J80"/>
    <mergeCell ref="B77:F77"/>
    <mergeCell ref="G77:H77"/>
    <mergeCell ref="I77:J77"/>
    <mergeCell ref="B78:F78"/>
    <mergeCell ref="G78:H78"/>
    <mergeCell ref="I78:J78"/>
    <mergeCell ref="A102:B102"/>
    <mergeCell ref="B81:F81"/>
    <mergeCell ref="G81:H81"/>
    <mergeCell ref="I81:J81"/>
    <mergeCell ref="B82:F82"/>
    <mergeCell ref="G82:H82"/>
    <mergeCell ref="I82:J82"/>
    <mergeCell ref="B83:F83"/>
    <mergeCell ref="G83:H83"/>
    <mergeCell ref="I83:J83"/>
    <mergeCell ref="G84:H84"/>
  </mergeCells>
  <conditionalFormatting sqref="I1:K1">
    <cfRule type="cellIs" dxfId="31" priority="2" stopIfTrue="1" operator="equal">
      <formula>0</formula>
    </cfRule>
  </conditionalFormatting>
  <conditionalFormatting sqref="D45:J46">
    <cfRule type="expression" dxfId="30" priority="1" stopIfTrue="1">
      <formula>$G$35&lt;&gt;$G$41</formula>
    </cfRule>
  </conditionalFormatting>
  <dataValidations count="5">
    <dataValidation type="list" allowBlank="1" showErrorMessage="1" errorTitle="Status" error="Bitte auswählen!" sqref="I77:J83">
      <formula1>"beantragt,in Aussicht gestellt,bewilligt"</formula1>
    </dataValidation>
    <dataValidation type="list" allowBlank="1" showErrorMessage="1" errorTitle="Ergebnis" error="Bitte auswählen!" sqref="I71:J71">
      <formula1>"Bitte auswählen!,ja,nein"</formula1>
    </dataValidation>
    <dataValidation type="list" allowBlank="1" showErrorMessage="1" errorTitle="Landkreis/kreisfreie Stadt" error="Bitte auswählen!" sqref="G9:J9">
      <formula1>G10:G33</formula1>
    </dataValidation>
    <dataValidation type="list" allowBlank="1" showErrorMessage="1" errorTitle="Schulform" error="Bitte auswählen!" sqref="G35:J35">
      <formula1>G36:G43</formula1>
    </dataValidation>
    <dataValidation type="list" allowBlank="1" showErrorMessage="1" errorTitle="Schulform" error="Bitte auswählen!" sqref="G45:J46">
      <formula1>INDIRECT($L$35)</formula1>
    </dataValidation>
  </dataValidations>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9525</xdr:colOff>
                    <xdr:row>55</xdr:row>
                    <xdr:rowOff>9525</xdr:rowOff>
                  </from>
                  <to>
                    <xdr:col>3</xdr:col>
                    <xdr:colOff>314325</xdr:colOff>
                    <xdr:row>56</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9525</xdr:colOff>
                    <xdr:row>59</xdr:row>
                    <xdr:rowOff>9525</xdr:rowOff>
                  </from>
                  <to>
                    <xdr:col>3</xdr:col>
                    <xdr:colOff>314325</xdr:colOff>
                    <xdr:row>60</xdr:row>
                    <xdr:rowOff>0</xdr:rowOff>
                  </to>
                </anchor>
              </controlPr>
            </control>
          </mc:Choice>
        </mc:AlternateContent>
        <mc:AlternateContent xmlns:mc="http://schemas.openxmlformats.org/markup-compatibility/2006">
          <mc:Choice Requires="x14">
            <control shapeId="8216" r:id="rId6" name="Check Box 24">
              <controlPr defaultSize="0" autoFill="0" autoLine="0" autoPict="0">
                <anchor moveWithCells="1">
                  <from>
                    <xdr:col>3</xdr:col>
                    <xdr:colOff>9525</xdr:colOff>
                    <xdr:row>63</xdr:row>
                    <xdr:rowOff>9525</xdr:rowOff>
                  </from>
                  <to>
                    <xdr:col>3</xdr:col>
                    <xdr:colOff>314325</xdr:colOff>
                    <xdr:row>64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workbookViewId="0">
      <selection activeCell="H9" sqref="H9"/>
    </sheetView>
  </sheetViews>
  <sheetFormatPr baseColWidth="10" defaultColWidth="11.42578125" defaultRowHeight="12" x14ac:dyDescent="0.2"/>
  <cols>
    <col min="1" max="1" width="5.7109375" style="215" customWidth="1"/>
    <col min="2" max="2" width="5.7109375" style="6" customWidth="1"/>
    <col min="3" max="7" width="13.28515625" style="6" customWidth="1"/>
    <col min="8" max="10" width="5.7109375" style="6" customWidth="1"/>
    <col min="11" max="12" width="12.7109375" style="6" hidden="1" customWidth="1"/>
    <col min="13" max="16384" width="11.42578125" style="6"/>
  </cols>
  <sheetData>
    <row r="1" spans="1:12" ht="15" customHeight="1" x14ac:dyDescent="0.2">
      <c r="A1" s="208"/>
      <c r="B1" s="4"/>
      <c r="C1" s="4"/>
      <c r="D1" s="4"/>
      <c r="E1" s="4"/>
      <c r="G1" s="5" t="s">
        <v>9</v>
      </c>
      <c r="H1" s="335" t="str">
        <f>'Seite 1'!$H$18</f>
        <v>F-SVQ</v>
      </c>
      <c r="I1" s="336"/>
      <c r="J1" s="337"/>
      <c r="K1" s="142"/>
      <c r="L1" s="142"/>
    </row>
    <row r="2" spans="1:12" s="28" customFormat="1" ht="3.95" customHeight="1" x14ac:dyDescent="0.2">
      <c r="A2" s="209"/>
      <c r="K2" s="142"/>
      <c r="L2" s="142"/>
    </row>
    <row r="3" spans="1:12" s="7" customFormat="1" ht="15" customHeight="1" x14ac:dyDescent="0.2">
      <c r="A3" s="8" t="s">
        <v>128</v>
      </c>
      <c r="B3" s="9"/>
      <c r="C3" s="9"/>
      <c r="D3" s="9"/>
      <c r="E3" s="9"/>
      <c r="F3" s="9"/>
      <c r="G3" s="9"/>
      <c r="H3" s="9"/>
      <c r="I3" s="9"/>
      <c r="J3" s="10"/>
      <c r="K3" s="142"/>
      <c r="L3" s="142"/>
    </row>
    <row r="4" spans="1:12" s="7" customFormat="1" ht="24" customHeight="1" x14ac:dyDescent="0.2">
      <c r="A4" s="381" t="s">
        <v>42</v>
      </c>
      <c r="B4" s="382"/>
      <c r="C4" s="382"/>
      <c r="D4" s="382"/>
      <c r="E4" s="382"/>
      <c r="F4" s="382"/>
      <c r="G4" s="383"/>
      <c r="H4" s="393" t="s">
        <v>221</v>
      </c>
      <c r="I4" s="394"/>
      <c r="J4" s="395"/>
      <c r="K4" s="142"/>
      <c r="L4" s="142"/>
    </row>
    <row r="5" spans="1:12" s="7" customFormat="1" ht="8.1" customHeight="1" x14ac:dyDescent="0.2">
      <c r="A5" s="384"/>
      <c r="B5" s="385"/>
      <c r="C5" s="385"/>
      <c r="D5" s="385"/>
      <c r="E5" s="385"/>
      <c r="F5" s="385"/>
      <c r="G5" s="386"/>
      <c r="H5" s="379" t="s">
        <v>216</v>
      </c>
      <c r="I5" s="391" t="s">
        <v>217</v>
      </c>
      <c r="J5" s="389" t="s">
        <v>220</v>
      </c>
      <c r="K5" s="142"/>
      <c r="L5" s="142"/>
    </row>
    <row r="6" spans="1:12" s="18" customFormat="1" ht="39.950000000000003" customHeight="1" x14ac:dyDescent="0.2">
      <c r="A6" s="210" t="s">
        <v>222</v>
      </c>
      <c r="B6" s="396" t="s">
        <v>223</v>
      </c>
      <c r="C6" s="396"/>
      <c r="D6" s="396"/>
      <c r="E6" s="396"/>
      <c r="F6" s="396"/>
      <c r="G6" s="396"/>
      <c r="H6" s="380"/>
      <c r="I6" s="392"/>
      <c r="J6" s="390"/>
      <c r="K6" s="142"/>
      <c r="L6" s="142"/>
    </row>
    <row r="7" spans="1:12" s="18" customFormat="1" ht="3.95" customHeight="1" x14ac:dyDescent="0.2">
      <c r="K7" s="142"/>
      <c r="L7" s="142"/>
    </row>
    <row r="8" spans="1:12" s="18" customFormat="1" ht="15" customHeight="1" x14ac:dyDescent="0.2">
      <c r="A8" s="366" t="s">
        <v>169</v>
      </c>
      <c r="B8" s="367"/>
      <c r="C8" s="367"/>
      <c r="D8" s="367"/>
      <c r="E8" s="367"/>
      <c r="F8" s="367"/>
      <c r="G8" s="367"/>
      <c r="H8" s="367"/>
      <c r="I8" s="367"/>
      <c r="J8" s="368"/>
      <c r="K8" s="142" t="b">
        <f>'Seite 2'!L56</f>
        <v>0</v>
      </c>
      <c r="L8" s="169">
        <f>IF(AND($K$8=FALSE,$K$25=FALSE,$K$32=FALSE),0,IF(K8=TRUE,1,2))</f>
        <v>0</v>
      </c>
    </row>
    <row r="9" spans="1:12" s="18" customFormat="1" ht="18" customHeight="1" x14ac:dyDescent="0.2">
      <c r="A9" s="216">
        <v>1</v>
      </c>
      <c r="B9" s="369" t="s">
        <v>166</v>
      </c>
      <c r="C9" s="369"/>
      <c r="D9" s="369"/>
      <c r="E9" s="369"/>
      <c r="F9" s="369"/>
      <c r="G9" s="369"/>
      <c r="H9" s="219"/>
      <c r="I9" s="220"/>
      <c r="J9" s="221"/>
      <c r="K9" s="142"/>
      <c r="L9" s="142"/>
    </row>
    <row r="10" spans="1:12" s="18" customFormat="1" ht="15" customHeight="1" x14ac:dyDescent="0.2">
      <c r="A10" s="217"/>
      <c r="B10" s="28"/>
      <c r="C10" s="377" t="s">
        <v>167</v>
      </c>
      <c r="D10" s="377"/>
      <c r="E10" s="377"/>
      <c r="F10" s="377"/>
      <c r="G10" s="377"/>
      <c r="H10" s="222"/>
      <c r="I10" s="223"/>
      <c r="J10" s="224"/>
      <c r="K10" s="142"/>
      <c r="L10" s="142"/>
    </row>
    <row r="11" spans="1:12" s="18" customFormat="1" ht="15" customHeight="1" x14ac:dyDescent="0.2">
      <c r="A11" s="217"/>
      <c r="B11" s="28"/>
      <c r="C11" s="377" t="s">
        <v>168</v>
      </c>
      <c r="D11" s="377"/>
      <c r="E11" s="377"/>
      <c r="F11" s="377"/>
      <c r="G11" s="377"/>
      <c r="H11" s="222"/>
      <c r="I11" s="223"/>
      <c r="J11" s="224"/>
      <c r="K11" s="142"/>
      <c r="L11" s="142"/>
    </row>
    <row r="12" spans="1:12" s="18" customFormat="1" ht="24.95" customHeight="1" x14ac:dyDescent="0.2">
      <c r="A12" s="217"/>
      <c r="B12" s="28"/>
      <c r="C12" s="370" t="s">
        <v>238</v>
      </c>
      <c r="D12" s="370"/>
      <c r="E12" s="370"/>
      <c r="F12" s="370"/>
      <c r="G12" s="370"/>
      <c r="H12" s="222"/>
      <c r="I12" s="223"/>
      <c r="J12" s="224"/>
      <c r="K12" s="143"/>
      <c r="L12" s="143"/>
    </row>
    <row r="13" spans="1:12" s="18" customFormat="1" ht="24.95" customHeight="1" x14ac:dyDescent="0.2">
      <c r="A13" s="217"/>
      <c r="B13" s="28"/>
      <c r="C13" s="370" t="s">
        <v>239</v>
      </c>
      <c r="D13" s="370"/>
      <c r="E13" s="370"/>
      <c r="F13" s="370"/>
      <c r="G13" s="370"/>
      <c r="H13" s="222"/>
      <c r="I13" s="223"/>
      <c r="J13" s="224"/>
      <c r="K13" s="143"/>
      <c r="L13" s="143"/>
    </row>
    <row r="14" spans="1:12" s="18" customFormat="1" ht="24.95" customHeight="1" x14ac:dyDescent="0.2">
      <c r="A14" s="217"/>
      <c r="B14" s="28"/>
      <c r="C14" s="370" t="s">
        <v>240</v>
      </c>
      <c r="D14" s="370"/>
      <c r="E14" s="370"/>
      <c r="F14" s="370"/>
      <c r="G14" s="370"/>
      <c r="H14" s="222"/>
      <c r="I14" s="223"/>
      <c r="J14" s="224"/>
      <c r="K14" s="142"/>
      <c r="L14" s="142"/>
    </row>
    <row r="15" spans="1:12" s="18" customFormat="1" ht="24.95" customHeight="1" x14ac:dyDescent="0.2">
      <c r="A15" s="217"/>
      <c r="B15" s="28"/>
      <c r="C15" s="370" t="s">
        <v>225</v>
      </c>
      <c r="D15" s="370"/>
      <c r="E15" s="370"/>
      <c r="F15" s="370"/>
      <c r="G15" s="370"/>
      <c r="H15" s="222"/>
      <c r="I15" s="223"/>
      <c r="J15" s="224"/>
      <c r="K15" s="142"/>
      <c r="L15" s="142"/>
    </row>
    <row r="16" spans="1:12" s="18" customFormat="1" ht="15" customHeight="1" x14ac:dyDescent="0.2">
      <c r="A16" s="218"/>
      <c r="B16" s="100"/>
      <c r="C16" s="388" t="s">
        <v>241</v>
      </c>
      <c r="D16" s="388"/>
      <c r="E16" s="388"/>
      <c r="F16" s="388"/>
      <c r="G16" s="388"/>
      <c r="H16" s="225"/>
      <c r="I16" s="226"/>
      <c r="J16" s="227"/>
      <c r="K16" s="142"/>
      <c r="L16" s="142"/>
    </row>
    <row r="17" spans="1:12" s="18" customFormat="1" ht="15" customHeight="1" x14ac:dyDescent="0.2">
      <c r="A17" s="228">
        <v>2</v>
      </c>
      <c r="B17" s="378" t="s">
        <v>219</v>
      </c>
      <c r="C17" s="378"/>
      <c r="D17" s="378"/>
      <c r="E17" s="378"/>
      <c r="F17" s="378"/>
      <c r="G17" s="378"/>
      <c r="H17" s="219"/>
      <c r="I17" s="220"/>
      <c r="J17" s="221"/>
      <c r="K17" s="142"/>
      <c r="L17" s="142"/>
    </row>
    <row r="18" spans="1:12" s="18" customFormat="1" ht="15" customHeight="1" x14ac:dyDescent="0.2">
      <c r="A18" s="229"/>
      <c r="B18" s="387" t="s">
        <v>218</v>
      </c>
      <c r="C18" s="387"/>
      <c r="D18" s="387"/>
      <c r="E18" s="387"/>
      <c r="F18" s="387"/>
      <c r="G18" s="387"/>
      <c r="H18" s="225"/>
      <c r="I18" s="226"/>
      <c r="J18" s="227"/>
      <c r="K18" s="142"/>
      <c r="L18" s="142"/>
    </row>
    <row r="19" spans="1:12" s="18" customFormat="1" ht="27.95" customHeight="1" x14ac:dyDescent="0.2">
      <c r="A19" s="230" t="s">
        <v>171</v>
      </c>
      <c r="B19" s="363" t="s">
        <v>255</v>
      </c>
      <c r="C19" s="363"/>
      <c r="D19" s="363"/>
      <c r="E19" s="363"/>
      <c r="F19" s="363"/>
      <c r="G19" s="363"/>
      <c r="H19" s="232"/>
      <c r="I19" s="233"/>
      <c r="J19" s="234"/>
      <c r="K19" s="142"/>
      <c r="L19" s="142"/>
    </row>
    <row r="20" spans="1:12" s="18" customFormat="1" ht="18" customHeight="1" x14ac:dyDescent="0.2">
      <c r="A20" s="228">
        <v>4</v>
      </c>
      <c r="B20" s="369" t="s">
        <v>172</v>
      </c>
      <c r="C20" s="369"/>
      <c r="D20" s="369"/>
      <c r="E20" s="369"/>
      <c r="F20" s="369"/>
      <c r="G20" s="369"/>
      <c r="H20" s="219"/>
      <c r="I20" s="220"/>
      <c r="J20" s="221"/>
      <c r="K20" s="142"/>
      <c r="L20" s="142"/>
    </row>
    <row r="21" spans="1:12" s="18" customFormat="1" ht="56.1" customHeight="1" x14ac:dyDescent="0.2">
      <c r="A21" s="217"/>
      <c r="B21" s="28"/>
      <c r="C21" s="370" t="s">
        <v>180</v>
      </c>
      <c r="D21" s="370"/>
      <c r="E21" s="370"/>
      <c r="F21" s="370"/>
      <c r="G21" s="371"/>
      <c r="H21" s="222"/>
      <c r="I21" s="223"/>
      <c r="J21" s="224"/>
      <c r="K21" s="142"/>
      <c r="L21" s="142"/>
    </row>
    <row r="22" spans="1:12" s="18" customFormat="1" ht="35.1" customHeight="1" x14ac:dyDescent="0.2">
      <c r="A22" s="217"/>
      <c r="B22" s="131"/>
      <c r="C22" s="370" t="s">
        <v>242</v>
      </c>
      <c r="D22" s="370"/>
      <c r="E22" s="370"/>
      <c r="F22" s="370"/>
      <c r="G22" s="371"/>
      <c r="H22" s="222"/>
      <c r="I22" s="223"/>
      <c r="J22" s="224"/>
      <c r="K22" s="142"/>
      <c r="L22" s="142"/>
    </row>
    <row r="23" spans="1:12" s="18" customFormat="1" ht="24.95" customHeight="1" x14ac:dyDescent="0.2">
      <c r="A23" s="218"/>
      <c r="B23" s="231"/>
      <c r="C23" s="372" t="s">
        <v>256</v>
      </c>
      <c r="D23" s="372"/>
      <c r="E23" s="372"/>
      <c r="F23" s="372"/>
      <c r="G23" s="373"/>
      <c r="H23" s="225"/>
      <c r="I23" s="226"/>
      <c r="J23" s="227"/>
      <c r="K23" s="142"/>
      <c r="L23" s="142"/>
    </row>
    <row r="24" spans="1:12" s="18" customFormat="1" ht="3.95" customHeight="1" x14ac:dyDescent="0.2">
      <c r="K24" s="142"/>
      <c r="L24" s="142"/>
    </row>
    <row r="25" spans="1:12" s="18" customFormat="1" ht="15" customHeight="1" x14ac:dyDescent="0.2">
      <c r="A25" s="366" t="s">
        <v>173</v>
      </c>
      <c r="B25" s="367"/>
      <c r="C25" s="367"/>
      <c r="D25" s="367"/>
      <c r="E25" s="367"/>
      <c r="F25" s="367"/>
      <c r="G25" s="367"/>
      <c r="H25" s="367"/>
      <c r="I25" s="367"/>
      <c r="J25" s="368"/>
      <c r="K25" s="142" t="b">
        <f>'Seite 2'!L60</f>
        <v>0</v>
      </c>
      <c r="L25" s="169">
        <f>IF(AND($K$8=FALSE,$K$25=FALSE,$K$32=FALSE),0,IF(K25=TRUE,1,2))</f>
        <v>0</v>
      </c>
    </row>
    <row r="26" spans="1:12" s="18" customFormat="1" ht="18" customHeight="1" x14ac:dyDescent="0.2">
      <c r="A26" s="216">
        <v>1</v>
      </c>
      <c r="B26" s="369" t="s">
        <v>166</v>
      </c>
      <c r="C26" s="369"/>
      <c r="D26" s="369"/>
      <c r="E26" s="369"/>
      <c r="F26" s="369"/>
      <c r="G26" s="369"/>
      <c r="H26" s="219"/>
      <c r="I26" s="220"/>
      <c r="J26" s="221"/>
      <c r="K26" s="142"/>
      <c r="L26" s="142"/>
    </row>
    <row r="27" spans="1:12" s="18" customFormat="1" ht="24.95" customHeight="1" x14ac:dyDescent="0.2">
      <c r="A27" s="217"/>
      <c r="B27" s="28"/>
      <c r="C27" s="370" t="s">
        <v>174</v>
      </c>
      <c r="D27" s="370"/>
      <c r="E27" s="370"/>
      <c r="F27" s="370"/>
      <c r="G27" s="371"/>
      <c r="H27" s="222"/>
      <c r="I27" s="223"/>
      <c r="J27" s="224"/>
      <c r="K27" s="142"/>
      <c r="L27" s="142"/>
    </row>
    <row r="28" spans="1:12" s="18" customFormat="1" ht="35.1" customHeight="1" x14ac:dyDescent="0.2">
      <c r="A28" s="218"/>
      <c r="B28" s="100"/>
      <c r="C28" s="372" t="s">
        <v>243</v>
      </c>
      <c r="D28" s="372"/>
      <c r="E28" s="372"/>
      <c r="F28" s="372"/>
      <c r="G28" s="373"/>
      <c r="H28" s="225"/>
      <c r="I28" s="226"/>
      <c r="J28" s="227"/>
      <c r="K28" s="142"/>
      <c r="L28" s="142"/>
    </row>
    <row r="29" spans="1:12" s="18" customFormat="1" ht="27.95" customHeight="1" x14ac:dyDescent="0.2">
      <c r="A29" s="230" t="s">
        <v>170</v>
      </c>
      <c r="B29" s="363" t="s">
        <v>224</v>
      </c>
      <c r="C29" s="363"/>
      <c r="D29" s="363"/>
      <c r="E29" s="363"/>
      <c r="F29" s="363"/>
      <c r="G29" s="363"/>
      <c r="H29" s="232"/>
      <c r="I29" s="233"/>
      <c r="J29" s="234"/>
      <c r="K29" s="142"/>
      <c r="L29" s="142"/>
    </row>
    <row r="30" spans="1:12" s="18" customFormat="1" ht="50.1" customHeight="1" x14ac:dyDescent="0.2">
      <c r="A30" s="230" t="s">
        <v>179</v>
      </c>
      <c r="B30" s="363" t="s">
        <v>178</v>
      </c>
      <c r="C30" s="363"/>
      <c r="D30" s="363"/>
      <c r="E30" s="363"/>
      <c r="F30" s="363"/>
      <c r="G30" s="363"/>
      <c r="H30" s="232"/>
      <c r="I30" s="233"/>
      <c r="J30" s="234"/>
      <c r="K30" s="142"/>
      <c r="L30" s="142"/>
    </row>
    <row r="31" spans="1:12" s="18" customFormat="1" ht="3.95" customHeight="1" x14ac:dyDescent="0.2">
      <c r="K31" s="142"/>
      <c r="L31" s="142"/>
    </row>
    <row r="32" spans="1:12" s="18" customFormat="1" ht="15" customHeight="1" x14ac:dyDescent="0.2">
      <c r="A32" s="366" t="s">
        <v>175</v>
      </c>
      <c r="B32" s="367"/>
      <c r="C32" s="367"/>
      <c r="D32" s="367"/>
      <c r="E32" s="367"/>
      <c r="F32" s="367"/>
      <c r="G32" s="367"/>
      <c r="H32" s="367"/>
      <c r="I32" s="367"/>
      <c r="J32" s="368"/>
      <c r="K32" s="142" t="b">
        <f>'Seite 2'!L64</f>
        <v>0</v>
      </c>
      <c r="L32" s="169">
        <f>IF(AND($K$8=FALSE,$K$25=FALSE,$K$32=FALSE),0,IF(K32=TRUE,1,2))</f>
        <v>0</v>
      </c>
    </row>
    <row r="33" spans="1:12" s="18" customFormat="1" ht="18" customHeight="1" x14ac:dyDescent="0.2">
      <c r="A33" s="216">
        <v>1</v>
      </c>
      <c r="B33" s="369" t="s">
        <v>166</v>
      </c>
      <c r="C33" s="369"/>
      <c r="D33" s="369"/>
      <c r="E33" s="369"/>
      <c r="F33" s="369"/>
      <c r="G33" s="369"/>
      <c r="H33" s="219"/>
      <c r="I33" s="220"/>
      <c r="J33" s="221"/>
      <c r="K33" s="142"/>
      <c r="L33" s="142"/>
    </row>
    <row r="34" spans="1:12" s="18" customFormat="1" ht="24.95" customHeight="1" x14ac:dyDescent="0.2">
      <c r="A34" s="217"/>
      <c r="B34" s="28"/>
      <c r="C34" s="370" t="s">
        <v>176</v>
      </c>
      <c r="D34" s="370"/>
      <c r="E34" s="370"/>
      <c r="F34" s="370"/>
      <c r="G34" s="371"/>
      <c r="H34" s="222"/>
      <c r="I34" s="223"/>
      <c r="J34" s="224"/>
      <c r="K34" s="142"/>
      <c r="L34" s="142"/>
    </row>
    <row r="35" spans="1:12" s="18" customFormat="1" ht="35.1" customHeight="1" x14ac:dyDescent="0.2">
      <c r="A35" s="218"/>
      <c r="B35" s="100"/>
      <c r="C35" s="372" t="s">
        <v>243</v>
      </c>
      <c r="D35" s="372"/>
      <c r="E35" s="372"/>
      <c r="F35" s="372"/>
      <c r="G35" s="373"/>
      <c r="H35" s="225"/>
      <c r="I35" s="226"/>
      <c r="J35" s="227"/>
      <c r="K35" s="142"/>
      <c r="L35" s="142"/>
    </row>
    <row r="36" spans="1:12" s="18" customFormat="1" ht="18" customHeight="1" x14ac:dyDescent="0.2">
      <c r="A36" s="230">
        <v>2</v>
      </c>
      <c r="B36" s="363" t="s">
        <v>177</v>
      </c>
      <c r="C36" s="363"/>
      <c r="D36" s="363"/>
      <c r="E36" s="363"/>
      <c r="F36" s="363"/>
      <c r="G36" s="363"/>
      <c r="H36" s="232"/>
      <c r="I36" s="233"/>
      <c r="J36" s="234"/>
      <c r="K36" s="142"/>
      <c r="L36" s="142"/>
    </row>
    <row r="37" spans="1:12" s="18" customFormat="1" ht="3.95" customHeight="1" x14ac:dyDescent="0.2">
      <c r="A37" s="12"/>
      <c r="B37" s="28"/>
      <c r="C37" s="28"/>
      <c r="D37" s="28"/>
      <c r="E37" s="28"/>
      <c r="F37" s="28"/>
      <c r="G37" s="28"/>
      <c r="H37" s="28"/>
      <c r="I37" s="28"/>
      <c r="J37" s="28"/>
      <c r="K37" s="142"/>
      <c r="L37" s="142"/>
    </row>
    <row r="38" spans="1:12" s="18" customFormat="1" ht="26.1" customHeight="1" x14ac:dyDescent="0.2">
      <c r="A38" s="364" t="s">
        <v>287</v>
      </c>
      <c r="B38" s="365"/>
      <c r="C38" s="365"/>
      <c r="D38" s="365"/>
      <c r="E38" s="365"/>
      <c r="F38" s="365"/>
      <c r="G38" s="365"/>
      <c r="H38" s="374" t="s">
        <v>199</v>
      </c>
      <c r="I38" s="375"/>
      <c r="J38" s="376"/>
      <c r="K38" s="142"/>
      <c r="L38" s="142"/>
    </row>
    <row r="39" spans="1:12" s="111" customFormat="1" ht="3.95" customHeight="1" x14ac:dyDescent="0.2">
      <c r="A39" s="211"/>
      <c r="B39" s="108"/>
      <c r="C39" s="108"/>
      <c r="D39" s="109"/>
      <c r="E39" s="109"/>
      <c r="F39" s="110"/>
      <c r="G39" s="110"/>
      <c r="K39" s="142"/>
      <c r="L39" s="142"/>
    </row>
    <row r="40" spans="1:12" s="111" customFormat="1" ht="3.95" customHeight="1" x14ac:dyDescent="0.2">
      <c r="A40" s="212"/>
      <c r="K40" s="142"/>
      <c r="L40" s="142"/>
    </row>
    <row r="41" spans="1:12" s="111" customFormat="1" ht="12" customHeight="1" x14ac:dyDescent="0.2">
      <c r="A41" s="213">
        <v>1</v>
      </c>
      <c r="B41" s="113" t="s">
        <v>57</v>
      </c>
      <c r="K41" s="142"/>
      <c r="L41" s="142"/>
    </row>
    <row r="42" spans="1:12" s="111" customFormat="1" ht="3.95" customHeight="1" x14ac:dyDescent="0.2">
      <c r="A42" s="214"/>
      <c r="K42" s="142"/>
      <c r="L42" s="142"/>
    </row>
    <row r="43" spans="1:12" s="7" customFormat="1" ht="12" customHeight="1" x14ac:dyDescent="0.2">
      <c r="A43" s="72" t="str">
        <f>'Seite 1'!$A$68</f>
        <v>Antrag auf Förderung der Verbesserung der Schulverpflegungsqualität</v>
      </c>
      <c r="B43" s="72"/>
      <c r="C43" s="72"/>
      <c r="D43" s="72"/>
      <c r="E43" s="4"/>
      <c r="K43" s="142"/>
      <c r="L43" s="142"/>
    </row>
    <row r="44" spans="1:12" s="7" customFormat="1" ht="12" customHeight="1" x14ac:dyDescent="0.2">
      <c r="A44" s="72" t="str">
        <f>'Seite 1'!$A$69</f>
        <v>Formularversion: V 2.0 vom 02.01.23 - öffentlich -</v>
      </c>
      <c r="B44" s="72"/>
      <c r="C44" s="72"/>
      <c r="D44" s="72"/>
      <c r="E44" s="4"/>
      <c r="K44" s="142"/>
      <c r="L44" s="142"/>
    </row>
  </sheetData>
  <sheetProtection password="EDE9" sheet="1" objects="1" scenarios="1" selectLockedCells="1"/>
  <mergeCells count="36">
    <mergeCell ref="C28:G28"/>
    <mergeCell ref="H5:H6"/>
    <mergeCell ref="A4:G5"/>
    <mergeCell ref="B18:G18"/>
    <mergeCell ref="H1:J1"/>
    <mergeCell ref="B9:G9"/>
    <mergeCell ref="C14:G14"/>
    <mergeCell ref="C15:G15"/>
    <mergeCell ref="C16:G16"/>
    <mergeCell ref="A8:J8"/>
    <mergeCell ref="J5:J6"/>
    <mergeCell ref="I5:I6"/>
    <mergeCell ref="H4:J4"/>
    <mergeCell ref="B6:G6"/>
    <mergeCell ref="C22:G22"/>
    <mergeCell ref="C23:G23"/>
    <mergeCell ref="A25:J25"/>
    <mergeCell ref="B26:G26"/>
    <mergeCell ref="C27:G27"/>
    <mergeCell ref="C12:G12"/>
    <mergeCell ref="C21:G21"/>
    <mergeCell ref="B20:G20"/>
    <mergeCell ref="C10:G10"/>
    <mergeCell ref="C11:G11"/>
    <mergeCell ref="C13:G13"/>
    <mergeCell ref="B17:G17"/>
    <mergeCell ref="B19:G19"/>
    <mergeCell ref="B29:G29"/>
    <mergeCell ref="B36:G36"/>
    <mergeCell ref="A38:G38"/>
    <mergeCell ref="A32:J32"/>
    <mergeCell ref="B33:G33"/>
    <mergeCell ref="C34:G34"/>
    <mergeCell ref="C35:G35"/>
    <mergeCell ref="H38:J38"/>
    <mergeCell ref="B30:G30"/>
  </mergeCells>
  <conditionalFormatting sqref="H1:J1">
    <cfRule type="cellIs" dxfId="29" priority="8" stopIfTrue="1" operator="equal">
      <formula>0</formula>
    </cfRule>
  </conditionalFormatting>
  <conditionalFormatting sqref="A8:J23">
    <cfRule type="expression" dxfId="28" priority="3" stopIfTrue="1">
      <formula>$L$8=2</formula>
    </cfRule>
  </conditionalFormatting>
  <conditionalFormatting sqref="A25:J30">
    <cfRule type="expression" dxfId="27" priority="2" stopIfTrue="1">
      <formula>$L$25=2</formula>
    </cfRule>
  </conditionalFormatting>
  <conditionalFormatting sqref="A32:J36">
    <cfRule type="expression" dxfId="26" priority="1" stopIfTrue="1">
      <formula>$L$32=2</formula>
    </cfRule>
  </conditionalFormatting>
  <pageMargins left="0.78740157480314965" right="0.19685039370078741" top="0.19685039370078741" bottom="0.19685039370078741" header="0.19685039370078741" footer="0.19685039370078741"/>
  <pageSetup paperSize="9" scale="97" orientation="portrait" r:id="rId1"/>
  <headerFooter>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U72"/>
  <sheetViews>
    <sheetView showGridLines="0" workbookViewId="0">
      <selection activeCell="K8" sqref="K8"/>
    </sheetView>
  </sheetViews>
  <sheetFormatPr baseColWidth="10" defaultColWidth="11.42578125" defaultRowHeight="12" x14ac:dyDescent="0.2"/>
  <cols>
    <col min="1" max="1" width="7.7109375" style="6" customWidth="1"/>
    <col min="2" max="8" width="10.7109375" style="6" customWidth="1"/>
    <col min="9" max="9" width="18.7109375" style="6" hidden="1" customWidth="1"/>
    <col min="10" max="10" width="1.7109375" style="6" customWidth="1"/>
    <col min="11" max="11" width="18.7109375" style="6" customWidth="1"/>
    <col min="12" max="12" width="1.7109375" style="6" hidden="1" customWidth="1"/>
    <col min="13" max="13" width="18.7109375" style="6" hidden="1" customWidth="1"/>
    <col min="14" max="14" width="0.85546875" style="6" customWidth="1"/>
    <col min="15" max="21" width="12.7109375" style="6" hidden="1" customWidth="1"/>
    <col min="22" max="16384" width="11.42578125" style="6"/>
  </cols>
  <sheetData>
    <row r="1" spans="1:21" ht="15" customHeight="1" x14ac:dyDescent="0.2">
      <c r="A1" s="4"/>
      <c r="B1" s="4"/>
      <c r="C1" s="4"/>
      <c r="D1" s="4"/>
      <c r="E1" s="4"/>
      <c r="F1" s="4"/>
      <c r="G1" s="4"/>
      <c r="J1" s="5" t="s">
        <v>9</v>
      </c>
      <c r="K1" s="335" t="str">
        <f>'Seite 1'!$H$18</f>
        <v>F-SVQ</v>
      </c>
      <c r="L1" s="336"/>
      <c r="M1" s="336"/>
      <c r="N1" s="337"/>
      <c r="O1" s="142"/>
      <c r="P1" s="142"/>
      <c r="Q1" s="142"/>
      <c r="R1" s="142"/>
      <c r="S1" s="142"/>
      <c r="T1" s="142"/>
      <c r="U1" s="142"/>
    </row>
    <row r="2" spans="1:21" s="7" customFormat="1" ht="3.95" customHeight="1" x14ac:dyDescent="0.2">
      <c r="O2" s="142"/>
      <c r="P2" s="142"/>
      <c r="Q2" s="142"/>
      <c r="R2" s="142"/>
      <c r="S2" s="142"/>
      <c r="T2" s="142"/>
      <c r="U2" s="142"/>
    </row>
    <row r="3" spans="1:21" s="7" customFormat="1" ht="15" customHeight="1" x14ac:dyDescent="0.2">
      <c r="A3" s="8" t="s">
        <v>129</v>
      </c>
      <c r="B3" s="9"/>
      <c r="C3" s="9"/>
      <c r="D3" s="9"/>
      <c r="E3" s="9"/>
      <c r="F3" s="9"/>
      <c r="G3" s="9"/>
      <c r="H3" s="9"/>
      <c r="I3" s="9"/>
      <c r="J3" s="9"/>
      <c r="K3" s="9"/>
      <c r="L3" s="9"/>
      <c r="M3" s="9"/>
      <c r="N3" s="10"/>
      <c r="O3" s="142"/>
      <c r="P3" s="142"/>
      <c r="Q3" s="142"/>
      <c r="R3" s="142"/>
      <c r="S3" s="142"/>
      <c r="T3" s="142"/>
      <c r="U3" s="142"/>
    </row>
    <row r="4" spans="1:21" s="17" customFormat="1" ht="3.95" customHeight="1" x14ac:dyDescent="0.2">
      <c r="A4" s="78"/>
      <c r="B4" s="78"/>
      <c r="C4" s="78"/>
      <c r="D4" s="78"/>
      <c r="E4" s="78"/>
      <c r="F4" s="78"/>
      <c r="G4" s="78"/>
      <c r="H4" s="78"/>
      <c r="I4" s="78"/>
      <c r="J4" s="78"/>
      <c r="K4" s="78"/>
      <c r="L4" s="79"/>
      <c r="M4" s="79"/>
      <c r="N4" s="56"/>
      <c r="O4" s="142"/>
      <c r="P4" s="142"/>
      <c r="Q4" s="142"/>
      <c r="R4" s="142"/>
      <c r="S4" s="142"/>
      <c r="T4" s="143"/>
      <c r="U4" s="143"/>
    </row>
    <row r="5" spans="1:21" ht="15" customHeight="1" x14ac:dyDescent="0.2">
      <c r="A5" s="15" t="s">
        <v>192</v>
      </c>
      <c r="B5" s="16"/>
      <c r="C5" s="16"/>
      <c r="D5" s="16"/>
      <c r="E5" s="16"/>
      <c r="F5" s="16"/>
      <c r="G5" s="16"/>
      <c r="H5" s="16"/>
      <c r="I5" s="134" t="s">
        <v>31</v>
      </c>
      <c r="J5" s="16"/>
      <c r="K5" s="134" t="str">
        <f>IF(OR('Seite 1'!D38="",'Seite 1'!D40=""),"Jahr 1",YEAR('Seite 1'!D38))</f>
        <v>Jahr 1</v>
      </c>
      <c r="L5" s="62"/>
      <c r="M5" s="134" t="str">
        <f>IF(OR('Seite 1'!D38="",'Seite 1'!D40=""),"Jahr 2",IF((YEAR('Seite 1'!D40)-YEAR('Seite 1'!D38)&lt;1),"",K5+1))</f>
        <v>Jahr 2</v>
      </c>
      <c r="N5" s="69"/>
      <c r="O5" s="142"/>
      <c r="P5" s="142"/>
      <c r="Q5" s="142"/>
      <c r="R5" s="142"/>
      <c r="S5" s="142"/>
      <c r="T5" s="142"/>
      <c r="U5" s="142"/>
    </row>
    <row r="6" spans="1:21" ht="12" customHeight="1" x14ac:dyDescent="0.2">
      <c r="A6" s="398" t="s">
        <v>196</v>
      </c>
      <c r="B6" s="399"/>
      <c r="C6" s="399"/>
      <c r="D6" s="399"/>
      <c r="E6" s="399"/>
      <c r="F6" s="399"/>
      <c r="G6" s="399"/>
      <c r="H6" s="399"/>
      <c r="I6" s="137"/>
      <c r="J6" s="137"/>
      <c r="K6" s="137"/>
      <c r="L6" s="137"/>
      <c r="M6" s="137"/>
      <c r="N6" s="138"/>
      <c r="O6" s="142"/>
      <c r="P6" s="142"/>
      <c r="Q6" s="142"/>
      <c r="R6" s="142"/>
      <c r="S6" s="142"/>
      <c r="T6" s="142"/>
      <c r="U6" s="142"/>
    </row>
    <row r="7" spans="1:21" ht="17.100000000000001" customHeight="1" x14ac:dyDescent="0.2">
      <c r="A7" s="400"/>
      <c r="B7" s="401"/>
      <c r="C7" s="401"/>
      <c r="D7" s="401"/>
      <c r="E7" s="401"/>
      <c r="F7" s="401"/>
      <c r="G7" s="401"/>
      <c r="H7" s="401"/>
      <c r="I7" s="162" t="s">
        <v>187</v>
      </c>
      <c r="J7" s="139"/>
      <c r="K7" s="162" t="s">
        <v>187</v>
      </c>
      <c r="L7" s="139"/>
      <c r="M7" s="162" t="s">
        <v>187</v>
      </c>
      <c r="N7" s="140"/>
      <c r="O7" s="142"/>
      <c r="P7" s="142"/>
      <c r="Q7" s="142"/>
      <c r="R7" s="142"/>
      <c r="S7" s="142"/>
      <c r="T7" s="142"/>
      <c r="U7" s="142"/>
    </row>
    <row r="8" spans="1:21" ht="17.100000000000001" customHeight="1" x14ac:dyDescent="0.2">
      <c r="A8" s="149" t="s">
        <v>193</v>
      </c>
      <c r="B8" s="17"/>
      <c r="C8" s="73"/>
      <c r="D8" s="73"/>
      <c r="E8" s="73"/>
      <c r="F8" s="73"/>
      <c r="G8" s="73"/>
      <c r="H8" s="73"/>
      <c r="I8" s="155">
        <f>SUMPRODUCT(($K$5:$M$5&lt;&gt;"")*ROUND(K8:M8,0))</f>
        <v>0</v>
      </c>
      <c r="J8" s="73"/>
      <c r="K8" s="136"/>
      <c r="L8" s="74"/>
      <c r="M8" s="136"/>
      <c r="N8" s="58"/>
      <c r="O8" s="142"/>
      <c r="P8" s="142"/>
      <c r="Q8" s="142"/>
      <c r="R8" s="142"/>
      <c r="S8" s="142"/>
      <c r="T8" s="142"/>
      <c r="U8" s="142"/>
    </row>
    <row r="9" spans="1:21" ht="3.95" customHeight="1" x14ac:dyDescent="0.2">
      <c r="A9" s="84"/>
      <c r="B9" s="17"/>
      <c r="C9" s="73"/>
      <c r="D9" s="73"/>
      <c r="E9" s="73"/>
      <c r="F9" s="73"/>
      <c r="G9" s="73"/>
      <c r="H9" s="73"/>
      <c r="I9" s="73"/>
      <c r="J9" s="73"/>
      <c r="K9" s="17"/>
      <c r="L9" s="74"/>
      <c r="M9" s="17"/>
      <c r="N9" s="58"/>
      <c r="O9" s="142"/>
      <c r="P9" s="142"/>
      <c r="Q9" s="142"/>
      <c r="R9" s="142"/>
      <c r="S9" s="142"/>
      <c r="T9" s="142"/>
      <c r="U9" s="142"/>
    </row>
    <row r="10" spans="1:21" ht="17.100000000000001" customHeight="1" x14ac:dyDescent="0.2">
      <c r="A10" s="149" t="s">
        <v>194</v>
      </c>
      <c r="B10" s="17"/>
      <c r="C10" s="73"/>
      <c r="D10" s="73"/>
      <c r="E10" s="73"/>
      <c r="F10" s="73"/>
      <c r="G10" s="73"/>
      <c r="H10" s="73"/>
      <c r="I10" s="155">
        <f>SUMPRODUCT(($K$5:$M$5&lt;&gt;"")*ROUND(K10:M10,0))</f>
        <v>0</v>
      </c>
      <c r="J10" s="148"/>
      <c r="K10" s="136"/>
      <c r="L10" s="252"/>
      <c r="M10" s="251"/>
      <c r="N10" s="58"/>
      <c r="O10" s="142"/>
      <c r="P10" s="142"/>
      <c r="Q10" s="142"/>
      <c r="R10" s="142"/>
      <c r="S10" s="142"/>
      <c r="T10" s="142"/>
      <c r="U10" s="142"/>
    </row>
    <row r="11" spans="1:21" s="17" customFormat="1" ht="3.95" customHeight="1" x14ac:dyDescent="0.2">
      <c r="A11" s="81"/>
      <c r="B11" s="82"/>
      <c r="C11" s="82"/>
      <c r="D11" s="82"/>
      <c r="E11" s="82"/>
      <c r="F11" s="82"/>
      <c r="G11" s="82"/>
      <c r="H11" s="82"/>
      <c r="I11" s="82"/>
      <c r="J11" s="82"/>
      <c r="K11" s="150"/>
      <c r="L11" s="83"/>
      <c r="M11" s="151"/>
      <c r="N11" s="60"/>
      <c r="O11" s="143"/>
      <c r="P11" s="143"/>
      <c r="Q11" s="143"/>
      <c r="R11" s="143"/>
      <c r="S11" s="143"/>
      <c r="T11" s="142"/>
      <c r="U11" s="142"/>
    </row>
    <row r="12" spans="1:21" s="17" customFormat="1" ht="9.9499999999999993" customHeight="1" x14ac:dyDescent="0.2">
      <c r="A12" s="78"/>
      <c r="B12" s="78"/>
      <c r="C12" s="78"/>
      <c r="D12" s="78"/>
      <c r="E12" s="78"/>
      <c r="F12" s="78"/>
      <c r="G12" s="78"/>
      <c r="H12" s="78"/>
      <c r="I12" s="78"/>
      <c r="J12" s="78"/>
      <c r="K12" s="78"/>
      <c r="L12" s="79"/>
      <c r="M12" s="79"/>
      <c r="N12" s="56"/>
      <c r="O12" s="143"/>
      <c r="P12" s="143"/>
      <c r="Q12" s="143"/>
      <c r="R12" s="143"/>
      <c r="S12" s="143"/>
      <c r="T12" s="142"/>
      <c r="U12" s="142"/>
    </row>
    <row r="13" spans="1:21" ht="15" customHeight="1" x14ac:dyDescent="0.2">
      <c r="A13" s="15" t="s">
        <v>132</v>
      </c>
      <c r="B13" s="16"/>
      <c r="C13" s="16"/>
      <c r="D13" s="16"/>
      <c r="E13" s="16"/>
      <c r="F13" s="16"/>
      <c r="G13" s="16"/>
      <c r="H13" s="16"/>
      <c r="I13" s="134" t="str">
        <f>I5</f>
        <v>Gesamt</v>
      </c>
      <c r="J13" s="16"/>
      <c r="K13" s="134" t="str">
        <f>K5</f>
        <v>Jahr 1</v>
      </c>
      <c r="L13" s="62"/>
      <c r="M13" s="134" t="str">
        <f>M5</f>
        <v>Jahr 2</v>
      </c>
      <c r="N13" s="69"/>
      <c r="O13" s="142"/>
      <c r="P13" s="142"/>
      <c r="Q13" s="142"/>
      <c r="R13" s="142"/>
      <c r="S13" s="142"/>
      <c r="T13" s="142"/>
      <c r="U13" s="142"/>
    </row>
    <row r="14" spans="1:21" ht="3.95" customHeight="1" x14ac:dyDescent="0.2">
      <c r="A14" s="77"/>
      <c r="B14" s="78"/>
      <c r="C14" s="78"/>
      <c r="D14" s="78"/>
      <c r="E14" s="78"/>
      <c r="F14" s="78"/>
      <c r="G14" s="78"/>
      <c r="H14" s="78"/>
      <c r="I14" s="78"/>
      <c r="J14" s="78"/>
      <c r="K14" s="78"/>
      <c r="L14" s="79"/>
      <c r="M14" s="79"/>
      <c r="N14" s="146"/>
      <c r="O14" s="142"/>
      <c r="P14" s="142"/>
      <c r="Q14" s="142"/>
      <c r="R14" s="142"/>
      <c r="S14" s="142"/>
      <c r="T14" s="142"/>
      <c r="U14" s="142"/>
    </row>
    <row r="15" spans="1:21" ht="17.100000000000001" customHeight="1" x14ac:dyDescent="0.2">
      <c r="A15" s="80" t="s">
        <v>11</v>
      </c>
      <c r="B15" s="76" t="s">
        <v>133</v>
      </c>
      <c r="C15" s="76"/>
      <c r="D15" s="76"/>
      <c r="E15" s="76"/>
      <c r="F15" s="76"/>
      <c r="G15" s="76"/>
      <c r="H15" s="76"/>
      <c r="I15" s="124" t="s">
        <v>43</v>
      </c>
      <c r="J15" s="76"/>
      <c r="K15" s="124" t="s">
        <v>43</v>
      </c>
      <c r="L15" s="74"/>
      <c r="M15" s="124" t="s">
        <v>43</v>
      </c>
      <c r="N15" s="58"/>
      <c r="O15" s="142"/>
      <c r="P15" s="142"/>
      <c r="Q15" s="402" t="s">
        <v>244</v>
      </c>
      <c r="R15" s="402" t="s">
        <v>245</v>
      </c>
      <c r="S15" s="142"/>
      <c r="T15" s="405" t="s">
        <v>198</v>
      </c>
      <c r="U15" s="406"/>
    </row>
    <row r="16" spans="1:21" ht="3.95" customHeight="1" x14ac:dyDescent="0.2">
      <c r="A16" s="80"/>
      <c r="B16" s="73"/>
      <c r="C16" s="73"/>
      <c r="D16" s="73"/>
      <c r="E16" s="73"/>
      <c r="F16" s="73"/>
      <c r="G16" s="73"/>
      <c r="H16" s="73"/>
      <c r="I16" s="73"/>
      <c r="J16" s="73"/>
      <c r="K16" s="73"/>
      <c r="L16" s="74"/>
      <c r="M16" s="74"/>
      <c r="N16" s="58"/>
      <c r="O16" s="142"/>
      <c r="P16" s="142"/>
      <c r="Q16" s="403"/>
      <c r="R16" s="403"/>
      <c r="S16" s="142"/>
      <c r="T16" s="407"/>
      <c r="U16" s="408"/>
    </row>
    <row r="17" spans="1:21" ht="17.100000000000001" customHeight="1" x14ac:dyDescent="0.2">
      <c r="A17" s="61" t="s">
        <v>51</v>
      </c>
      <c r="B17" s="57" t="s">
        <v>189</v>
      </c>
      <c r="C17" s="57"/>
      <c r="D17" s="57"/>
      <c r="E17" s="57"/>
      <c r="F17" s="57"/>
      <c r="G17" s="57"/>
      <c r="H17" s="57"/>
      <c r="I17" s="57"/>
      <c r="J17" s="57"/>
      <c r="K17" s="17"/>
      <c r="L17" s="17"/>
      <c r="M17" s="17"/>
      <c r="N17" s="58"/>
      <c r="O17" s="142"/>
      <c r="P17" s="142"/>
      <c r="Q17" s="404"/>
      <c r="R17" s="404"/>
      <c r="S17" s="142"/>
      <c r="T17" s="178" t="str">
        <f>K13</f>
        <v>Jahr 1</v>
      </c>
      <c r="U17" s="177" t="str">
        <f>M13</f>
        <v>Jahr 2</v>
      </c>
    </row>
    <row r="18" spans="1:21" ht="17.100000000000001" customHeight="1" x14ac:dyDescent="0.2">
      <c r="A18" s="61" t="s">
        <v>182</v>
      </c>
      <c r="B18" s="57" t="s">
        <v>190</v>
      </c>
      <c r="C18" s="57"/>
      <c r="D18" s="57"/>
      <c r="E18" s="57"/>
      <c r="F18" s="57"/>
      <c r="G18" s="57"/>
      <c r="H18" s="17"/>
      <c r="I18" s="157">
        <f>SUMPRODUCT(($K$5:$M$5&lt;&gt;"")*(ROUND(K18:M18,2)))</f>
        <v>0</v>
      </c>
      <c r="J18" s="17"/>
      <c r="K18" s="160"/>
      <c r="L18" s="74"/>
      <c r="M18" s="160"/>
      <c r="N18" s="58"/>
      <c r="O18" s="142"/>
      <c r="P18" s="142"/>
      <c r="Q18" s="242"/>
      <c r="R18" s="242"/>
      <c r="S18" s="241">
        <v>1.3</v>
      </c>
      <c r="T18" s="168">
        <f>IF(K18&gt;0,MIN(ROUND(K18,2),ROUND(K8,0)*S18),ROUND(K8,0)*S18)</f>
        <v>0</v>
      </c>
      <c r="U18" s="168">
        <f>IF(U17="",0,IF(M18&gt;0,MIN(ROUND(M18,2),ROUND(M8,0)*S18),ROUND(M8,0)*S18))</f>
        <v>0</v>
      </c>
    </row>
    <row r="19" spans="1:21" ht="17.100000000000001" customHeight="1" x14ac:dyDescent="0.2">
      <c r="A19" s="61" t="s">
        <v>183</v>
      </c>
      <c r="B19" s="57" t="s">
        <v>191</v>
      </c>
      <c r="C19" s="57"/>
      <c r="D19" s="57"/>
      <c r="E19" s="57"/>
      <c r="F19" s="57"/>
      <c r="G19" s="57"/>
      <c r="H19" s="17"/>
      <c r="I19" s="158">
        <f t="shared" ref="I19:I26" si="0">SUMPRODUCT(($K$5:$M$5&lt;&gt;"")*(ROUND(K19:M19,2)))</f>
        <v>0</v>
      </c>
      <c r="J19" s="17"/>
      <c r="K19" s="161"/>
      <c r="L19" s="74"/>
      <c r="M19" s="161"/>
      <c r="N19" s="58"/>
      <c r="O19" s="142"/>
      <c r="P19" s="142"/>
      <c r="Q19" s="242"/>
      <c r="R19" s="242"/>
      <c r="S19" s="241">
        <v>1.8</v>
      </c>
      <c r="T19" s="168">
        <f>IF(K19&gt;0,MIN(ROUND(K19,2),ROUND(K10,0)*S19),ROUND(K10,0)*S19)</f>
        <v>0</v>
      </c>
      <c r="U19" s="168">
        <f>IF(U17="",0,IF(M19&gt;0,MIN(ROUND(M19,2),ROUND(M10,0)*S19),ROUND(M10,0)*S19))</f>
        <v>0</v>
      </c>
    </row>
    <row r="20" spans="1:21" ht="17.100000000000001" customHeight="1" x14ac:dyDescent="0.2">
      <c r="A20" s="61"/>
      <c r="B20" s="76" t="str">
        <f>CONCATENATE("Summe ",B17)</f>
        <v>Summe Ausgaben für Mittagsverpflegung</v>
      </c>
      <c r="C20" s="57"/>
      <c r="D20" s="57"/>
      <c r="E20" s="57"/>
      <c r="F20" s="57"/>
      <c r="G20" s="57"/>
      <c r="H20" s="17"/>
      <c r="I20" s="156">
        <f t="shared" si="0"/>
        <v>0</v>
      </c>
      <c r="J20" s="17"/>
      <c r="K20" s="145">
        <f>SUMPRODUCT(ROUND(K18:K19,2))</f>
        <v>0</v>
      </c>
      <c r="L20" s="74"/>
      <c r="M20" s="145">
        <f>SUMPRODUCT(ROUND(M18:M19,2))</f>
        <v>0</v>
      </c>
      <c r="N20" s="58"/>
      <c r="O20" s="142" t="b">
        <f>'Seite 2'!L56</f>
        <v>0</v>
      </c>
      <c r="P20" s="169">
        <f>IF(AND($O$20=FALSE,$O$22=FALSE,$O$24=FALSE),0,IF(O20=TRUE,1,2))</f>
        <v>0</v>
      </c>
      <c r="Q20" s="170">
        <f>IF(T20&lt;7500,0,T20)</f>
        <v>0</v>
      </c>
      <c r="R20" s="170">
        <f>IF(U20&lt;7500,0,U20)</f>
        <v>0</v>
      </c>
      <c r="S20" s="142"/>
      <c r="T20" s="170">
        <f>SUM(T18:T19)</f>
        <v>0</v>
      </c>
      <c r="U20" s="170">
        <f>SUM(U18:U19)</f>
        <v>0</v>
      </c>
    </row>
    <row r="21" spans="1:21" ht="3.95" customHeight="1" x14ac:dyDescent="0.2">
      <c r="A21" s="80"/>
      <c r="B21" s="73"/>
      <c r="C21" s="73"/>
      <c r="D21" s="73"/>
      <c r="E21" s="73"/>
      <c r="F21" s="73"/>
      <c r="G21" s="73"/>
      <c r="H21" s="73"/>
      <c r="I21" s="73"/>
      <c r="J21" s="73"/>
      <c r="K21" s="73"/>
      <c r="L21" s="74"/>
      <c r="M21" s="74"/>
      <c r="N21" s="58"/>
      <c r="O21" s="142"/>
      <c r="P21" s="142"/>
      <c r="Q21" s="142"/>
      <c r="R21" s="142"/>
      <c r="S21" s="142"/>
      <c r="T21" s="142"/>
      <c r="U21" s="142"/>
    </row>
    <row r="22" spans="1:21" ht="17.100000000000001" customHeight="1" x14ac:dyDescent="0.2">
      <c r="A22" s="61" t="s">
        <v>52</v>
      </c>
      <c r="B22" s="57" t="s">
        <v>195</v>
      </c>
      <c r="C22" s="57"/>
      <c r="D22" s="57"/>
      <c r="E22" s="57"/>
      <c r="F22" s="57"/>
      <c r="G22" s="57"/>
      <c r="H22" s="57"/>
      <c r="I22" s="156">
        <f t="shared" si="0"/>
        <v>0</v>
      </c>
      <c r="J22" s="57"/>
      <c r="K22" s="249"/>
      <c r="L22" s="243"/>
      <c r="M22" s="250"/>
      <c r="N22" s="253"/>
      <c r="O22" s="142" t="b">
        <f>'Seite 2'!L60</f>
        <v>0</v>
      </c>
      <c r="P22" s="169">
        <f>IF(AND($O$20=FALSE,$O$22=FALSE,$O$24=FALSE),0,IF(O22=TRUE,1,2))</f>
        <v>0</v>
      </c>
      <c r="Q22" s="409">
        <f>MIN(50000,T22+U22)</f>
        <v>0</v>
      </c>
      <c r="R22" s="410"/>
      <c r="S22" s="142"/>
      <c r="T22" s="170">
        <f>ROUND(ROUND(K22,2)*0.9,2)</f>
        <v>0</v>
      </c>
      <c r="U22" s="170">
        <f>ROUND(ROUND(M22,2)*0.9,2)</f>
        <v>0</v>
      </c>
    </row>
    <row r="23" spans="1:21" ht="3.95" customHeight="1" x14ac:dyDescent="0.2">
      <c r="A23" s="80"/>
      <c r="B23" s="125"/>
      <c r="C23" s="125"/>
      <c r="D23" s="125"/>
      <c r="E23" s="125"/>
      <c r="F23" s="125"/>
      <c r="G23" s="125"/>
      <c r="H23" s="125"/>
      <c r="I23" s="125"/>
      <c r="J23" s="125"/>
      <c r="K23" s="125"/>
      <c r="L23" s="125"/>
      <c r="M23" s="125"/>
      <c r="N23" s="58"/>
      <c r="O23" s="142"/>
      <c r="P23" s="142"/>
      <c r="Q23" s="142"/>
      <c r="R23" s="142"/>
      <c r="S23" s="142"/>
      <c r="T23" s="142"/>
      <c r="U23" s="142"/>
    </row>
    <row r="24" spans="1:21" ht="17.100000000000001" customHeight="1" x14ac:dyDescent="0.2">
      <c r="A24" s="61" t="s">
        <v>181</v>
      </c>
      <c r="B24" s="57" t="s">
        <v>188</v>
      </c>
      <c r="C24" s="57"/>
      <c r="D24" s="57"/>
      <c r="E24" s="57"/>
      <c r="F24" s="57"/>
      <c r="G24" s="57"/>
      <c r="H24" s="57"/>
      <c r="I24" s="156">
        <f t="shared" si="0"/>
        <v>0</v>
      </c>
      <c r="J24" s="57"/>
      <c r="K24" s="249"/>
      <c r="L24" s="243"/>
      <c r="M24" s="250"/>
      <c r="N24" s="253"/>
      <c r="O24" s="142" t="b">
        <f>'Seite 2'!L64</f>
        <v>0</v>
      </c>
      <c r="P24" s="169">
        <f>IF(AND($O$20=FALSE,$O$22=FALSE,$O$24=FALSE),0,IF(O24=TRUE,1,2))</f>
        <v>0</v>
      </c>
      <c r="Q24" s="409">
        <f>MIN(30000,T24+U24)</f>
        <v>0</v>
      </c>
      <c r="R24" s="410"/>
      <c r="S24" s="142"/>
      <c r="T24" s="170">
        <f>ROUND(ROUND(K24,2)*0.9,2)</f>
        <v>0</v>
      </c>
      <c r="U24" s="170">
        <f>ROUND(ROUND(M24,2)*0.9,2)</f>
        <v>0</v>
      </c>
    </row>
    <row r="25" spans="1:21" ht="3.95" customHeight="1" x14ac:dyDescent="0.2">
      <c r="A25" s="80"/>
      <c r="B25" s="73"/>
      <c r="C25" s="73"/>
      <c r="D25" s="73"/>
      <c r="E25" s="73"/>
      <c r="F25" s="73"/>
      <c r="G25" s="73"/>
      <c r="H25" s="73"/>
      <c r="I25" s="73"/>
      <c r="J25" s="73"/>
      <c r="K25" s="73"/>
      <c r="L25" s="74"/>
      <c r="M25" s="74"/>
      <c r="N25" s="58"/>
      <c r="O25" s="142"/>
      <c r="P25" s="142"/>
      <c r="Q25" s="142"/>
      <c r="R25" s="142"/>
      <c r="S25" s="142"/>
      <c r="T25" s="142"/>
      <c r="U25" s="142"/>
    </row>
    <row r="26" spans="1:21" ht="17.100000000000001" customHeight="1" thickBot="1" x14ac:dyDescent="0.25">
      <c r="A26" s="80" t="s">
        <v>1</v>
      </c>
      <c r="B26" s="73"/>
      <c r="C26" s="73"/>
      <c r="D26" s="73"/>
      <c r="E26" s="73"/>
      <c r="F26" s="73"/>
      <c r="G26" s="73"/>
      <c r="H26" s="73"/>
      <c r="I26" s="159">
        <f t="shared" si="0"/>
        <v>0</v>
      </c>
      <c r="J26" s="73"/>
      <c r="K26" s="135">
        <f>SUMPRODUCT((O20:O24=TRUE)*ROUND(K20:K24,2))</f>
        <v>0</v>
      </c>
      <c r="L26" s="74"/>
      <c r="M26" s="135">
        <f>SUMPRODUCT((O20:O24=TRUE)*ROUND(M20:M24,2))</f>
        <v>0</v>
      </c>
      <c r="N26" s="58"/>
      <c r="O26" s="142"/>
      <c r="P26" s="142"/>
      <c r="Q26" s="409">
        <f>SUMPRODUCT((O20:O24=TRUE)*ROUND(Q20:R24,2))</f>
        <v>0</v>
      </c>
      <c r="R26" s="410"/>
      <c r="S26" s="142"/>
      <c r="T26" s="170">
        <f>SUMPRODUCT((O20:O24=TRUE)*ROUND(T20:T24,2))</f>
        <v>0</v>
      </c>
      <c r="U26" s="170">
        <f>SUMPRODUCT((O20:O24=TRUE)*ROUND(U20:U24,2))</f>
        <v>0</v>
      </c>
    </row>
    <row r="27" spans="1:21" ht="3.95" customHeight="1" thickTop="1" x14ac:dyDescent="0.2">
      <c r="A27" s="81"/>
      <c r="B27" s="82"/>
      <c r="C27" s="82"/>
      <c r="D27" s="82"/>
      <c r="E27" s="82"/>
      <c r="F27" s="82"/>
      <c r="G27" s="82"/>
      <c r="H27" s="82"/>
      <c r="I27" s="82"/>
      <c r="J27" s="82"/>
      <c r="K27" s="82"/>
      <c r="L27" s="83"/>
      <c r="M27" s="83"/>
      <c r="N27" s="60"/>
      <c r="O27" s="142"/>
      <c r="P27" s="142"/>
      <c r="Q27" s="142"/>
      <c r="R27" s="142"/>
      <c r="S27" s="142"/>
      <c r="T27" s="142"/>
      <c r="U27" s="142"/>
    </row>
    <row r="28" spans="1:21" s="17" customFormat="1" ht="9.9499999999999993" customHeight="1" x14ac:dyDescent="0.2">
      <c r="A28" s="73"/>
      <c r="B28" s="73"/>
      <c r="C28" s="73"/>
      <c r="D28" s="73"/>
      <c r="E28" s="73"/>
      <c r="F28" s="73"/>
      <c r="G28" s="73"/>
      <c r="H28" s="73"/>
      <c r="I28" s="73"/>
      <c r="J28" s="73"/>
      <c r="K28" s="73"/>
      <c r="L28" s="74"/>
      <c r="M28" s="74"/>
      <c r="O28" s="143"/>
      <c r="P28" s="143"/>
      <c r="Q28" s="143"/>
      <c r="R28" s="143"/>
      <c r="S28" s="142"/>
      <c r="T28" s="143"/>
      <c r="U28" s="143"/>
    </row>
    <row r="29" spans="1:21" ht="15" customHeight="1" x14ac:dyDescent="0.2">
      <c r="A29" s="15" t="s">
        <v>134</v>
      </c>
      <c r="B29" s="62"/>
      <c r="C29" s="62"/>
      <c r="D29" s="62"/>
      <c r="E29" s="62"/>
      <c r="F29" s="62"/>
      <c r="G29" s="62"/>
      <c r="H29" s="62"/>
      <c r="I29" s="134" t="str">
        <f>I5</f>
        <v>Gesamt</v>
      </c>
      <c r="J29" s="62"/>
      <c r="K29" s="134" t="str">
        <f>K5</f>
        <v>Jahr 1</v>
      </c>
      <c r="L29" s="62"/>
      <c r="M29" s="134" t="str">
        <f>M5</f>
        <v>Jahr 2</v>
      </c>
      <c r="N29" s="85"/>
      <c r="O29" s="142"/>
      <c r="P29" s="142"/>
      <c r="Q29" s="142"/>
      <c r="R29" s="142"/>
      <c r="S29" s="142"/>
      <c r="T29" s="142"/>
      <c r="U29" s="142"/>
    </row>
    <row r="30" spans="1:21" ht="3.95" customHeight="1" x14ac:dyDescent="0.2">
      <c r="A30" s="77"/>
      <c r="B30" s="78"/>
      <c r="C30" s="78"/>
      <c r="D30" s="78"/>
      <c r="E30" s="78"/>
      <c r="F30" s="78"/>
      <c r="G30" s="78"/>
      <c r="H30" s="78"/>
      <c r="I30" s="78"/>
      <c r="J30" s="78"/>
      <c r="K30" s="78"/>
      <c r="L30" s="79"/>
      <c r="M30" s="79"/>
      <c r="N30" s="146"/>
      <c r="O30" s="142"/>
      <c r="P30" s="142"/>
      <c r="Q30" s="142"/>
      <c r="R30" s="142"/>
      <c r="S30" s="142"/>
      <c r="T30" s="142"/>
      <c r="U30" s="142"/>
    </row>
    <row r="31" spans="1:21" ht="17.100000000000001" customHeight="1" x14ac:dyDescent="0.2">
      <c r="A31" s="99"/>
      <c r="B31" s="17"/>
      <c r="C31" s="17"/>
      <c r="D31" s="17"/>
      <c r="E31" s="17"/>
      <c r="F31" s="17"/>
      <c r="G31" s="17"/>
      <c r="H31" s="17"/>
      <c r="I31" s="124" t="s">
        <v>43</v>
      </c>
      <c r="J31" s="176"/>
      <c r="K31" s="124" t="s">
        <v>43</v>
      </c>
      <c r="L31" s="74"/>
      <c r="M31" s="124" t="s">
        <v>43</v>
      </c>
      <c r="N31" s="58"/>
      <c r="O31" s="142"/>
      <c r="P31" s="142"/>
      <c r="Q31" s="142"/>
      <c r="R31" s="142"/>
      <c r="S31" s="142"/>
      <c r="T31" s="142"/>
      <c r="U31" s="142"/>
    </row>
    <row r="32" spans="1:21" s="21" customFormat="1" ht="17.100000000000001" customHeight="1" x14ac:dyDescent="0.2">
      <c r="A32" s="70" t="s">
        <v>12</v>
      </c>
      <c r="B32" s="76" t="s">
        <v>184</v>
      </c>
      <c r="C32" s="57"/>
      <c r="D32" s="57"/>
      <c r="E32" s="57"/>
      <c r="F32" s="57"/>
      <c r="G32" s="57"/>
      <c r="H32" s="57"/>
      <c r="I32" s="156">
        <f t="shared" ref="I32" si="1">SUMPRODUCT(($K$5:$M$5&lt;&gt;"")*(ROUND(K32:M32,2)))</f>
        <v>0</v>
      </c>
      <c r="J32" s="57"/>
      <c r="K32" s="163"/>
      <c r="L32" s="57"/>
      <c r="M32" s="163"/>
      <c r="N32" s="58"/>
      <c r="O32" s="144"/>
      <c r="P32" s="144"/>
      <c r="Q32" s="144"/>
      <c r="R32" s="144"/>
      <c r="S32" s="144"/>
      <c r="T32" s="144"/>
      <c r="U32" s="144"/>
    </row>
    <row r="33" spans="1:21" ht="3.95" customHeight="1" x14ac:dyDescent="0.2">
      <c r="A33" s="84"/>
      <c r="B33" s="73"/>
      <c r="C33" s="73"/>
      <c r="D33" s="73"/>
      <c r="E33" s="73"/>
      <c r="F33" s="73"/>
      <c r="G33" s="73"/>
      <c r="H33" s="73"/>
      <c r="I33" s="73"/>
      <c r="J33" s="73"/>
      <c r="K33" s="73"/>
      <c r="L33" s="74"/>
      <c r="M33" s="74"/>
      <c r="N33" s="58"/>
      <c r="O33" s="142"/>
      <c r="P33" s="142"/>
      <c r="Q33" s="142"/>
      <c r="R33" s="142"/>
      <c r="S33" s="142"/>
      <c r="T33" s="142"/>
      <c r="U33" s="142"/>
    </row>
    <row r="34" spans="1:21" s="21" customFormat="1" ht="17.100000000000001" customHeight="1" x14ac:dyDescent="0.2">
      <c r="A34" s="70" t="s">
        <v>13</v>
      </c>
      <c r="B34" s="76" t="s">
        <v>185</v>
      </c>
      <c r="C34" s="76"/>
      <c r="D34" s="76"/>
      <c r="E34" s="76"/>
      <c r="F34" s="76"/>
      <c r="G34" s="76"/>
      <c r="H34" s="76"/>
      <c r="I34" s="76"/>
      <c r="J34" s="76"/>
      <c r="K34" s="76"/>
      <c r="L34" s="57"/>
      <c r="M34" s="57"/>
      <c r="N34" s="58"/>
      <c r="O34" s="144"/>
      <c r="P34" s="144"/>
      <c r="Q34" s="144"/>
      <c r="R34" s="144"/>
      <c r="S34" s="144"/>
      <c r="T34" s="144"/>
      <c r="U34" s="144"/>
    </row>
    <row r="35" spans="1:21" s="21" customFormat="1" ht="17.100000000000001" customHeight="1" x14ac:dyDescent="0.2">
      <c r="A35" s="61" t="s">
        <v>37</v>
      </c>
      <c r="B35" s="57" t="s">
        <v>186</v>
      </c>
      <c r="C35" s="57"/>
      <c r="D35" s="57"/>
      <c r="E35" s="57"/>
      <c r="F35" s="57"/>
      <c r="G35" s="57"/>
      <c r="H35" s="57"/>
      <c r="I35" s="157">
        <f>SUMPRODUCT(($K$5:$M$5&lt;&gt;"")*(ROUND(K35:M35,2)))</f>
        <v>0</v>
      </c>
      <c r="J35" s="57"/>
      <c r="K35" s="165"/>
      <c r="L35" s="57"/>
      <c r="M35" s="165"/>
      <c r="N35" s="58"/>
      <c r="O35" s="144"/>
      <c r="P35" s="144"/>
      <c r="Q35" s="144"/>
      <c r="R35" s="144"/>
      <c r="S35" s="144"/>
      <c r="T35" s="144"/>
      <c r="U35" s="144"/>
    </row>
    <row r="36" spans="1:21" s="21" customFormat="1" ht="17.100000000000001" customHeight="1" x14ac:dyDescent="0.2">
      <c r="A36" s="61" t="s">
        <v>38</v>
      </c>
      <c r="B36" s="57" t="s">
        <v>53</v>
      </c>
      <c r="C36" s="57"/>
      <c r="D36" s="57"/>
      <c r="E36" s="57"/>
      <c r="F36" s="57"/>
      <c r="G36" s="57"/>
      <c r="H36" s="57"/>
      <c r="I36" s="164">
        <f t="shared" ref="I36:I38" si="2">SUMPRODUCT(($K$5:$M$5&lt;&gt;"")*(ROUND(K36:M36,2)))</f>
        <v>0</v>
      </c>
      <c r="J36" s="57"/>
      <c r="K36" s="166"/>
      <c r="L36" s="57"/>
      <c r="M36" s="166"/>
      <c r="N36" s="58"/>
      <c r="O36" s="144"/>
      <c r="P36" s="144"/>
      <c r="Q36" s="144"/>
      <c r="R36" s="144"/>
      <c r="S36" s="144"/>
      <c r="T36" s="144"/>
      <c r="U36" s="144"/>
    </row>
    <row r="37" spans="1:21" s="21" customFormat="1" ht="17.100000000000001" customHeight="1" x14ac:dyDescent="0.2">
      <c r="A37" s="61" t="s">
        <v>39</v>
      </c>
      <c r="B37" s="57" t="s">
        <v>40</v>
      </c>
      <c r="C37" s="57"/>
      <c r="D37" s="57"/>
      <c r="E37" s="57"/>
      <c r="F37" s="57"/>
      <c r="G37" s="57"/>
      <c r="H37" s="57"/>
      <c r="I37" s="158">
        <f t="shared" si="2"/>
        <v>0</v>
      </c>
      <c r="J37" s="57"/>
      <c r="K37" s="167"/>
      <c r="L37" s="57"/>
      <c r="M37" s="167"/>
      <c r="N37" s="58"/>
      <c r="O37" s="144"/>
      <c r="P37" s="144"/>
      <c r="Q37" s="144"/>
      <c r="R37" s="144"/>
      <c r="S37" s="144"/>
      <c r="T37" s="144"/>
      <c r="U37" s="144"/>
    </row>
    <row r="38" spans="1:21" s="21" customFormat="1" ht="17.100000000000001" customHeight="1" x14ac:dyDescent="0.2">
      <c r="A38" s="61"/>
      <c r="B38" s="76" t="str">
        <f>CONCATENATE("Summe ",LEFT(B34,18))</f>
        <v>Summe Öffentliche Mittel</v>
      </c>
      <c r="C38" s="76"/>
      <c r="D38" s="76"/>
      <c r="E38" s="397" t="str">
        <f>IF(OR(AND(P20=1,Q20=0,K8+K10&gt;0),AND(P20=1,R20=0,M8+M10&gt;0)),"Für eine Förderung gemäß Nr. 2.1 der Richtlinie 
wird die Bagatellgrenze von 7.500 €/Jahr nicht erreicht!",IF(I40&gt;Q26,"Bitte die maximale Zuwendung 
gemäß Nr. 5. der Richtlinie beachten!",""))</f>
        <v/>
      </c>
      <c r="F38" s="397"/>
      <c r="G38" s="397"/>
      <c r="H38" s="397"/>
      <c r="I38" s="156">
        <f t="shared" si="2"/>
        <v>0</v>
      </c>
      <c r="J38" s="76"/>
      <c r="K38" s="145">
        <f>SUMPRODUCT(ROUND(K35:K37,2))</f>
        <v>0</v>
      </c>
      <c r="L38" s="57"/>
      <c r="M38" s="145">
        <f>SUMPRODUCT(ROUND(M35:M37,2))</f>
        <v>0</v>
      </c>
      <c r="N38" s="58"/>
      <c r="O38" s="144"/>
      <c r="P38" s="144"/>
      <c r="Q38" s="144"/>
      <c r="R38" s="144"/>
      <c r="S38" s="144"/>
      <c r="T38" s="144"/>
      <c r="U38" s="144"/>
    </row>
    <row r="39" spans="1:21" ht="3.95" customHeight="1" x14ac:dyDescent="0.2">
      <c r="A39" s="84"/>
      <c r="B39" s="73"/>
      <c r="C39" s="73"/>
      <c r="D39" s="73"/>
      <c r="E39" s="397"/>
      <c r="F39" s="397"/>
      <c r="G39" s="397"/>
      <c r="H39" s="397"/>
      <c r="I39" s="73"/>
      <c r="J39" s="73"/>
      <c r="K39" s="73"/>
      <c r="L39" s="74"/>
      <c r="M39" s="74"/>
      <c r="N39" s="58"/>
      <c r="O39" s="142"/>
      <c r="P39" s="142"/>
      <c r="Q39" s="142"/>
      <c r="R39" s="142"/>
      <c r="S39" s="142"/>
      <c r="T39" s="142"/>
      <c r="U39" s="142"/>
    </row>
    <row r="40" spans="1:21" s="21" customFormat="1" ht="17.100000000000001" customHeight="1" x14ac:dyDescent="0.2">
      <c r="A40" s="70" t="s">
        <v>14</v>
      </c>
      <c r="B40" s="76" t="s">
        <v>41</v>
      </c>
      <c r="C40" s="76"/>
      <c r="D40" s="76"/>
      <c r="E40" s="397"/>
      <c r="F40" s="397"/>
      <c r="G40" s="397"/>
      <c r="H40" s="397"/>
      <c r="I40" s="156">
        <f t="shared" ref="I40" si="3">SUMPRODUCT(($K$5:$M$5&lt;&gt;"")*(ROUND(K40:M40,2)))</f>
        <v>0</v>
      </c>
      <c r="J40" s="76"/>
      <c r="K40" s="163"/>
      <c r="L40" s="57"/>
      <c r="M40" s="163"/>
      <c r="N40" s="58"/>
      <c r="O40" s="144"/>
      <c r="P40" s="144"/>
      <c r="Q40" s="144"/>
      <c r="R40" s="144"/>
      <c r="S40" s="144"/>
      <c r="T40" s="144"/>
      <c r="U40" s="144"/>
    </row>
    <row r="41" spans="1:21" ht="3.95" customHeight="1" x14ac:dyDescent="0.2">
      <c r="A41" s="80"/>
      <c r="B41" s="73"/>
      <c r="C41" s="73"/>
      <c r="D41" s="73"/>
      <c r="E41" s="397"/>
      <c r="F41" s="397"/>
      <c r="G41" s="397"/>
      <c r="H41" s="397"/>
      <c r="I41" s="73"/>
      <c r="J41" s="73"/>
      <c r="K41" s="73"/>
      <c r="L41" s="74"/>
      <c r="M41" s="74"/>
      <c r="N41" s="58"/>
      <c r="O41" s="142"/>
      <c r="P41" s="142"/>
      <c r="Q41" s="142"/>
      <c r="R41" s="142"/>
      <c r="S41" s="142"/>
      <c r="T41" s="142"/>
      <c r="U41" s="142"/>
    </row>
    <row r="42" spans="1:21" ht="17.100000000000001" customHeight="1" thickBot="1" x14ac:dyDescent="0.25">
      <c r="A42" s="80" t="s">
        <v>2</v>
      </c>
      <c r="B42" s="73"/>
      <c r="C42" s="73"/>
      <c r="D42" s="73"/>
      <c r="E42" s="397"/>
      <c r="F42" s="397"/>
      <c r="G42" s="397"/>
      <c r="H42" s="397"/>
      <c r="I42" s="159">
        <f>SUMPRODUCT(($K$5:$M$5&lt;&gt;"")*(ROUND(K42:M42,2)))</f>
        <v>0</v>
      </c>
      <c r="J42" s="73"/>
      <c r="K42" s="135">
        <f>ROUND(K32,2)+K38+ROUND(K40,2)</f>
        <v>0</v>
      </c>
      <c r="L42" s="74"/>
      <c r="M42" s="135">
        <f>ROUND(M32,2)+M38+ROUND(M40,2)</f>
        <v>0</v>
      </c>
      <c r="N42" s="58"/>
      <c r="O42" s="142"/>
      <c r="P42" s="142"/>
      <c r="Q42" s="142"/>
      <c r="R42" s="142"/>
      <c r="S42" s="142"/>
      <c r="T42" s="142"/>
      <c r="U42" s="142"/>
    </row>
    <row r="43" spans="1:21" ht="3.95" customHeight="1" thickTop="1" x14ac:dyDescent="0.2">
      <c r="A43" s="81"/>
      <c r="B43" s="82"/>
      <c r="C43" s="82"/>
      <c r="D43" s="82"/>
      <c r="E43" s="82"/>
      <c r="F43" s="82"/>
      <c r="G43" s="82"/>
      <c r="H43" s="82"/>
      <c r="I43" s="82"/>
      <c r="J43" s="82"/>
      <c r="K43" s="82"/>
      <c r="L43" s="83"/>
      <c r="M43" s="83"/>
      <c r="N43" s="60"/>
      <c r="O43" s="142"/>
      <c r="P43" s="142"/>
      <c r="Q43" s="142"/>
      <c r="R43" s="142"/>
      <c r="S43" s="142"/>
      <c r="T43" s="142"/>
      <c r="U43" s="142"/>
    </row>
    <row r="44" spans="1:21" ht="12" customHeight="1" x14ac:dyDescent="0.2">
      <c r="A44" s="73"/>
      <c r="B44" s="73"/>
      <c r="C44" s="73"/>
      <c r="D44" s="73"/>
      <c r="E44" s="73"/>
      <c r="F44" s="73"/>
      <c r="G44" s="73"/>
      <c r="H44" s="73"/>
      <c r="I44" s="73"/>
      <c r="J44" s="73"/>
      <c r="K44" s="73"/>
      <c r="L44" s="74"/>
      <c r="M44" s="74"/>
      <c r="N44" s="17"/>
      <c r="O44" s="142"/>
      <c r="P44" s="142"/>
      <c r="Q44" s="142"/>
      <c r="R44" s="142"/>
      <c r="S44" s="142"/>
      <c r="T44" s="142"/>
      <c r="U44" s="142"/>
    </row>
    <row r="45" spans="1:21" ht="12" customHeight="1" x14ac:dyDescent="0.2">
      <c r="A45" s="73"/>
      <c r="B45" s="73"/>
      <c r="C45" s="73"/>
      <c r="D45" s="73"/>
      <c r="E45" s="73"/>
      <c r="F45" s="73"/>
      <c r="G45" s="73"/>
      <c r="H45" s="73"/>
      <c r="I45" s="73"/>
      <c r="J45" s="73"/>
      <c r="K45" s="73"/>
      <c r="L45" s="74"/>
      <c r="M45" s="74"/>
      <c r="N45" s="17"/>
      <c r="O45" s="142"/>
      <c r="P45" s="142"/>
      <c r="Q45" s="142"/>
      <c r="R45" s="142"/>
      <c r="S45" s="142"/>
      <c r="T45" s="142"/>
      <c r="U45" s="142"/>
    </row>
    <row r="46" spans="1:21" ht="12" customHeight="1" x14ac:dyDescent="0.2">
      <c r="A46" s="73"/>
      <c r="B46" s="73"/>
      <c r="C46" s="73"/>
      <c r="D46" s="73"/>
      <c r="E46" s="73"/>
      <c r="F46" s="73"/>
      <c r="G46" s="73"/>
      <c r="H46" s="73"/>
      <c r="I46" s="73"/>
      <c r="J46" s="73"/>
      <c r="K46" s="73"/>
      <c r="L46" s="74"/>
      <c r="M46" s="74"/>
      <c r="N46" s="17"/>
      <c r="O46" s="142"/>
      <c r="P46" s="142"/>
      <c r="Q46" s="142"/>
      <c r="R46" s="142"/>
      <c r="S46" s="142"/>
      <c r="T46" s="142"/>
      <c r="U46" s="142"/>
    </row>
    <row r="47" spans="1:21" ht="12" customHeight="1" x14ac:dyDescent="0.2">
      <c r="A47" s="73"/>
      <c r="B47" s="73"/>
      <c r="C47" s="73"/>
      <c r="D47" s="73"/>
      <c r="E47" s="73"/>
      <c r="F47" s="73"/>
      <c r="G47" s="73"/>
      <c r="H47" s="73"/>
      <c r="I47" s="73"/>
      <c r="J47" s="73"/>
      <c r="K47" s="73"/>
      <c r="L47" s="74"/>
      <c r="M47" s="74"/>
      <c r="N47" s="17"/>
      <c r="O47" s="142"/>
      <c r="P47" s="142"/>
      <c r="Q47" s="142"/>
      <c r="R47" s="142"/>
      <c r="S47" s="142"/>
      <c r="T47" s="142"/>
      <c r="U47" s="142"/>
    </row>
    <row r="48" spans="1:21" ht="12" customHeight="1" x14ac:dyDescent="0.2">
      <c r="A48" s="73"/>
      <c r="B48" s="73"/>
      <c r="C48" s="73"/>
      <c r="D48" s="73"/>
      <c r="E48" s="73"/>
      <c r="F48" s="73"/>
      <c r="G48" s="73"/>
      <c r="H48" s="73"/>
      <c r="I48" s="73"/>
      <c r="J48" s="73"/>
      <c r="K48" s="73"/>
      <c r="L48" s="74"/>
      <c r="M48" s="74"/>
      <c r="N48" s="17"/>
      <c r="O48" s="142"/>
      <c r="P48" s="142"/>
      <c r="Q48" s="142"/>
      <c r="R48" s="142"/>
      <c r="S48" s="142"/>
      <c r="T48" s="142"/>
      <c r="U48" s="142"/>
    </row>
    <row r="49" spans="1:21" ht="12" customHeight="1" x14ac:dyDescent="0.2">
      <c r="A49" s="73"/>
      <c r="B49" s="73"/>
      <c r="C49" s="73"/>
      <c r="D49" s="73"/>
      <c r="E49" s="73"/>
      <c r="F49" s="73"/>
      <c r="G49" s="73"/>
      <c r="H49" s="73"/>
      <c r="I49" s="73"/>
      <c r="J49" s="73"/>
      <c r="K49" s="73"/>
      <c r="L49" s="74"/>
      <c r="M49" s="74"/>
      <c r="N49" s="17"/>
      <c r="O49" s="142"/>
      <c r="P49" s="142"/>
      <c r="Q49" s="142"/>
      <c r="R49" s="142"/>
      <c r="S49" s="142"/>
      <c r="T49" s="142"/>
      <c r="U49" s="142"/>
    </row>
    <row r="50" spans="1:21" ht="12" customHeight="1" x14ac:dyDescent="0.2">
      <c r="A50" s="73"/>
      <c r="B50" s="73"/>
      <c r="C50" s="73"/>
      <c r="D50" s="73"/>
      <c r="E50" s="73"/>
      <c r="F50" s="73"/>
      <c r="G50" s="73"/>
      <c r="H50" s="73"/>
      <c r="I50" s="73"/>
      <c r="J50" s="73"/>
      <c r="K50" s="73"/>
      <c r="L50" s="74"/>
      <c r="M50" s="74"/>
      <c r="N50" s="17"/>
      <c r="O50" s="142"/>
      <c r="P50" s="142"/>
      <c r="Q50" s="142"/>
      <c r="R50" s="142"/>
      <c r="S50" s="142"/>
      <c r="T50" s="142"/>
      <c r="U50" s="142"/>
    </row>
    <row r="51" spans="1:21" ht="12" customHeight="1" x14ac:dyDescent="0.2">
      <c r="A51" s="73"/>
      <c r="B51" s="73"/>
      <c r="C51" s="73"/>
      <c r="D51" s="73"/>
      <c r="E51" s="73"/>
      <c r="F51" s="73"/>
      <c r="G51" s="73"/>
      <c r="H51" s="73"/>
      <c r="I51" s="73"/>
      <c r="J51" s="73"/>
      <c r="K51" s="73"/>
      <c r="L51" s="74"/>
      <c r="M51" s="74"/>
      <c r="N51" s="17"/>
      <c r="O51" s="142"/>
      <c r="P51" s="142"/>
      <c r="Q51" s="142"/>
      <c r="R51" s="142"/>
      <c r="S51" s="142"/>
      <c r="T51" s="142"/>
      <c r="U51" s="142"/>
    </row>
    <row r="52" spans="1:21" ht="12" customHeight="1" x14ac:dyDescent="0.2">
      <c r="A52" s="73"/>
      <c r="B52" s="73"/>
      <c r="C52" s="73"/>
      <c r="D52" s="73"/>
      <c r="E52" s="73"/>
      <c r="F52" s="73"/>
      <c r="G52" s="73"/>
      <c r="H52" s="73"/>
      <c r="I52" s="73"/>
      <c r="J52" s="73"/>
      <c r="K52" s="73"/>
      <c r="L52" s="74"/>
      <c r="M52" s="74"/>
      <c r="N52" s="17"/>
      <c r="O52" s="142"/>
      <c r="P52" s="142"/>
      <c r="Q52" s="142"/>
      <c r="R52" s="142"/>
      <c r="S52" s="142"/>
      <c r="T52" s="142"/>
      <c r="U52" s="142"/>
    </row>
    <row r="53" spans="1:21" ht="12" customHeight="1" x14ac:dyDescent="0.2">
      <c r="A53" s="73"/>
      <c r="B53" s="73"/>
      <c r="C53" s="73"/>
      <c r="D53" s="73"/>
      <c r="E53" s="73"/>
      <c r="F53" s="73"/>
      <c r="G53" s="73"/>
      <c r="H53" s="73"/>
      <c r="I53" s="73"/>
      <c r="J53" s="73"/>
      <c r="K53" s="73"/>
      <c r="L53" s="74"/>
      <c r="M53" s="74"/>
      <c r="N53" s="17"/>
      <c r="O53" s="142"/>
      <c r="P53" s="142"/>
      <c r="Q53" s="142"/>
      <c r="R53" s="142"/>
      <c r="S53" s="142"/>
      <c r="T53" s="142"/>
      <c r="U53" s="142"/>
    </row>
    <row r="54" spans="1:21" ht="12" customHeight="1" x14ac:dyDescent="0.2">
      <c r="A54" s="73"/>
      <c r="B54" s="73"/>
      <c r="C54" s="73"/>
      <c r="D54" s="73"/>
      <c r="E54" s="73"/>
      <c r="F54" s="73"/>
      <c r="G54" s="73"/>
      <c r="H54" s="73"/>
      <c r="I54" s="73"/>
      <c r="J54" s="73"/>
      <c r="K54" s="73"/>
      <c r="L54" s="74"/>
      <c r="M54" s="74"/>
      <c r="N54" s="17"/>
      <c r="O54" s="142"/>
      <c r="P54" s="142"/>
      <c r="Q54" s="142"/>
      <c r="R54" s="142"/>
      <c r="S54" s="142"/>
      <c r="T54" s="142"/>
      <c r="U54" s="142"/>
    </row>
    <row r="55" spans="1:21" ht="12" customHeight="1" x14ac:dyDescent="0.2">
      <c r="A55" s="73"/>
      <c r="B55" s="73"/>
      <c r="C55" s="73"/>
      <c r="D55" s="73"/>
      <c r="E55" s="73"/>
      <c r="F55" s="73"/>
      <c r="G55" s="73"/>
      <c r="H55" s="73"/>
      <c r="I55" s="73"/>
      <c r="J55" s="73"/>
      <c r="K55" s="73"/>
      <c r="L55" s="74"/>
      <c r="M55" s="74"/>
      <c r="N55" s="17"/>
      <c r="O55" s="142"/>
      <c r="P55" s="142"/>
      <c r="Q55" s="142"/>
      <c r="R55" s="142"/>
      <c r="S55" s="142"/>
      <c r="T55" s="142"/>
      <c r="U55" s="142"/>
    </row>
    <row r="56" spans="1:21" ht="12" customHeight="1" x14ac:dyDescent="0.2">
      <c r="A56" s="73"/>
      <c r="B56" s="73"/>
      <c r="C56" s="73"/>
      <c r="D56" s="73"/>
      <c r="E56" s="73"/>
      <c r="F56" s="73"/>
      <c r="G56" s="73"/>
      <c r="H56" s="73"/>
      <c r="I56" s="73"/>
      <c r="J56" s="73"/>
      <c r="K56" s="73"/>
      <c r="L56" s="74"/>
      <c r="M56" s="74"/>
      <c r="N56" s="17"/>
      <c r="O56" s="142"/>
      <c r="P56" s="142"/>
      <c r="Q56" s="142"/>
      <c r="R56" s="142"/>
      <c r="S56" s="142"/>
      <c r="T56" s="142"/>
      <c r="U56" s="142"/>
    </row>
    <row r="57" spans="1:21" ht="12" customHeight="1" x14ac:dyDescent="0.2">
      <c r="A57" s="73"/>
      <c r="B57" s="73"/>
      <c r="C57" s="73"/>
      <c r="D57" s="73"/>
      <c r="E57" s="73"/>
      <c r="F57" s="73"/>
      <c r="G57" s="73"/>
      <c r="H57" s="73"/>
      <c r="I57" s="73"/>
      <c r="J57" s="73"/>
      <c r="K57" s="73"/>
      <c r="L57" s="74"/>
      <c r="M57" s="74"/>
      <c r="N57" s="17"/>
      <c r="O57" s="142"/>
      <c r="P57" s="142"/>
      <c r="Q57" s="142"/>
      <c r="R57" s="142"/>
      <c r="S57" s="142"/>
      <c r="T57" s="142"/>
      <c r="U57" s="142"/>
    </row>
    <row r="58" spans="1:21" ht="12" customHeight="1" x14ac:dyDescent="0.2">
      <c r="A58" s="73"/>
      <c r="B58" s="73"/>
      <c r="C58" s="73"/>
      <c r="D58" s="73"/>
      <c r="E58" s="73"/>
      <c r="F58" s="73"/>
      <c r="G58" s="73"/>
      <c r="H58" s="73"/>
      <c r="I58" s="73"/>
      <c r="J58" s="73"/>
      <c r="K58" s="73"/>
      <c r="L58" s="74"/>
      <c r="M58" s="74"/>
      <c r="N58" s="17"/>
      <c r="O58" s="142"/>
      <c r="P58" s="142"/>
      <c r="Q58" s="142"/>
      <c r="R58" s="142"/>
      <c r="S58" s="142"/>
      <c r="T58" s="142"/>
      <c r="U58" s="142"/>
    </row>
    <row r="59" spans="1:21" ht="12" customHeight="1" x14ac:dyDescent="0.2">
      <c r="A59" s="73"/>
      <c r="B59" s="73"/>
      <c r="C59" s="73"/>
      <c r="D59" s="73"/>
      <c r="E59" s="73"/>
      <c r="F59" s="73"/>
      <c r="G59" s="73"/>
      <c r="H59" s="73"/>
      <c r="I59" s="73"/>
      <c r="J59" s="73"/>
      <c r="K59" s="73"/>
      <c r="L59" s="74"/>
      <c r="M59" s="74"/>
      <c r="N59" s="17"/>
      <c r="O59" s="142"/>
      <c r="P59" s="142"/>
      <c r="Q59" s="142"/>
      <c r="R59" s="142"/>
      <c r="S59" s="142"/>
      <c r="T59" s="142"/>
      <c r="U59" s="142"/>
    </row>
    <row r="60" spans="1:21" ht="12" customHeight="1" x14ac:dyDescent="0.2">
      <c r="A60" s="73"/>
      <c r="B60" s="73"/>
      <c r="C60" s="73"/>
      <c r="D60" s="73"/>
      <c r="E60" s="73"/>
      <c r="F60" s="73"/>
      <c r="G60" s="73"/>
      <c r="H60" s="73"/>
      <c r="I60" s="73"/>
      <c r="J60" s="73"/>
      <c r="K60" s="73"/>
      <c r="L60" s="74"/>
      <c r="M60" s="74"/>
      <c r="N60" s="17"/>
      <c r="O60" s="142"/>
      <c r="P60" s="142"/>
      <c r="Q60" s="142"/>
      <c r="R60" s="142"/>
      <c r="S60" s="142"/>
      <c r="T60" s="142"/>
      <c r="U60" s="142"/>
    </row>
    <row r="61" spans="1:21" ht="12" customHeight="1" x14ac:dyDescent="0.2">
      <c r="A61" s="73"/>
      <c r="B61" s="73"/>
      <c r="C61" s="73"/>
      <c r="D61" s="73"/>
      <c r="E61" s="73"/>
      <c r="F61" s="73"/>
      <c r="G61" s="73"/>
      <c r="H61" s="73"/>
      <c r="I61" s="73"/>
      <c r="J61" s="73"/>
      <c r="K61" s="73"/>
      <c r="L61" s="74"/>
      <c r="M61" s="74"/>
      <c r="N61" s="17"/>
      <c r="O61" s="142"/>
      <c r="P61" s="142"/>
      <c r="Q61" s="142"/>
      <c r="R61" s="142"/>
      <c r="S61" s="142"/>
      <c r="T61" s="142"/>
      <c r="U61" s="142"/>
    </row>
    <row r="62" spans="1:21" ht="12" customHeight="1" x14ac:dyDescent="0.2">
      <c r="A62" s="73"/>
      <c r="B62" s="73"/>
      <c r="C62" s="73"/>
      <c r="D62" s="73"/>
      <c r="E62" s="73"/>
      <c r="F62" s="73"/>
      <c r="G62" s="73"/>
      <c r="H62" s="73"/>
      <c r="I62" s="73"/>
      <c r="J62" s="73"/>
      <c r="K62" s="73"/>
      <c r="L62" s="74"/>
      <c r="M62" s="74"/>
      <c r="N62" s="17"/>
      <c r="O62" s="142"/>
      <c r="P62" s="142"/>
      <c r="Q62" s="142"/>
      <c r="R62" s="142"/>
      <c r="S62" s="142"/>
      <c r="T62" s="142"/>
      <c r="U62" s="142"/>
    </row>
    <row r="63" spans="1:21" ht="12" customHeight="1" x14ac:dyDescent="0.2">
      <c r="A63" s="17"/>
      <c r="B63" s="72"/>
      <c r="C63" s="72"/>
      <c r="D63" s="72"/>
      <c r="E63" s="73"/>
      <c r="F63" s="73"/>
      <c r="G63" s="73"/>
      <c r="H63" s="73"/>
      <c r="I63" s="73"/>
      <c r="J63" s="73"/>
      <c r="K63" s="73"/>
      <c r="L63" s="74"/>
      <c r="M63" s="74"/>
      <c r="N63" s="17"/>
      <c r="O63" s="142"/>
      <c r="P63" s="142"/>
      <c r="Q63" s="142"/>
      <c r="R63" s="142"/>
      <c r="S63" s="142"/>
      <c r="T63" s="142"/>
      <c r="U63" s="142"/>
    </row>
    <row r="64" spans="1:21" ht="12" customHeight="1" x14ac:dyDescent="0.2">
      <c r="A64" s="72"/>
      <c r="B64" s="72"/>
      <c r="C64" s="72"/>
      <c r="D64" s="73"/>
      <c r="E64" s="73"/>
      <c r="F64" s="73"/>
      <c r="G64" s="73"/>
      <c r="H64" s="73"/>
      <c r="I64" s="73"/>
      <c r="J64" s="73"/>
      <c r="K64" s="73"/>
      <c r="L64" s="74"/>
      <c r="M64" s="74"/>
      <c r="N64" s="17"/>
      <c r="O64" s="142"/>
      <c r="P64" s="142"/>
      <c r="Q64" s="142"/>
      <c r="R64" s="142"/>
      <c r="S64" s="142"/>
      <c r="T64" s="142"/>
      <c r="U64" s="142"/>
    </row>
    <row r="65" spans="1:21" ht="12" customHeight="1" x14ac:dyDescent="0.2">
      <c r="A65" s="171"/>
      <c r="B65" s="171"/>
      <c r="C65" s="175"/>
      <c r="D65" s="172"/>
      <c r="E65" s="172"/>
      <c r="F65" s="172"/>
      <c r="G65" s="172"/>
      <c r="N65" s="4"/>
      <c r="O65" s="142"/>
      <c r="P65" s="142"/>
      <c r="Q65" s="142"/>
      <c r="R65" s="142"/>
      <c r="S65" s="142"/>
      <c r="T65" s="142"/>
      <c r="U65" s="142"/>
    </row>
    <row r="66" spans="1:21" ht="3.95" customHeight="1" x14ac:dyDescent="0.2">
      <c r="A66" s="111"/>
      <c r="B66" s="111"/>
      <c r="C66" s="172"/>
      <c r="D66" s="172"/>
      <c r="E66" s="172"/>
      <c r="F66" s="172"/>
      <c r="G66" s="172"/>
      <c r="H66" s="173"/>
      <c r="I66" s="174"/>
      <c r="J66" s="172"/>
      <c r="K66" s="174"/>
      <c r="L66" s="172"/>
      <c r="M66" s="174"/>
      <c r="N66" s="4"/>
      <c r="O66" s="142"/>
      <c r="P66" s="142"/>
      <c r="Q66" s="142"/>
      <c r="R66" s="142"/>
      <c r="S66" s="142"/>
      <c r="T66" s="142"/>
      <c r="U66" s="142"/>
    </row>
    <row r="67" spans="1:21" s="111" customFormat="1" ht="12" customHeight="1" x14ac:dyDescent="0.2">
      <c r="A67" s="112">
        <v>1</v>
      </c>
      <c r="B67" s="113" t="s">
        <v>57</v>
      </c>
      <c r="H67" s="180" t="str">
        <f>IF(I67=0,"","Kontrolle: Ausgaben sind ungleich der Finanzierung")</f>
        <v/>
      </c>
      <c r="I67" s="179">
        <f>SUMPRODUCT(($K$5:$M$5&lt;&gt;"")*(ROUND(K67:M67,2)))</f>
        <v>0</v>
      </c>
      <c r="J67" s="172"/>
      <c r="K67" s="179">
        <f>K26-K42</f>
        <v>0</v>
      </c>
      <c r="L67" s="172"/>
      <c r="M67" s="179">
        <f>M26-M42</f>
        <v>0</v>
      </c>
      <c r="O67" s="181"/>
      <c r="P67" s="181"/>
      <c r="Q67" s="181"/>
      <c r="R67" s="181"/>
      <c r="S67" s="181"/>
      <c r="T67" s="181"/>
      <c r="U67" s="181"/>
    </row>
    <row r="68" spans="1:21" s="111" customFormat="1" ht="3.95" customHeight="1" x14ac:dyDescent="0.2">
      <c r="O68" s="181"/>
      <c r="P68" s="181"/>
      <c r="Q68" s="181"/>
      <c r="R68" s="181"/>
      <c r="S68" s="181"/>
      <c r="T68" s="181"/>
      <c r="U68" s="181"/>
    </row>
    <row r="69" spans="1:21" s="7" customFormat="1" ht="12" customHeight="1" x14ac:dyDescent="0.2">
      <c r="A69" s="72" t="str">
        <f>'Seite 1'!$A$68</f>
        <v>Antrag auf Förderung der Verbesserung der Schulverpflegungsqualität</v>
      </c>
      <c r="B69" s="72"/>
      <c r="C69" s="72"/>
      <c r="D69" s="72"/>
      <c r="E69" s="72"/>
      <c r="F69" s="72"/>
      <c r="G69" s="72"/>
      <c r="H69" s="72"/>
      <c r="I69" s="72"/>
      <c r="J69" s="72"/>
      <c r="K69" s="72"/>
      <c r="O69" s="142"/>
      <c r="P69" s="142"/>
      <c r="Q69" s="142"/>
      <c r="R69" s="142"/>
      <c r="S69" s="142"/>
      <c r="T69" s="142"/>
      <c r="U69" s="142"/>
    </row>
    <row r="70" spans="1:21" s="7" customFormat="1" ht="12" customHeight="1" x14ac:dyDescent="0.2">
      <c r="A70" s="72" t="str">
        <f>'Seite 1'!$A$69</f>
        <v>Formularversion: V 2.0 vom 02.01.23 - öffentlich -</v>
      </c>
      <c r="B70" s="72"/>
      <c r="C70" s="72"/>
      <c r="D70" s="72"/>
      <c r="E70" s="72"/>
      <c r="F70" s="72"/>
      <c r="G70" s="72"/>
      <c r="H70" s="72"/>
      <c r="I70" s="72"/>
      <c r="J70" s="72"/>
      <c r="K70" s="72"/>
      <c r="O70" s="142"/>
      <c r="P70" s="142"/>
      <c r="Q70" s="142"/>
      <c r="R70" s="142"/>
      <c r="S70" s="142"/>
      <c r="T70" s="142"/>
      <c r="U70" s="142"/>
    </row>
    <row r="71" spans="1:21" s="7" customFormat="1" ht="12" customHeight="1" x14ac:dyDescent="0.2"/>
    <row r="72" spans="1:21" ht="12" customHeight="1" x14ac:dyDescent="0.2"/>
  </sheetData>
  <sheetProtection password="EDE9" sheet="1" objects="1" scenarios="1" selectLockedCells="1"/>
  <mergeCells count="9">
    <mergeCell ref="K1:N1"/>
    <mergeCell ref="E38:H42"/>
    <mergeCell ref="A6:H7"/>
    <mergeCell ref="Q15:Q17"/>
    <mergeCell ref="T15:U16"/>
    <mergeCell ref="R15:R17"/>
    <mergeCell ref="Q22:R22"/>
    <mergeCell ref="Q24:R24"/>
    <mergeCell ref="Q26:R26"/>
  </mergeCells>
  <phoneticPr fontId="4" type="noConversion"/>
  <conditionalFormatting sqref="M7:M10 M15:M26 M31:M42 M67">
    <cfRule type="expression" dxfId="25" priority="3" stopIfTrue="1">
      <formula>$M$5=""</formula>
    </cfRule>
  </conditionalFormatting>
  <conditionalFormatting sqref="A5:N11">
    <cfRule type="expression" dxfId="24" priority="7" stopIfTrue="1">
      <formula>$P$20=2</formula>
    </cfRule>
  </conditionalFormatting>
  <conditionalFormatting sqref="I18:M20">
    <cfRule type="expression" dxfId="23" priority="6" stopIfTrue="1">
      <formula>$P$20=2</formula>
    </cfRule>
  </conditionalFormatting>
  <conditionalFormatting sqref="I22:M22">
    <cfRule type="expression" dxfId="22" priority="5" stopIfTrue="1">
      <formula>$P$22=2</formula>
    </cfRule>
  </conditionalFormatting>
  <conditionalFormatting sqref="I24:M24">
    <cfRule type="expression" dxfId="21" priority="4" stopIfTrue="1">
      <formula>$P$24=2</formula>
    </cfRule>
  </conditionalFormatting>
  <printOptions horizontalCentered="1"/>
  <pageMargins left="0.19685039370078741" right="0.19685039370078741" top="0.59055118110236227" bottom="0.19685039370078741" header="0.19685039370078741" footer="0.19685039370078741"/>
  <pageSetup paperSize="9" scale="97" orientation="portrait" r:id="rId1"/>
  <headerFooter>
    <oddFooter>&amp;C&amp;8&amp;A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workbookViewId="0">
      <selection activeCell="K8" sqref="K8"/>
    </sheetView>
  </sheetViews>
  <sheetFormatPr baseColWidth="10" defaultColWidth="11.42578125" defaultRowHeight="12" x14ac:dyDescent="0.2"/>
  <cols>
    <col min="1" max="1" width="7.7109375" style="6" customWidth="1"/>
    <col min="2" max="8" width="10.7109375" style="6" customWidth="1"/>
    <col min="9" max="9" width="18.7109375" style="6" hidden="1" customWidth="1"/>
    <col min="10" max="10" width="1.7109375" style="6" customWidth="1"/>
    <col min="11" max="11" width="18.7109375" style="6" customWidth="1"/>
    <col min="12" max="12" width="1.7109375" style="6" hidden="1" customWidth="1"/>
    <col min="13" max="13" width="18.7109375" style="6" hidden="1" customWidth="1"/>
    <col min="14" max="14" width="0.85546875" style="6" customWidth="1"/>
    <col min="15" max="21" width="12.7109375" style="6" hidden="1" customWidth="1"/>
    <col min="22" max="16384" width="11.42578125" style="6"/>
  </cols>
  <sheetData>
    <row r="1" spans="1:21" ht="15" customHeight="1" x14ac:dyDescent="0.2">
      <c r="A1" s="4"/>
      <c r="B1" s="4"/>
      <c r="C1" s="4"/>
      <c r="D1" s="4"/>
      <c r="E1" s="4"/>
      <c r="F1" s="4"/>
      <c r="G1" s="4"/>
      <c r="J1" s="5" t="s">
        <v>9</v>
      </c>
      <c r="K1" s="335" t="str">
        <f>'Seite 1'!$H$18</f>
        <v>F-SVQ</v>
      </c>
      <c r="L1" s="336"/>
      <c r="M1" s="336"/>
      <c r="N1" s="337"/>
      <c r="O1" s="142"/>
      <c r="P1" s="142"/>
      <c r="Q1" s="142"/>
      <c r="R1" s="142"/>
      <c r="S1" s="142"/>
      <c r="T1" s="142"/>
      <c r="U1" s="142"/>
    </row>
    <row r="2" spans="1:21" s="7" customFormat="1" ht="3.95" customHeight="1" x14ac:dyDescent="0.2">
      <c r="O2" s="142"/>
      <c r="P2" s="142"/>
      <c r="Q2" s="142"/>
      <c r="R2" s="142"/>
      <c r="S2" s="142"/>
      <c r="T2" s="142"/>
      <c r="U2" s="142"/>
    </row>
    <row r="3" spans="1:21" s="7" customFormat="1" ht="15" customHeight="1" x14ac:dyDescent="0.2">
      <c r="A3" s="8" t="s">
        <v>129</v>
      </c>
      <c r="B3" s="9"/>
      <c r="C3" s="9"/>
      <c r="D3" s="9"/>
      <c r="E3" s="9"/>
      <c r="F3" s="9"/>
      <c r="G3" s="9"/>
      <c r="H3" s="9"/>
      <c r="I3" s="9"/>
      <c r="J3" s="9"/>
      <c r="K3" s="9"/>
      <c r="L3" s="9"/>
      <c r="M3" s="9"/>
      <c r="N3" s="10"/>
      <c r="O3" s="142"/>
      <c r="P3" s="142"/>
      <c r="Q3" s="142"/>
      <c r="R3" s="142"/>
      <c r="S3" s="142"/>
      <c r="T3" s="142"/>
      <c r="U3" s="142"/>
    </row>
    <row r="4" spans="1:21" s="17" customFormat="1" ht="3.95" customHeight="1" x14ac:dyDescent="0.2">
      <c r="A4" s="78"/>
      <c r="B4" s="78"/>
      <c r="C4" s="78"/>
      <c r="D4" s="78"/>
      <c r="E4" s="78"/>
      <c r="F4" s="78"/>
      <c r="G4" s="78"/>
      <c r="H4" s="78"/>
      <c r="I4" s="78"/>
      <c r="J4" s="78"/>
      <c r="K4" s="78"/>
      <c r="L4" s="79"/>
      <c r="M4" s="79"/>
      <c r="N4" s="56"/>
      <c r="O4" s="142"/>
      <c r="P4" s="142"/>
      <c r="Q4" s="142"/>
      <c r="R4" s="142"/>
      <c r="S4" s="142"/>
      <c r="T4" s="143"/>
      <c r="U4" s="143"/>
    </row>
    <row r="5" spans="1:21" ht="15" customHeight="1" x14ac:dyDescent="0.2">
      <c r="A5" s="15" t="s">
        <v>192</v>
      </c>
      <c r="B5" s="16"/>
      <c r="C5" s="16"/>
      <c r="D5" s="16"/>
      <c r="E5" s="16"/>
      <c r="F5" s="16"/>
      <c r="G5" s="16"/>
      <c r="H5" s="16"/>
      <c r="I5" s="134" t="s">
        <v>31</v>
      </c>
      <c r="J5" s="16"/>
      <c r="K5" s="134" t="str">
        <f>IF(OR('Seite 1'!D38="",'Seite 1'!D40=""),"Jahr 2",IF((YEAR('Seite 1'!D40)-YEAR('Seite 1'!D38)&lt;1),"",'Seite 4-1'!K5+1))</f>
        <v>Jahr 2</v>
      </c>
      <c r="L5" s="62"/>
      <c r="M5" s="134" t="str">
        <f>IF(OR('Seite 1'!D38="",'Seite 1'!D40=""),"Jahr 2",IF((YEAR('Seite 1'!D40)-YEAR('Seite 1'!D38)&lt;1),"",K5+1))</f>
        <v>Jahr 2</v>
      </c>
      <c r="N5" s="69"/>
      <c r="O5" s="142"/>
      <c r="P5" s="142"/>
      <c r="Q5" s="142"/>
      <c r="R5" s="142"/>
      <c r="S5" s="142"/>
      <c r="T5" s="142"/>
      <c r="U5" s="142"/>
    </row>
    <row r="6" spans="1:21" ht="12" customHeight="1" x14ac:dyDescent="0.2">
      <c r="A6" s="398" t="s">
        <v>196</v>
      </c>
      <c r="B6" s="399"/>
      <c r="C6" s="399"/>
      <c r="D6" s="399"/>
      <c r="E6" s="399"/>
      <c r="F6" s="399"/>
      <c r="G6" s="399"/>
      <c r="H6" s="399"/>
      <c r="I6" s="245"/>
      <c r="J6" s="245"/>
      <c r="K6" s="245"/>
      <c r="L6" s="245"/>
      <c r="M6" s="245"/>
      <c r="N6" s="138"/>
      <c r="O6" s="142"/>
      <c r="P6" s="142"/>
      <c r="Q6" s="142"/>
      <c r="R6" s="142"/>
      <c r="S6" s="142"/>
      <c r="T6" s="142"/>
      <c r="U6" s="142"/>
    </row>
    <row r="7" spans="1:21" ht="17.100000000000001" customHeight="1" x14ac:dyDescent="0.2">
      <c r="A7" s="400"/>
      <c r="B7" s="401"/>
      <c r="C7" s="401"/>
      <c r="D7" s="401"/>
      <c r="E7" s="401"/>
      <c r="F7" s="401"/>
      <c r="G7" s="401"/>
      <c r="H7" s="401"/>
      <c r="I7" s="162" t="s">
        <v>187</v>
      </c>
      <c r="J7" s="246"/>
      <c r="K7" s="162" t="s">
        <v>187</v>
      </c>
      <c r="L7" s="246"/>
      <c r="M7" s="162" t="s">
        <v>187</v>
      </c>
      <c r="N7" s="140"/>
      <c r="O7" s="142"/>
      <c r="P7" s="142"/>
      <c r="Q7" s="142"/>
      <c r="R7" s="142"/>
      <c r="S7" s="142"/>
      <c r="T7" s="142"/>
      <c r="U7" s="142"/>
    </row>
    <row r="8" spans="1:21" ht="17.100000000000001" customHeight="1" x14ac:dyDescent="0.2">
      <c r="A8" s="149" t="s">
        <v>193</v>
      </c>
      <c r="B8" s="17"/>
      <c r="C8" s="73"/>
      <c r="D8" s="73"/>
      <c r="E8" s="73"/>
      <c r="F8" s="73"/>
      <c r="G8" s="73"/>
      <c r="H8" s="73"/>
      <c r="I8" s="155">
        <f>SUMPRODUCT(($K$5:$M$5&lt;&gt;"")*ROUND(K8:M8,0))</f>
        <v>0</v>
      </c>
      <c r="J8" s="73"/>
      <c r="K8" s="136"/>
      <c r="L8" s="74"/>
      <c r="M8" s="136"/>
      <c r="N8" s="58"/>
      <c r="O8" s="142"/>
      <c r="P8" s="142"/>
      <c r="Q8" s="142"/>
      <c r="R8" s="142"/>
      <c r="S8" s="142"/>
      <c r="T8" s="142"/>
      <c r="U8" s="142"/>
    </row>
    <row r="9" spans="1:21" ht="3.95" customHeight="1" x14ac:dyDescent="0.2">
      <c r="A9" s="84"/>
      <c r="B9" s="17"/>
      <c r="C9" s="73"/>
      <c r="D9" s="73"/>
      <c r="E9" s="73"/>
      <c r="F9" s="73"/>
      <c r="G9" s="73"/>
      <c r="H9" s="73"/>
      <c r="I9" s="73"/>
      <c r="J9" s="73"/>
      <c r="K9" s="17"/>
      <c r="L9" s="74"/>
      <c r="M9" s="17"/>
      <c r="N9" s="58"/>
      <c r="O9" s="142"/>
      <c r="P9" s="142"/>
      <c r="Q9" s="142"/>
      <c r="R9" s="142"/>
      <c r="S9" s="142"/>
      <c r="T9" s="142"/>
      <c r="U9" s="142"/>
    </row>
    <row r="10" spans="1:21" ht="17.100000000000001" customHeight="1" x14ac:dyDescent="0.2">
      <c r="A10" s="149" t="s">
        <v>194</v>
      </c>
      <c r="B10" s="17"/>
      <c r="C10" s="73"/>
      <c r="D10" s="73"/>
      <c r="E10" s="73"/>
      <c r="F10" s="73"/>
      <c r="G10" s="73"/>
      <c r="H10" s="73"/>
      <c r="I10" s="155">
        <f>SUMPRODUCT(($K$5:$M$5&lt;&gt;"")*ROUND(K10:M10,0))</f>
        <v>0</v>
      </c>
      <c r="J10" s="148"/>
      <c r="K10" s="136"/>
      <c r="L10" s="147"/>
      <c r="M10" s="136"/>
      <c r="N10" s="58"/>
      <c r="O10" s="142"/>
      <c r="P10" s="142"/>
      <c r="Q10" s="142"/>
      <c r="R10" s="142"/>
      <c r="S10" s="142"/>
      <c r="T10" s="142"/>
      <c r="U10" s="142"/>
    </row>
    <row r="11" spans="1:21" s="17" customFormat="1" ht="3.95" customHeight="1" x14ac:dyDescent="0.2">
      <c r="A11" s="81"/>
      <c r="B11" s="82"/>
      <c r="C11" s="82"/>
      <c r="D11" s="82"/>
      <c r="E11" s="82"/>
      <c r="F11" s="82"/>
      <c r="G11" s="82"/>
      <c r="H11" s="82"/>
      <c r="I11" s="82"/>
      <c r="J11" s="82"/>
      <c r="K11" s="150"/>
      <c r="L11" s="83"/>
      <c r="M11" s="151"/>
      <c r="N11" s="60"/>
      <c r="O11" s="143"/>
      <c r="P11" s="143"/>
      <c r="Q11" s="143"/>
      <c r="R11" s="143"/>
      <c r="S11" s="143"/>
      <c r="T11" s="142"/>
      <c r="U11" s="142"/>
    </row>
    <row r="12" spans="1:21" s="17" customFormat="1" ht="9.9499999999999993" customHeight="1" x14ac:dyDescent="0.2">
      <c r="A12" s="78"/>
      <c r="B12" s="78"/>
      <c r="C12" s="78"/>
      <c r="D12" s="78"/>
      <c r="E12" s="78"/>
      <c r="F12" s="78"/>
      <c r="G12" s="78"/>
      <c r="H12" s="78"/>
      <c r="I12" s="78"/>
      <c r="J12" s="78"/>
      <c r="K12" s="78"/>
      <c r="L12" s="79"/>
      <c r="M12" s="79"/>
      <c r="N12" s="56"/>
      <c r="O12" s="143"/>
      <c r="P12" s="143"/>
      <c r="Q12" s="143"/>
      <c r="R12" s="143"/>
      <c r="S12" s="143"/>
      <c r="T12" s="142"/>
      <c r="U12" s="142"/>
    </row>
    <row r="13" spans="1:21" ht="15" customHeight="1" x14ac:dyDescent="0.2">
      <c r="A13" s="15" t="s">
        <v>132</v>
      </c>
      <c r="B13" s="16"/>
      <c r="C13" s="16"/>
      <c r="D13" s="16"/>
      <c r="E13" s="16"/>
      <c r="F13" s="16"/>
      <c r="G13" s="16"/>
      <c r="H13" s="16"/>
      <c r="I13" s="134" t="str">
        <f>I5</f>
        <v>Gesamt</v>
      </c>
      <c r="J13" s="16"/>
      <c r="K13" s="134" t="str">
        <f>K5</f>
        <v>Jahr 2</v>
      </c>
      <c r="L13" s="62"/>
      <c r="M13" s="134" t="str">
        <f>M5</f>
        <v>Jahr 2</v>
      </c>
      <c r="N13" s="69"/>
      <c r="O13" s="142"/>
      <c r="P13" s="142"/>
      <c r="Q13" s="142"/>
      <c r="R13" s="142"/>
      <c r="S13" s="142"/>
      <c r="T13" s="142"/>
      <c r="U13" s="142"/>
    </row>
    <row r="14" spans="1:21" ht="3.95" customHeight="1" x14ac:dyDescent="0.2">
      <c r="A14" s="77"/>
      <c r="B14" s="78"/>
      <c r="C14" s="78"/>
      <c r="D14" s="78"/>
      <c r="E14" s="78"/>
      <c r="F14" s="78"/>
      <c r="G14" s="78"/>
      <c r="H14" s="78"/>
      <c r="I14" s="78"/>
      <c r="J14" s="78"/>
      <c r="K14" s="78"/>
      <c r="L14" s="79"/>
      <c r="M14" s="79"/>
      <c r="N14" s="146"/>
      <c r="O14" s="142"/>
      <c r="P14" s="142"/>
      <c r="Q14" s="142"/>
      <c r="R14" s="142"/>
      <c r="S14" s="142"/>
      <c r="T14" s="142"/>
      <c r="U14" s="142"/>
    </row>
    <row r="15" spans="1:21" ht="17.100000000000001" customHeight="1" x14ac:dyDescent="0.2">
      <c r="A15" s="80" t="s">
        <v>11</v>
      </c>
      <c r="B15" s="76" t="s">
        <v>133</v>
      </c>
      <c r="C15" s="76"/>
      <c r="D15" s="76"/>
      <c r="E15" s="76"/>
      <c r="F15" s="76"/>
      <c r="G15" s="76"/>
      <c r="H15" s="76"/>
      <c r="I15" s="124" t="s">
        <v>43</v>
      </c>
      <c r="J15" s="76"/>
      <c r="K15" s="124" t="s">
        <v>43</v>
      </c>
      <c r="L15" s="74"/>
      <c r="M15" s="124" t="s">
        <v>43</v>
      </c>
      <c r="N15" s="58"/>
      <c r="O15" s="142"/>
      <c r="P15" s="142"/>
      <c r="Q15" s="402" t="s">
        <v>244</v>
      </c>
      <c r="R15" s="402" t="s">
        <v>245</v>
      </c>
      <c r="S15" s="142"/>
      <c r="T15" s="405" t="s">
        <v>198</v>
      </c>
      <c r="U15" s="406"/>
    </row>
    <row r="16" spans="1:21" ht="3.95" customHeight="1" x14ac:dyDescent="0.2">
      <c r="A16" s="80"/>
      <c r="B16" s="73"/>
      <c r="C16" s="73"/>
      <c r="D16" s="73"/>
      <c r="E16" s="73"/>
      <c r="F16" s="73"/>
      <c r="G16" s="73"/>
      <c r="H16" s="73"/>
      <c r="I16" s="73"/>
      <c r="J16" s="73"/>
      <c r="K16" s="73"/>
      <c r="L16" s="74"/>
      <c r="M16" s="74"/>
      <c r="N16" s="58"/>
      <c r="O16" s="142"/>
      <c r="P16" s="142"/>
      <c r="Q16" s="403"/>
      <c r="R16" s="403"/>
      <c r="S16" s="142"/>
      <c r="T16" s="407"/>
      <c r="U16" s="408"/>
    </row>
    <row r="17" spans="1:21" ht="17.100000000000001" customHeight="1" x14ac:dyDescent="0.2">
      <c r="A17" s="61" t="s">
        <v>51</v>
      </c>
      <c r="B17" s="57" t="s">
        <v>189</v>
      </c>
      <c r="C17" s="57"/>
      <c r="D17" s="57"/>
      <c r="E17" s="57"/>
      <c r="F17" s="57"/>
      <c r="G17" s="57"/>
      <c r="H17" s="57"/>
      <c r="I17" s="57"/>
      <c r="J17" s="57"/>
      <c r="K17" s="17"/>
      <c r="L17" s="17"/>
      <c r="M17" s="17"/>
      <c r="N17" s="58"/>
      <c r="O17" s="142"/>
      <c r="P17" s="142"/>
      <c r="Q17" s="404"/>
      <c r="R17" s="404"/>
      <c r="S17" s="142"/>
      <c r="T17" s="248" t="str">
        <f>K13</f>
        <v>Jahr 2</v>
      </c>
      <c r="U17" s="247" t="str">
        <f>M13</f>
        <v>Jahr 2</v>
      </c>
    </row>
    <row r="18" spans="1:21" ht="17.100000000000001" customHeight="1" x14ac:dyDescent="0.2">
      <c r="A18" s="61" t="s">
        <v>182</v>
      </c>
      <c r="B18" s="57" t="s">
        <v>190</v>
      </c>
      <c r="C18" s="57"/>
      <c r="D18" s="57"/>
      <c r="E18" s="57"/>
      <c r="F18" s="57"/>
      <c r="G18" s="57"/>
      <c r="H18" s="17"/>
      <c r="I18" s="157">
        <f>SUMPRODUCT(($K$5:$M$5&lt;&gt;"")*(ROUND(K18:M18,2)))</f>
        <v>0</v>
      </c>
      <c r="J18" s="17"/>
      <c r="K18" s="160"/>
      <c r="L18" s="74"/>
      <c r="M18" s="160"/>
      <c r="N18" s="58"/>
      <c r="O18" s="142"/>
      <c r="P18" s="142"/>
      <c r="Q18" s="242"/>
      <c r="R18" s="242"/>
      <c r="S18" s="241">
        <v>1.3</v>
      </c>
      <c r="T18" s="168">
        <f>IF(K18&gt;0,MIN(ROUND(K18,2),ROUND(K8,0)*S18),ROUND(K8,0)*S18)</f>
        <v>0</v>
      </c>
      <c r="U18" s="168">
        <f>IF(U17="",0,IF(M18&gt;0,MIN(ROUND(M18,2),ROUND(M8,0)*S18),ROUND(M8,0)*S18))</f>
        <v>0</v>
      </c>
    </row>
    <row r="19" spans="1:21" ht="17.100000000000001" customHeight="1" x14ac:dyDescent="0.2">
      <c r="A19" s="61" t="s">
        <v>183</v>
      </c>
      <c r="B19" s="57" t="s">
        <v>191</v>
      </c>
      <c r="C19" s="57"/>
      <c r="D19" s="57"/>
      <c r="E19" s="57"/>
      <c r="F19" s="57"/>
      <c r="G19" s="57"/>
      <c r="H19" s="17"/>
      <c r="I19" s="158">
        <f>SUMPRODUCT(($K$5:$M$5&lt;&gt;"")*(ROUND(K19:M19,2)))</f>
        <v>0</v>
      </c>
      <c r="J19" s="17"/>
      <c r="K19" s="161"/>
      <c r="L19" s="74"/>
      <c r="M19" s="161"/>
      <c r="N19" s="58"/>
      <c r="O19" s="142"/>
      <c r="P19" s="142"/>
      <c r="Q19" s="242"/>
      <c r="R19" s="242"/>
      <c r="S19" s="241">
        <v>1.8</v>
      </c>
      <c r="T19" s="168">
        <f>IF(K19&gt;0,MIN(ROUND(K19,2),ROUND(K10,0)*S19),ROUND(K10,0)*S19)</f>
        <v>0</v>
      </c>
      <c r="U19" s="168">
        <f>IF(U17="",0,IF(M19&gt;0,MIN(ROUND(M19,2),ROUND(M10,0)*S19),ROUND(M10,0)*S19))</f>
        <v>0</v>
      </c>
    </row>
    <row r="20" spans="1:21" ht="17.100000000000001" customHeight="1" x14ac:dyDescent="0.2">
      <c r="A20" s="61"/>
      <c r="B20" s="76" t="str">
        <f>CONCATENATE("Summe ",B17)</f>
        <v>Summe Ausgaben für Mittagsverpflegung</v>
      </c>
      <c r="C20" s="57"/>
      <c r="D20" s="57"/>
      <c r="E20" s="57"/>
      <c r="F20" s="57"/>
      <c r="G20" s="57"/>
      <c r="H20" s="17"/>
      <c r="I20" s="156">
        <f>SUMPRODUCT(($K$5:$M$5&lt;&gt;"")*(ROUND(K20:M20,2)))</f>
        <v>0</v>
      </c>
      <c r="J20" s="17"/>
      <c r="K20" s="145">
        <f>SUMPRODUCT(ROUND(K18:K19,2))</f>
        <v>0</v>
      </c>
      <c r="L20" s="74"/>
      <c r="M20" s="145">
        <f>SUMPRODUCT(ROUND(M18:M19,2))</f>
        <v>0</v>
      </c>
      <c r="N20" s="58"/>
      <c r="O20" s="142" t="b">
        <f>'Seite 2'!L56</f>
        <v>0</v>
      </c>
      <c r="P20" s="169">
        <f>IF(AND($O$20=FALSE,$O$22=FALSE,$O$24=FALSE),0,IF(O20=TRUE,1,2))</f>
        <v>0</v>
      </c>
      <c r="Q20" s="170">
        <f>IF(T20&lt;7500,0,T20)</f>
        <v>0</v>
      </c>
      <c r="R20" s="170">
        <f>IF(U20&lt;7500,0,U20)</f>
        <v>0</v>
      </c>
      <c r="S20" s="142"/>
      <c r="T20" s="170">
        <f>SUM(T18:T19)</f>
        <v>0</v>
      </c>
      <c r="U20" s="170">
        <f>SUM(U18:U19)</f>
        <v>0</v>
      </c>
    </row>
    <row r="21" spans="1:21" ht="3.95" customHeight="1" x14ac:dyDescent="0.2">
      <c r="A21" s="80"/>
      <c r="B21" s="73"/>
      <c r="C21" s="73"/>
      <c r="D21" s="73"/>
      <c r="E21" s="73"/>
      <c r="F21" s="73"/>
      <c r="G21" s="73"/>
      <c r="H21" s="73"/>
      <c r="I21" s="73"/>
      <c r="J21" s="73"/>
      <c r="K21" s="73"/>
      <c r="L21" s="74"/>
      <c r="M21" s="74"/>
      <c r="N21" s="58"/>
      <c r="O21" s="142"/>
      <c r="P21" s="142"/>
      <c r="Q21" s="142"/>
      <c r="R21" s="142"/>
      <c r="S21" s="142"/>
      <c r="T21" s="142"/>
      <c r="U21" s="142"/>
    </row>
    <row r="22" spans="1:21" ht="17.100000000000001" customHeight="1" x14ac:dyDescent="0.2">
      <c r="A22" s="61" t="s">
        <v>52</v>
      </c>
      <c r="B22" s="57" t="s">
        <v>195</v>
      </c>
      <c r="C22" s="57"/>
      <c r="D22" s="57"/>
      <c r="E22" s="57"/>
      <c r="F22" s="57"/>
      <c r="G22" s="57"/>
      <c r="H22" s="57"/>
      <c r="I22" s="156">
        <f>SUMPRODUCT(($K$5:$M$5&lt;&gt;"")*(ROUND(K22:M22,2)))</f>
        <v>0</v>
      </c>
      <c r="J22" s="57"/>
      <c r="K22" s="133"/>
      <c r="L22" s="243"/>
      <c r="M22" s="133"/>
      <c r="N22" s="58"/>
      <c r="O22" s="142" t="b">
        <f>'Seite 2'!L60</f>
        <v>0</v>
      </c>
      <c r="P22" s="169">
        <f>IF(AND($O$20=FALSE,$O$22=FALSE,$O$24=FALSE),0,IF(O22=TRUE,1,2))</f>
        <v>0</v>
      </c>
      <c r="Q22" s="409">
        <f>MIN(50000,T22+U22)</f>
        <v>0</v>
      </c>
      <c r="R22" s="410"/>
      <c r="S22" s="142"/>
      <c r="T22" s="170">
        <f>ROUND(ROUND(K22,2)*0.9,2)</f>
        <v>0</v>
      </c>
      <c r="U22" s="170">
        <f>ROUND(ROUND(M22,2)*0.9,2)</f>
        <v>0</v>
      </c>
    </row>
    <row r="23" spans="1:21" ht="3.95" customHeight="1" x14ac:dyDescent="0.2">
      <c r="A23" s="80"/>
      <c r="B23" s="125"/>
      <c r="C23" s="125"/>
      <c r="D23" s="125"/>
      <c r="E23" s="125"/>
      <c r="F23" s="125"/>
      <c r="G23" s="125"/>
      <c r="H23" s="125"/>
      <c r="I23" s="125"/>
      <c r="J23" s="125"/>
      <c r="K23" s="125"/>
      <c r="L23" s="125"/>
      <c r="M23" s="125"/>
      <c r="N23" s="58"/>
      <c r="O23" s="142"/>
      <c r="P23" s="142"/>
      <c r="Q23" s="142"/>
      <c r="R23" s="142"/>
      <c r="S23" s="142"/>
      <c r="T23" s="142"/>
      <c r="U23" s="142"/>
    </row>
    <row r="24" spans="1:21" ht="17.100000000000001" customHeight="1" x14ac:dyDescent="0.2">
      <c r="A24" s="61" t="s">
        <v>181</v>
      </c>
      <c r="B24" s="57" t="s">
        <v>188</v>
      </c>
      <c r="C24" s="57"/>
      <c r="D24" s="57"/>
      <c r="E24" s="57"/>
      <c r="F24" s="57"/>
      <c r="G24" s="57"/>
      <c r="H24" s="57"/>
      <c r="I24" s="156">
        <f>SUMPRODUCT(($K$5:$M$5&lt;&gt;"")*(ROUND(K24:M24,2)))</f>
        <v>0</v>
      </c>
      <c r="J24" s="57"/>
      <c r="K24" s="133"/>
      <c r="L24" s="243"/>
      <c r="M24" s="133"/>
      <c r="N24" s="58"/>
      <c r="O24" s="142" t="b">
        <f>'Seite 2'!L64</f>
        <v>0</v>
      </c>
      <c r="P24" s="169">
        <f>IF(AND($O$20=FALSE,$O$22=FALSE,$O$24=FALSE),0,IF(O24=TRUE,1,2))</f>
        <v>0</v>
      </c>
      <c r="Q24" s="409">
        <f>MIN(30000,T24+U24)</f>
        <v>0</v>
      </c>
      <c r="R24" s="410"/>
      <c r="S24" s="142"/>
      <c r="T24" s="170">
        <f>ROUND(ROUND(K24,2)*0.9,2)</f>
        <v>0</v>
      </c>
      <c r="U24" s="170">
        <f>ROUND(ROUND(M24,2)*0.9,2)</f>
        <v>0</v>
      </c>
    </row>
    <row r="25" spans="1:21" ht="3.95" customHeight="1" x14ac:dyDescent="0.2">
      <c r="A25" s="80"/>
      <c r="B25" s="73"/>
      <c r="C25" s="73"/>
      <c r="D25" s="73"/>
      <c r="E25" s="73"/>
      <c r="F25" s="73"/>
      <c r="G25" s="73"/>
      <c r="H25" s="73"/>
      <c r="I25" s="73"/>
      <c r="J25" s="73"/>
      <c r="K25" s="73"/>
      <c r="L25" s="74"/>
      <c r="M25" s="74"/>
      <c r="N25" s="58"/>
      <c r="O25" s="142"/>
      <c r="P25" s="142"/>
      <c r="Q25" s="142"/>
      <c r="R25" s="142"/>
      <c r="S25" s="142"/>
      <c r="T25" s="142"/>
      <c r="U25" s="142"/>
    </row>
    <row r="26" spans="1:21" ht="17.100000000000001" customHeight="1" thickBot="1" x14ac:dyDescent="0.25">
      <c r="A26" s="80" t="s">
        <v>1</v>
      </c>
      <c r="B26" s="73"/>
      <c r="C26" s="73"/>
      <c r="D26" s="73"/>
      <c r="E26" s="73"/>
      <c r="F26" s="73"/>
      <c r="G26" s="73"/>
      <c r="H26" s="73"/>
      <c r="I26" s="159">
        <f>SUMPRODUCT(($K$5:$M$5&lt;&gt;"")*(ROUND(K26:M26,2)))</f>
        <v>0</v>
      </c>
      <c r="J26" s="73"/>
      <c r="K26" s="135">
        <f>SUMPRODUCT((O20:O24=TRUE)*ROUND(K20:K24,2))</f>
        <v>0</v>
      </c>
      <c r="L26" s="74"/>
      <c r="M26" s="135">
        <f>SUMPRODUCT((O20:O24=TRUE)*ROUND(M20:M24,2))</f>
        <v>0</v>
      </c>
      <c r="N26" s="58"/>
      <c r="O26" s="142"/>
      <c r="P26" s="142"/>
      <c r="Q26" s="409">
        <f>SUMPRODUCT((O20:O24=TRUE)*ROUND(Q20:R24,2))</f>
        <v>0</v>
      </c>
      <c r="R26" s="410"/>
      <c r="S26" s="142"/>
      <c r="T26" s="170">
        <f>SUMPRODUCT((O20:O24=TRUE)*ROUND(T20:T24,2))</f>
        <v>0</v>
      </c>
      <c r="U26" s="170">
        <f>SUMPRODUCT((O20:O24=TRUE)*ROUND(U20:U24,2))</f>
        <v>0</v>
      </c>
    </row>
    <row r="27" spans="1:21" ht="3.95" customHeight="1" thickTop="1" x14ac:dyDescent="0.2">
      <c r="A27" s="81"/>
      <c r="B27" s="82"/>
      <c r="C27" s="82"/>
      <c r="D27" s="82"/>
      <c r="E27" s="82"/>
      <c r="F27" s="82"/>
      <c r="G27" s="82"/>
      <c r="H27" s="82"/>
      <c r="I27" s="82"/>
      <c r="J27" s="82"/>
      <c r="K27" s="82"/>
      <c r="L27" s="83"/>
      <c r="M27" s="83"/>
      <c r="N27" s="60"/>
      <c r="O27" s="142"/>
      <c r="P27" s="142"/>
      <c r="Q27" s="142"/>
      <c r="R27" s="142"/>
      <c r="S27" s="142"/>
      <c r="T27" s="142"/>
      <c r="U27" s="142"/>
    </row>
    <row r="28" spans="1:21" s="17" customFormat="1" ht="9.9499999999999993" customHeight="1" x14ac:dyDescent="0.2">
      <c r="A28" s="73"/>
      <c r="B28" s="73"/>
      <c r="C28" s="73"/>
      <c r="D28" s="73"/>
      <c r="E28" s="73"/>
      <c r="F28" s="73"/>
      <c r="G28" s="73"/>
      <c r="H28" s="73"/>
      <c r="I28" s="73"/>
      <c r="J28" s="73"/>
      <c r="K28" s="73"/>
      <c r="L28" s="74"/>
      <c r="M28" s="74"/>
      <c r="O28" s="143"/>
      <c r="P28" s="143"/>
      <c r="Q28" s="143"/>
      <c r="R28" s="143"/>
      <c r="S28" s="142"/>
      <c r="T28" s="143"/>
      <c r="U28" s="143"/>
    </row>
    <row r="29" spans="1:21" ht="15" customHeight="1" x14ac:dyDescent="0.2">
      <c r="A29" s="15" t="s">
        <v>134</v>
      </c>
      <c r="B29" s="62"/>
      <c r="C29" s="62"/>
      <c r="D29" s="62"/>
      <c r="E29" s="62"/>
      <c r="F29" s="62"/>
      <c r="G29" s="62"/>
      <c r="H29" s="62"/>
      <c r="I29" s="134" t="str">
        <f>I5</f>
        <v>Gesamt</v>
      </c>
      <c r="J29" s="62"/>
      <c r="K29" s="134" t="str">
        <f>K5</f>
        <v>Jahr 2</v>
      </c>
      <c r="L29" s="62"/>
      <c r="M29" s="134" t="str">
        <f>M5</f>
        <v>Jahr 2</v>
      </c>
      <c r="N29" s="85"/>
      <c r="O29" s="142"/>
      <c r="P29" s="142"/>
      <c r="Q29" s="142"/>
      <c r="R29" s="142"/>
      <c r="S29" s="142"/>
      <c r="T29" s="142"/>
      <c r="U29" s="142"/>
    </row>
    <row r="30" spans="1:21" ht="3.95" customHeight="1" x14ac:dyDescent="0.2">
      <c r="A30" s="77"/>
      <c r="B30" s="78"/>
      <c r="C30" s="78"/>
      <c r="D30" s="78"/>
      <c r="E30" s="78"/>
      <c r="F30" s="78"/>
      <c r="G30" s="78"/>
      <c r="H30" s="78"/>
      <c r="I30" s="78"/>
      <c r="J30" s="78"/>
      <c r="K30" s="78"/>
      <c r="L30" s="79"/>
      <c r="M30" s="79"/>
      <c r="N30" s="146"/>
      <c r="O30" s="142"/>
      <c r="P30" s="142"/>
      <c r="Q30" s="142"/>
      <c r="R30" s="142"/>
      <c r="S30" s="142"/>
      <c r="T30" s="142"/>
      <c r="U30" s="142"/>
    </row>
    <row r="31" spans="1:21" ht="17.100000000000001" customHeight="1" x14ac:dyDescent="0.2">
      <c r="A31" s="99"/>
      <c r="B31" s="17"/>
      <c r="C31" s="17"/>
      <c r="D31" s="17"/>
      <c r="E31" s="17"/>
      <c r="F31" s="17"/>
      <c r="G31" s="17"/>
      <c r="H31" s="17"/>
      <c r="I31" s="124" t="s">
        <v>43</v>
      </c>
      <c r="J31" s="246"/>
      <c r="K31" s="124" t="s">
        <v>43</v>
      </c>
      <c r="L31" s="74"/>
      <c r="M31" s="124" t="s">
        <v>43</v>
      </c>
      <c r="N31" s="58"/>
      <c r="O31" s="142"/>
      <c r="P31" s="142"/>
      <c r="Q31" s="142"/>
      <c r="R31" s="142"/>
      <c r="S31" s="142"/>
      <c r="T31" s="142"/>
      <c r="U31" s="142"/>
    </row>
    <row r="32" spans="1:21" s="21" customFormat="1" ht="17.100000000000001" customHeight="1" x14ac:dyDescent="0.2">
      <c r="A32" s="70" t="s">
        <v>12</v>
      </c>
      <c r="B32" s="76" t="s">
        <v>184</v>
      </c>
      <c r="C32" s="57"/>
      <c r="D32" s="57"/>
      <c r="E32" s="57"/>
      <c r="F32" s="57"/>
      <c r="G32" s="57"/>
      <c r="H32" s="57"/>
      <c r="I32" s="156">
        <f>SUMPRODUCT(($K$5:$M$5&lt;&gt;"")*(ROUND(K32:M32,2)))</f>
        <v>0</v>
      </c>
      <c r="J32" s="57"/>
      <c r="K32" s="163"/>
      <c r="L32" s="57"/>
      <c r="M32" s="163"/>
      <c r="N32" s="58"/>
      <c r="O32" s="144"/>
      <c r="P32" s="144"/>
      <c r="Q32" s="144"/>
      <c r="R32" s="144"/>
      <c r="S32" s="144"/>
      <c r="T32" s="144"/>
      <c r="U32" s="144"/>
    </row>
    <row r="33" spans="1:21" ht="3.95" customHeight="1" x14ac:dyDescent="0.2">
      <c r="A33" s="84"/>
      <c r="B33" s="73"/>
      <c r="C33" s="73"/>
      <c r="D33" s="73"/>
      <c r="E33" s="73"/>
      <c r="F33" s="73"/>
      <c r="G33" s="73"/>
      <c r="H33" s="73"/>
      <c r="I33" s="73"/>
      <c r="J33" s="73"/>
      <c r="K33" s="73"/>
      <c r="L33" s="74"/>
      <c r="M33" s="74"/>
      <c r="N33" s="58"/>
      <c r="O33" s="142"/>
      <c r="P33" s="142"/>
      <c r="Q33" s="142"/>
      <c r="R33" s="142"/>
      <c r="S33" s="142"/>
      <c r="T33" s="142"/>
      <c r="U33" s="142"/>
    </row>
    <row r="34" spans="1:21" s="21" customFormat="1" ht="17.100000000000001" customHeight="1" x14ac:dyDescent="0.2">
      <c r="A34" s="70" t="s">
        <v>13</v>
      </c>
      <c r="B34" s="76" t="s">
        <v>185</v>
      </c>
      <c r="C34" s="76"/>
      <c r="D34" s="76"/>
      <c r="E34" s="76"/>
      <c r="F34" s="76"/>
      <c r="G34" s="76"/>
      <c r="H34" s="76"/>
      <c r="I34" s="76"/>
      <c r="J34" s="76"/>
      <c r="K34" s="76"/>
      <c r="L34" s="57"/>
      <c r="M34" s="57"/>
      <c r="N34" s="58"/>
      <c r="O34" s="144"/>
      <c r="P34" s="144"/>
      <c r="Q34" s="144"/>
      <c r="R34" s="144"/>
      <c r="S34" s="144"/>
      <c r="T34" s="144"/>
      <c r="U34" s="144"/>
    </row>
    <row r="35" spans="1:21" s="21" customFormat="1" ht="17.100000000000001" customHeight="1" x14ac:dyDescent="0.2">
      <c r="A35" s="61" t="s">
        <v>37</v>
      </c>
      <c r="B35" s="57" t="s">
        <v>186</v>
      </c>
      <c r="C35" s="57"/>
      <c r="D35" s="57"/>
      <c r="E35" s="57"/>
      <c r="F35" s="57"/>
      <c r="G35" s="57"/>
      <c r="H35" s="57"/>
      <c r="I35" s="157">
        <f>SUMPRODUCT(($K$5:$M$5&lt;&gt;"")*(ROUND(K35:M35,2)))</f>
        <v>0</v>
      </c>
      <c r="J35" s="57"/>
      <c r="K35" s="165"/>
      <c r="L35" s="57"/>
      <c r="M35" s="165"/>
      <c r="N35" s="58"/>
      <c r="O35" s="144"/>
      <c r="P35" s="144"/>
      <c r="Q35" s="144"/>
      <c r="R35" s="144"/>
      <c r="S35" s="144"/>
      <c r="T35" s="144"/>
      <c r="U35" s="144"/>
    </row>
    <row r="36" spans="1:21" s="21" customFormat="1" ht="17.100000000000001" customHeight="1" x14ac:dyDescent="0.2">
      <c r="A36" s="61" t="s">
        <v>38</v>
      </c>
      <c r="B36" s="57" t="s">
        <v>53</v>
      </c>
      <c r="C36" s="57"/>
      <c r="D36" s="57"/>
      <c r="E36" s="57"/>
      <c r="F36" s="57"/>
      <c r="G36" s="57"/>
      <c r="H36" s="57"/>
      <c r="I36" s="164">
        <f>SUMPRODUCT(($K$5:$M$5&lt;&gt;"")*(ROUND(K36:M36,2)))</f>
        <v>0</v>
      </c>
      <c r="J36" s="57"/>
      <c r="K36" s="166"/>
      <c r="L36" s="57"/>
      <c r="M36" s="166"/>
      <c r="N36" s="58"/>
      <c r="O36" s="144"/>
      <c r="P36" s="144"/>
      <c r="Q36" s="144"/>
      <c r="R36" s="144"/>
      <c r="S36" s="144"/>
      <c r="T36" s="144"/>
      <c r="U36" s="144"/>
    </row>
    <row r="37" spans="1:21" s="21" customFormat="1" ht="17.100000000000001" customHeight="1" x14ac:dyDescent="0.2">
      <c r="A37" s="61" t="s">
        <v>39</v>
      </c>
      <c r="B37" s="57" t="s">
        <v>40</v>
      </c>
      <c r="C37" s="57"/>
      <c r="D37" s="57"/>
      <c r="E37" s="57"/>
      <c r="F37" s="57"/>
      <c r="G37" s="57"/>
      <c r="H37" s="57"/>
      <c r="I37" s="158">
        <f>SUMPRODUCT(($K$5:$M$5&lt;&gt;"")*(ROUND(K37:M37,2)))</f>
        <v>0</v>
      </c>
      <c r="J37" s="57"/>
      <c r="K37" s="167"/>
      <c r="L37" s="57"/>
      <c r="M37" s="167"/>
      <c r="N37" s="58"/>
      <c r="O37" s="144"/>
      <c r="P37" s="144"/>
      <c r="Q37" s="144"/>
      <c r="R37" s="144"/>
      <c r="S37" s="144"/>
      <c r="T37" s="144"/>
      <c r="U37" s="144"/>
    </row>
    <row r="38" spans="1:21" s="21" customFormat="1" ht="17.100000000000001" customHeight="1" x14ac:dyDescent="0.2">
      <c r="A38" s="61"/>
      <c r="B38" s="76" t="str">
        <f>CONCATENATE("Summe ",LEFT(B34,18))</f>
        <v>Summe Öffentliche Mittel</v>
      </c>
      <c r="C38" s="76"/>
      <c r="D38" s="76"/>
      <c r="E38" s="397" t="str">
        <f>IF(OR(AND(P20=1,Q20=0,K8+K10&gt;0),AND(P20=1,R20=0,M8+M10&gt;0)),"Für eine Förderung gemäß Nr. 2.1 der Richtlinie 
wird die Bagatellgrenze von 7.500 €/Jahr nicht erreicht!",IF(I40&gt;Q26,"Bitte die maximale Zuwendung 
gemäß Nr. 5. der Richtlinie beachten!",""))</f>
        <v/>
      </c>
      <c r="F38" s="397"/>
      <c r="G38" s="397"/>
      <c r="H38" s="397"/>
      <c r="I38" s="156">
        <f>SUMPRODUCT(($K$5:$M$5&lt;&gt;"")*(ROUND(K38:M38,2)))</f>
        <v>0</v>
      </c>
      <c r="J38" s="76"/>
      <c r="K38" s="145">
        <f>SUMPRODUCT(ROUND(K35:K37,2))</f>
        <v>0</v>
      </c>
      <c r="L38" s="57"/>
      <c r="M38" s="145">
        <f>SUMPRODUCT(ROUND(M35:M37,2))</f>
        <v>0</v>
      </c>
      <c r="N38" s="58"/>
      <c r="O38" s="144"/>
      <c r="P38" s="144"/>
      <c r="Q38" s="144"/>
      <c r="R38" s="144"/>
      <c r="S38" s="144"/>
      <c r="T38" s="144"/>
      <c r="U38" s="144"/>
    </row>
    <row r="39" spans="1:21" ht="3.95" customHeight="1" x14ac:dyDescent="0.2">
      <c r="A39" s="84"/>
      <c r="B39" s="73"/>
      <c r="C39" s="73"/>
      <c r="D39" s="73"/>
      <c r="E39" s="397"/>
      <c r="F39" s="397"/>
      <c r="G39" s="397"/>
      <c r="H39" s="397"/>
      <c r="I39" s="73"/>
      <c r="J39" s="73"/>
      <c r="K39" s="73"/>
      <c r="L39" s="74"/>
      <c r="M39" s="74"/>
      <c r="N39" s="58"/>
      <c r="O39" s="142"/>
      <c r="P39" s="142"/>
      <c r="Q39" s="142"/>
      <c r="R39" s="142"/>
      <c r="S39" s="142"/>
      <c r="T39" s="142"/>
      <c r="U39" s="142"/>
    </row>
    <row r="40" spans="1:21" s="21" customFormat="1" ht="17.100000000000001" customHeight="1" x14ac:dyDescent="0.2">
      <c r="A40" s="70" t="s">
        <v>14</v>
      </c>
      <c r="B40" s="76" t="s">
        <v>41</v>
      </c>
      <c r="C40" s="76"/>
      <c r="D40" s="76"/>
      <c r="E40" s="397"/>
      <c r="F40" s="397"/>
      <c r="G40" s="397"/>
      <c r="H40" s="397"/>
      <c r="I40" s="156">
        <f>SUMPRODUCT(($K$5:$M$5&lt;&gt;"")*(ROUND(K40:M40,2)))</f>
        <v>0</v>
      </c>
      <c r="J40" s="76"/>
      <c r="K40" s="163"/>
      <c r="L40" s="57"/>
      <c r="M40" s="163"/>
      <c r="N40" s="58"/>
      <c r="O40" s="144"/>
      <c r="P40" s="144"/>
      <c r="Q40" s="144"/>
      <c r="R40" s="144"/>
      <c r="S40" s="144"/>
      <c r="T40" s="144"/>
      <c r="U40" s="144"/>
    </row>
    <row r="41" spans="1:21" ht="3.95" customHeight="1" x14ac:dyDescent="0.2">
      <c r="A41" s="80"/>
      <c r="B41" s="73"/>
      <c r="C41" s="73"/>
      <c r="D41" s="73"/>
      <c r="E41" s="397"/>
      <c r="F41" s="397"/>
      <c r="G41" s="397"/>
      <c r="H41" s="397"/>
      <c r="I41" s="73"/>
      <c r="J41" s="73"/>
      <c r="K41" s="73"/>
      <c r="L41" s="74"/>
      <c r="M41" s="74"/>
      <c r="N41" s="58"/>
      <c r="O41" s="142"/>
      <c r="P41" s="142"/>
      <c r="Q41" s="142"/>
      <c r="R41" s="142"/>
      <c r="S41" s="142"/>
      <c r="T41" s="142"/>
      <c r="U41" s="142"/>
    </row>
    <row r="42" spans="1:21" ht="17.100000000000001" customHeight="1" thickBot="1" x14ac:dyDescent="0.25">
      <c r="A42" s="80" t="s">
        <v>2</v>
      </c>
      <c r="B42" s="73"/>
      <c r="C42" s="73"/>
      <c r="D42" s="73"/>
      <c r="E42" s="397"/>
      <c r="F42" s="397"/>
      <c r="G42" s="397"/>
      <c r="H42" s="397"/>
      <c r="I42" s="159">
        <f>SUMPRODUCT(($K$5:$M$5&lt;&gt;"")*(ROUND(K42:M42,2)))</f>
        <v>0</v>
      </c>
      <c r="J42" s="73"/>
      <c r="K42" s="135">
        <f>ROUND(K32,2)+K38+ROUND(K40,2)</f>
        <v>0</v>
      </c>
      <c r="L42" s="74"/>
      <c r="M42" s="135">
        <f>ROUND(M32,2)+M38+ROUND(M40,2)</f>
        <v>0</v>
      </c>
      <c r="N42" s="58"/>
      <c r="O42" s="142"/>
      <c r="P42" s="142"/>
      <c r="Q42" s="142"/>
      <c r="R42" s="142"/>
      <c r="S42" s="142"/>
      <c r="T42" s="142"/>
      <c r="U42" s="142"/>
    </row>
    <row r="43" spans="1:21" ht="3.95" customHeight="1" thickTop="1" x14ac:dyDescent="0.2">
      <c r="A43" s="81"/>
      <c r="B43" s="82"/>
      <c r="C43" s="82"/>
      <c r="D43" s="82"/>
      <c r="E43" s="82"/>
      <c r="F43" s="82"/>
      <c r="G43" s="82"/>
      <c r="H43" s="82"/>
      <c r="I43" s="82"/>
      <c r="J43" s="82"/>
      <c r="K43" s="82"/>
      <c r="L43" s="83"/>
      <c r="M43" s="83"/>
      <c r="N43" s="60"/>
      <c r="O43" s="142"/>
      <c r="P43" s="142"/>
      <c r="Q43" s="142"/>
      <c r="R43" s="142"/>
      <c r="S43" s="142"/>
      <c r="T43" s="142"/>
      <c r="U43" s="142"/>
    </row>
    <row r="44" spans="1:21" ht="12" customHeight="1" x14ac:dyDescent="0.2">
      <c r="A44" s="111"/>
      <c r="B44" s="111"/>
      <c r="C44" s="172"/>
      <c r="D44" s="172"/>
      <c r="E44" s="172"/>
      <c r="F44" s="172"/>
      <c r="G44" s="172"/>
      <c r="N44" s="4"/>
      <c r="O44" s="142"/>
      <c r="P44" s="142"/>
      <c r="Q44" s="142"/>
      <c r="R44" s="142"/>
      <c r="S44" s="142"/>
      <c r="T44" s="142"/>
      <c r="U44" s="142"/>
    </row>
    <row r="45" spans="1:21" ht="12" customHeight="1" x14ac:dyDescent="0.2">
      <c r="A45" s="111"/>
      <c r="B45" s="111"/>
      <c r="C45" s="172"/>
      <c r="D45" s="172"/>
      <c r="E45" s="172"/>
      <c r="F45" s="172"/>
      <c r="G45" s="172"/>
      <c r="N45" s="4"/>
      <c r="O45" s="142"/>
      <c r="P45" s="142"/>
      <c r="Q45" s="142"/>
      <c r="R45" s="142"/>
      <c r="S45" s="142"/>
      <c r="T45" s="142"/>
      <c r="U45" s="142"/>
    </row>
    <row r="46" spans="1:21" ht="12" customHeight="1" x14ac:dyDescent="0.2">
      <c r="A46" s="111"/>
      <c r="B46" s="111"/>
      <c r="C46" s="172"/>
      <c r="D46" s="172"/>
      <c r="E46" s="172"/>
      <c r="F46" s="172"/>
      <c r="G46" s="172"/>
      <c r="N46" s="4"/>
      <c r="O46" s="142"/>
      <c r="P46" s="142"/>
      <c r="Q46" s="142"/>
      <c r="R46" s="142"/>
      <c r="S46" s="142"/>
      <c r="T46" s="142"/>
      <c r="U46" s="142"/>
    </row>
    <row r="47" spans="1:21" ht="12" customHeight="1" x14ac:dyDescent="0.2">
      <c r="A47" s="111"/>
      <c r="B47" s="111"/>
      <c r="C47" s="172"/>
      <c r="D47" s="172"/>
      <c r="E47" s="172"/>
      <c r="F47" s="172"/>
      <c r="G47" s="172"/>
      <c r="N47" s="4"/>
      <c r="O47" s="142"/>
      <c r="P47" s="142"/>
      <c r="Q47" s="142"/>
      <c r="R47" s="142"/>
      <c r="S47" s="142"/>
      <c r="T47" s="142"/>
      <c r="U47" s="142"/>
    </row>
    <row r="48" spans="1:21" ht="12" customHeight="1" x14ac:dyDescent="0.2">
      <c r="A48" s="111"/>
      <c r="B48" s="111"/>
      <c r="C48" s="172"/>
      <c r="D48" s="172"/>
      <c r="E48" s="172"/>
      <c r="F48" s="172"/>
      <c r="G48" s="172"/>
      <c r="N48" s="4"/>
      <c r="O48" s="142"/>
      <c r="P48" s="142"/>
      <c r="Q48" s="142"/>
      <c r="R48" s="142"/>
      <c r="S48" s="142"/>
      <c r="T48" s="142"/>
      <c r="U48" s="142"/>
    </row>
    <row r="49" spans="1:21" ht="12" customHeight="1" x14ac:dyDescent="0.2">
      <c r="A49" s="111"/>
      <c r="B49" s="111"/>
      <c r="C49" s="172"/>
      <c r="D49" s="172"/>
      <c r="E49" s="172"/>
      <c r="F49" s="172"/>
      <c r="G49" s="172"/>
      <c r="N49" s="4"/>
      <c r="O49" s="142"/>
      <c r="P49" s="142"/>
      <c r="Q49" s="142"/>
      <c r="R49" s="142"/>
      <c r="S49" s="142"/>
      <c r="T49" s="142"/>
      <c r="U49" s="142"/>
    </row>
    <row r="50" spans="1:21" ht="12" customHeight="1" x14ac:dyDescent="0.2">
      <c r="A50" s="111"/>
      <c r="B50" s="111"/>
      <c r="C50" s="172"/>
      <c r="D50" s="172"/>
      <c r="E50" s="172"/>
      <c r="F50" s="172"/>
      <c r="G50" s="172"/>
      <c r="N50" s="4"/>
      <c r="O50" s="142"/>
      <c r="P50" s="142"/>
      <c r="Q50" s="142"/>
      <c r="R50" s="142"/>
      <c r="S50" s="142"/>
      <c r="T50" s="142"/>
      <c r="U50" s="142"/>
    </row>
    <row r="51" spans="1:21" ht="12" customHeight="1" x14ac:dyDescent="0.2">
      <c r="A51" s="111"/>
      <c r="B51" s="111"/>
      <c r="C51" s="172"/>
      <c r="D51" s="172"/>
      <c r="E51" s="172"/>
      <c r="F51" s="172"/>
      <c r="G51" s="172"/>
      <c r="N51" s="4"/>
      <c r="O51" s="142"/>
      <c r="P51" s="142"/>
      <c r="Q51" s="142"/>
      <c r="R51" s="142"/>
      <c r="S51" s="142"/>
      <c r="T51" s="142"/>
      <c r="U51" s="142"/>
    </row>
    <row r="52" spans="1:21" ht="12" customHeight="1" x14ac:dyDescent="0.2">
      <c r="A52" s="111"/>
      <c r="B52" s="111"/>
      <c r="C52" s="172"/>
      <c r="D52" s="172"/>
      <c r="E52" s="172"/>
      <c r="F52" s="172"/>
      <c r="G52" s="172"/>
      <c r="N52" s="4"/>
      <c r="O52" s="142"/>
      <c r="P52" s="142"/>
      <c r="Q52" s="142"/>
      <c r="R52" s="142"/>
      <c r="S52" s="142"/>
      <c r="T52" s="142"/>
      <c r="U52" s="142"/>
    </row>
    <row r="53" spans="1:21" ht="12" customHeight="1" x14ac:dyDescent="0.2">
      <c r="A53" s="111"/>
      <c r="B53" s="111"/>
      <c r="C53" s="172"/>
      <c r="D53" s="172"/>
      <c r="E53" s="172"/>
      <c r="F53" s="172"/>
      <c r="G53" s="172"/>
      <c r="N53" s="4"/>
      <c r="O53" s="142"/>
      <c r="P53" s="142"/>
      <c r="Q53" s="142"/>
      <c r="R53" s="142"/>
      <c r="S53" s="142"/>
      <c r="T53" s="142"/>
      <c r="U53" s="142"/>
    </row>
    <row r="54" spans="1:21" ht="12" customHeight="1" x14ac:dyDescent="0.2">
      <c r="A54" s="111"/>
      <c r="B54" s="111"/>
      <c r="C54" s="172"/>
      <c r="D54" s="172"/>
      <c r="E54" s="172"/>
      <c r="F54" s="172"/>
      <c r="G54" s="172"/>
      <c r="N54" s="4"/>
      <c r="O54" s="142"/>
      <c r="P54" s="142"/>
      <c r="Q54" s="142"/>
      <c r="R54" s="142"/>
      <c r="S54" s="142"/>
      <c r="T54" s="142"/>
      <c r="U54" s="142"/>
    </row>
    <row r="55" spans="1:21" ht="12" customHeight="1" x14ac:dyDescent="0.2">
      <c r="A55" s="111"/>
      <c r="B55" s="111"/>
      <c r="C55" s="172"/>
      <c r="D55" s="172"/>
      <c r="E55" s="172"/>
      <c r="F55" s="172"/>
      <c r="G55" s="172"/>
      <c r="N55" s="4"/>
      <c r="O55" s="142"/>
      <c r="P55" s="142"/>
      <c r="Q55" s="142"/>
      <c r="R55" s="142"/>
      <c r="S55" s="142"/>
      <c r="T55" s="142"/>
      <c r="U55" s="142"/>
    </row>
    <row r="56" spans="1:21" ht="12" customHeight="1" x14ac:dyDescent="0.2">
      <c r="A56" s="111"/>
      <c r="B56" s="111"/>
      <c r="C56" s="172"/>
      <c r="D56" s="172"/>
      <c r="E56" s="172"/>
      <c r="F56" s="172"/>
      <c r="G56" s="172"/>
      <c r="N56" s="4"/>
      <c r="O56" s="142"/>
      <c r="P56" s="142"/>
      <c r="Q56" s="142"/>
      <c r="R56" s="142"/>
      <c r="S56" s="142"/>
      <c r="T56" s="142"/>
      <c r="U56" s="142"/>
    </row>
    <row r="57" spans="1:21" ht="12" customHeight="1" x14ac:dyDescent="0.2">
      <c r="A57" s="111"/>
      <c r="B57" s="111"/>
      <c r="C57" s="172"/>
      <c r="D57" s="172"/>
      <c r="E57" s="172"/>
      <c r="F57" s="172"/>
      <c r="G57" s="172"/>
      <c r="N57" s="4"/>
      <c r="O57" s="142"/>
      <c r="P57" s="142"/>
      <c r="Q57" s="142"/>
      <c r="R57" s="142"/>
      <c r="S57" s="142"/>
      <c r="T57" s="142"/>
      <c r="U57" s="142"/>
    </row>
    <row r="58" spans="1:21" ht="12" customHeight="1" x14ac:dyDescent="0.2">
      <c r="A58" s="111"/>
      <c r="B58" s="111"/>
      <c r="C58" s="172"/>
      <c r="D58" s="172"/>
      <c r="E58" s="172"/>
      <c r="F58" s="172"/>
      <c r="G58" s="172"/>
      <c r="N58" s="4"/>
      <c r="O58" s="142"/>
      <c r="P58" s="142"/>
      <c r="Q58" s="142"/>
      <c r="R58" s="142"/>
      <c r="S58" s="142"/>
      <c r="T58" s="142"/>
      <c r="U58" s="142"/>
    </row>
    <row r="59" spans="1:21" ht="12" customHeight="1" x14ac:dyDescent="0.2">
      <c r="A59" s="111"/>
      <c r="B59" s="111"/>
      <c r="C59" s="172"/>
      <c r="D59" s="172"/>
      <c r="E59" s="172"/>
      <c r="F59" s="172"/>
      <c r="G59" s="172"/>
      <c r="N59" s="4"/>
      <c r="O59" s="142"/>
      <c r="P59" s="142"/>
      <c r="Q59" s="142"/>
      <c r="R59" s="142"/>
      <c r="S59" s="142"/>
      <c r="T59" s="142"/>
      <c r="U59" s="142"/>
    </row>
    <row r="60" spans="1:21" ht="12" customHeight="1" x14ac:dyDescent="0.2">
      <c r="A60" s="111"/>
      <c r="B60" s="111"/>
      <c r="C60" s="172"/>
      <c r="D60" s="172"/>
      <c r="E60" s="172"/>
      <c r="F60" s="172"/>
      <c r="G60" s="172"/>
      <c r="N60" s="4"/>
      <c r="O60" s="142"/>
      <c r="P60" s="142"/>
      <c r="Q60" s="142"/>
      <c r="R60" s="142"/>
      <c r="S60" s="142"/>
      <c r="T60" s="142"/>
      <c r="U60" s="142"/>
    </row>
    <row r="61" spans="1:21" ht="12" customHeight="1" x14ac:dyDescent="0.2">
      <c r="A61" s="111"/>
      <c r="B61" s="111"/>
      <c r="C61" s="172"/>
      <c r="D61" s="172"/>
      <c r="E61" s="172"/>
      <c r="F61" s="172"/>
      <c r="G61" s="172"/>
      <c r="N61" s="4"/>
      <c r="O61" s="142"/>
      <c r="P61" s="142"/>
      <c r="Q61" s="142"/>
      <c r="R61" s="142"/>
      <c r="S61" s="142"/>
      <c r="T61" s="142"/>
      <c r="U61" s="142"/>
    </row>
    <row r="62" spans="1:21" ht="12" customHeight="1" x14ac:dyDescent="0.2">
      <c r="A62" s="111"/>
      <c r="B62" s="111"/>
      <c r="C62" s="172"/>
      <c r="D62" s="172"/>
      <c r="E62" s="172"/>
      <c r="F62" s="172"/>
      <c r="G62" s="172"/>
      <c r="N62" s="4"/>
      <c r="O62" s="142"/>
      <c r="P62" s="142"/>
      <c r="Q62" s="142"/>
      <c r="R62" s="142"/>
      <c r="S62" s="142"/>
      <c r="T62" s="142"/>
      <c r="U62" s="142"/>
    </row>
    <row r="63" spans="1:21" ht="12" customHeight="1" x14ac:dyDescent="0.2">
      <c r="A63" s="111"/>
      <c r="B63" s="111"/>
      <c r="C63" s="172"/>
      <c r="D63" s="172"/>
      <c r="E63" s="172"/>
      <c r="F63" s="172"/>
      <c r="G63" s="172"/>
      <c r="N63" s="4"/>
      <c r="O63" s="142"/>
      <c r="P63" s="142"/>
      <c r="Q63" s="142"/>
      <c r="R63" s="142"/>
      <c r="S63" s="142"/>
      <c r="T63" s="142"/>
      <c r="U63" s="142"/>
    </row>
    <row r="64" spans="1:21" ht="12" customHeight="1" x14ac:dyDescent="0.2">
      <c r="A64" s="111"/>
      <c r="B64" s="111"/>
      <c r="C64" s="172"/>
      <c r="D64" s="172"/>
      <c r="E64" s="172"/>
      <c r="F64" s="172"/>
      <c r="G64" s="172"/>
      <c r="N64" s="4"/>
      <c r="O64" s="142"/>
      <c r="P64" s="142"/>
      <c r="Q64" s="142"/>
      <c r="R64" s="142"/>
      <c r="S64" s="142"/>
      <c r="T64" s="142"/>
      <c r="U64" s="142"/>
    </row>
    <row r="65" spans="1:21" ht="12" customHeight="1" x14ac:dyDescent="0.2">
      <c r="A65" s="171"/>
      <c r="B65" s="171"/>
      <c r="C65" s="175"/>
      <c r="D65" s="172"/>
      <c r="E65" s="172"/>
      <c r="F65" s="172"/>
      <c r="G65" s="172"/>
      <c r="N65" s="4"/>
      <c r="O65" s="142"/>
      <c r="P65" s="142"/>
      <c r="Q65" s="142"/>
      <c r="R65" s="142"/>
      <c r="S65" s="142"/>
      <c r="T65" s="142"/>
      <c r="U65" s="142"/>
    </row>
    <row r="66" spans="1:21" ht="3.95" customHeight="1" x14ac:dyDescent="0.2">
      <c r="A66" s="111"/>
      <c r="B66" s="111"/>
      <c r="C66" s="172"/>
      <c r="D66" s="172"/>
      <c r="E66" s="172"/>
      <c r="F66" s="172"/>
      <c r="G66" s="172"/>
      <c r="H66" s="173"/>
      <c r="I66" s="174"/>
      <c r="J66" s="172"/>
      <c r="K66" s="174"/>
      <c r="L66" s="172"/>
      <c r="M66" s="174"/>
      <c r="N66" s="4"/>
      <c r="O66" s="142"/>
      <c r="P66" s="142"/>
      <c r="Q66" s="142"/>
      <c r="R66" s="142"/>
      <c r="S66" s="142"/>
      <c r="T66" s="142"/>
      <c r="U66" s="142"/>
    </row>
    <row r="67" spans="1:21" s="111" customFormat="1" ht="12" customHeight="1" x14ac:dyDescent="0.2">
      <c r="A67" s="112">
        <v>1</v>
      </c>
      <c r="B67" s="113" t="s">
        <v>57</v>
      </c>
      <c r="H67" s="180" t="str">
        <f>IF(I67=0,"","Kontrolle: Ausgaben sind ungleich der Finanzierung")</f>
        <v/>
      </c>
      <c r="I67" s="179">
        <f>SUMPRODUCT(($K$5:$M$5&lt;&gt;"")*(ROUND(K67:M67,2)))</f>
        <v>0</v>
      </c>
      <c r="J67" s="172"/>
      <c r="K67" s="179">
        <f>K26-K42</f>
        <v>0</v>
      </c>
      <c r="L67" s="172"/>
      <c r="M67" s="179">
        <f>M26-M42</f>
        <v>0</v>
      </c>
      <c r="O67" s="181"/>
      <c r="P67" s="181"/>
      <c r="Q67" s="181"/>
      <c r="R67" s="181"/>
      <c r="S67" s="181"/>
      <c r="T67" s="181"/>
      <c r="U67" s="181"/>
    </row>
    <row r="68" spans="1:21" s="111" customFormat="1" ht="3.95" customHeight="1" x14ac:dyDescent="0.2">
      <c r="O68" s="181"/>
      <c r="P68" s="181"/>
      <c r="Q68" s="181"/>
      <c r="R68" s="181"/>
      <c r="S68" s="181"/>
      <c r="T68" s="181"/>
      <c r="U68" s="181"/>
    </row>
    <row r="69" spans="1:21" s="7" customFormat="1" ht="12" customHeight="1" x14ac:dyDescent="0.2">
      <c r="A69" s="72" t="str">
        <f>'Seite 1'!$A$68</f>
        <v>Antrag auf Förderung der Verbesserung der Schulverpflegungsqualität</v>
      </c>
      <c r="B69" s="72"/>
      <c r="C69" s="72"/>
      <c r="D69" s="72"/>
      <c r="E69" s="72"/>
      <c r="F69" s="72"/>
      <c r="G69" s="72"/>
      <c r="H69" s="72"/>
      <c r="I69" s="72"/>
      <c r="J69" s="72"/>
      <c r="K69" s="72"/>
      <c r="O69" s="142"/>
      <c r="P69" s="142"/>
      <c r="Q69" s="142"/>
      <c r="R69" s="142"/>
      <c r="S69" s="142"/>
      <c r="T69" s="142"/>
      <c r="U69" s="142"/>
    </row>
    <row r="70" spans="1:21" s="7" customFormat="1" ht="12" customHeight="1" x14ac:dyDescent="0.2">
      <c r="A70" s="72" t="str">
        <f>'Seite 1'!$A$69</f>
        <v>Formularversion: V 2.0 vom 02.01.23 - öffentlich -</v>
      </c>
      <c r="B70" s="72"/>
      <c r="C70" s="72"/>
      <c r="D70" s="72"/>
      <c r="E70" s="72"/>
      <c r="F70" s="72"/>
      <c r="G70" s="72"/>
      <c r="H70" s="72"/>
      <c r="I70" s="72"/>
      <c r="J70" s="72"/>
      <c r="K70" s="72"/>
      <c r="O70" s="142"/>
      <c r="P70" s="142"/>
      <c r="Q70" s="142"/>
      <c r="R70" s="142"/>
      <c r="S70" s="142"/>
      <c r="T70" s="142"/>
      <c r="U70" s="142"/>
    </row>
    <row r="71" spans="1:21" s="7" customFormat="1" ht="12" customHeight="1" x14ac:dyDescent="0.2"/>
    <row r="72" spans="1:21" ht="12" customHeight="1" x14ac:dyDescent="0.2"/>
  </sheetData>
  <sheetProtection password="EDE9" sheet="1" objects="1" scenarios="1" selectLockedCells="1"/>
  <mergeCells count="9">
    <mergeCell ref="A6:H7"/>
    <mergeCell ref="Q15:Q17"/>
    <mergeCell ref="R15:R17"/>
    <mergeCell ref="K1:N1"/>
    <mergeCell ref="T15:U16"/>
    <mergeCell ref="Q22:R22"/>
    <mergeCell ref="Q24:R24"/>
    <mergeCell ref="Q26:R26"/>
    <mergeCell ref="E38:H42"/>
  </mergeCells>
  <conditionalFormatting sqref="M7:M10 M15:M26 M31:M42 M67">
    <cfRule type="expression" dxfId="20" priority="1" stopIfTrue="1">
      <formula>$M$5=""</formula>
    </cfRule>
  </conditionalFormatting>
  <conditionalFormatting sqref="A5:N11">
    <cfRule type="expression" dxfId="19" priority="5" stopIfTrue="1">
      <formula>$P$20=2</formula>
    </cfRule>
  </conditionalFormatting>
  <conditionalFormatting sqref="I18:M20">
    <cfRule type="expression" dxfId="18" priority="4" stopIfTrue="1">
      <formula>$P$20=2</formula>
    </cfRule>
  </conditionalFormatting>
  <conditionalFormatting sqref="I22:M22">
    <cfRule type="expression" dxfId="17" priority="3" stopIfTrue="1">
      <formula>$P$22=2</formula>
    </cfRule>
  </conditionalFormatting>
  <conditionalFormatting sqref="I24:M24">
    <cfRule type="expression" dxfId="16" priority="2" stopIfTrue="1">
      <formula>$P$24=2</formula>
    </cfRule>
  </conditionalFormatting>
  <printOptions horizontalCentered="1"/>
  <pageMargins left="0.19685039370078741" right="0.19685039370078741" top="0.59055118110236227" bottom="0.19685039370078741" header="0.19685039370078741" footer="0.19685039370078741"/>
  <pageSetup paperSize="9" scale="97" orientation="portrait" r:id="rId1"/>
  <headerFooter>
    <oddFooter>&amp;C&amp;8&amp;A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workbookViewId="0">
      <selection activeCell="K8" sqref="K8"/>
    </sheetView>
  </sheetViews>
  <sheetFormatPr baseColWidth="10" defaultColWidth="11.42578125" defaultRowHeight="12" x14ac:dyDescent="0.2"/>
  <cols>
    <col min="1" max="1" width="7.7109375" style="6" customWidth="1"/>
    <col min="2" max="8" width="10.7109375" style="6" customWidth="1"/>
    <col min="9" max="9" width="18.7109375" style="6" hidden="1" customWidth="1"/>
    <col min="10" max="10" width="1.7109375" style="6" customWidth="1"/>
    <col min="11" max="11" width="18.7109375" style="6" customWidth="1"/>
    <col min="12" max="12" width="1.7109375" style="6" hidden="1" customWidth="1"/>
    <col min="13" max="13" width="18.7109375" style="6" hidden="1" customWidth="1"/>
    <col min="14" max="14" width="0.85546875" style="6" customWidth="1"/>
    <col min="15" max="21" width="12.7109375" style="6" hidden="1" customWidth="1"/>
    <col min="22" max="16384" width="11.42578125" style="6"/>
  </cols>
  <sheetData>
    <row r="1" spans="1:21" ht="15" customHeight="1" x14ac:dyDescent="0.2">
      <c r="A1" s="4"/>
      <c r="B1" s="4"/>
      <c r="C1" s="4"/>
      <c r="D1" s="4"/>
      <c r="E1" s="4"/>
      <c r="F1" s="4"/>
      <c r="J1" s="5" t="s">
        <v>9</v>
      </c>
      <c r="K1" s="335" t="str">
        <f>'Seite 1'!$H$18</f>
        <v>F-SVQ</v>
      </c>
      <c r="L1" s="336"/>
      <c r="M1" s="336"/>
      <c r="N1" s="337"/>
      <c r="O1" s="142"/>
      <c r="P1" s="142"/>
      <c r="Q1" s="142"/>
      <c r="R1" s="142"/>
      <c r="S1" s="142"/>
      <c r="T1" s="142"/>
      <c r="U1" s="142"/>
    </row>
    <row r="2" spans="1:21" s="7" customFormat="1" ht="3.95" customHeight="1" x14ac:dyDescent="0.2">
      <c r="O2" s="142"/>
      <c r="P2" s="142"/>
      <c r="Q2" s="142"/>
      <c r="R2" s="142"/>
      <c r="S2" s="142"/>
      <c r="T2" s="142"/>
      <c r="U2" s="142"/>
    </row>
    <row r="3" spans="1:21" s="7" customFormat="1" ht="15" customHeight="1" x14ac:dyDescent="0.2">
      <c r="A3" s="8" t="s">
        <v>129</v>
      </c>
      <c r="B3" s="9"/>
      <c r="C3" s="9"/>
      <c r="D3" s="9"/>
      <c r="E3" s="9"/>
      <c r="F3" s="9"/>
      <c r="G3" s="9"/>
      <c r="H3" s="9"/>
      <c r="I3" s="9"/>
      <c r="J3" s="9"/>
      <c r="K3" s="9"/>
      <c r="L3" s="9"/>
      <c r="M3" s="9"/>
      <c r="N3" s="10"/>
      <c r="O3" s="142"/>
      <c r="P3" s="142"/>
      <c r="Q3" s="142"/>
      <c r="R3" s="142"/>
      <c r="S3" s="142"/>
      <c r="T3" s="142"/>
      <c r="U3" s="142"/>
    </row>
    <row r="4" spans="1:21" s="17" customFormat="1" ht="3.95" customHeight="1" x14ac:dyDescent="0.2">
      <c r="A4" s="78"/>
      <c r="B4" s="78"/>
      <c r="C4" s="78"/>
      <c r="D4" s="78"/>
      <c r="E4" s="78"/>
      <c r="F4" s="78"/>
      <c r="G4" s="78"/>
      <c r="H4" s="78"/>
      <c r="I4" s="78"/>
      <c r="J4" s="78"/>
      <c r="K4" s="78"/>
      <c r="L4" s="79"/>
      <c r="M4" s="79"/>
      <c r="N4" s="56"/>
      <c r="O4" s="142"/>
      <c r="P4" s="142"/>
      <c r="Q4" s="142"/>
      <c r="R4" s="142"/>
      <c r="S4" s="142"/>
      <c r="T4" s="143"/>
      <c r="U4" s="143"/>
    </row>
    <row r="5" spans="1:21" ht="15" customHeight="1" x14ac:dyDescent="0.2">
      <c r="A5" s="15" t="s">
        <v>192</v>
      </c>
      <c r="B5" s="16"/>
      <c r="C5" s="16"/>
      <c r="D5" s="16"/>
      <c r="E5" s="16"/>
      <c r="F5" s="16"/>
      <c r="G5" s="16"/>
      <c r="H5" s="16"/>
      <c r="I5" s="134" t="s">
        <v>31</v>
      </c>
      <c r="J5" s="16"/>
      <c r="K5" s="134" t="str">
        <f>IF(OR('Seite 1'!D38="",'Seite 1'!D40=""),"Jahr 3",IF((YEAR('Seite 1'!D40)-YEAR('Seite 1'!D38)&lt;1),"",'Seite 4-2'!K5+1))</f>
        <v>Jahr 3</v>
      </c>
      <c r="L5" s="62"/>
      <c r="M5" s="134" t="str">
        <f>IF(OR('Seite 1'!D38="",'Seite 1'!D40=""),"Jahr 2",IF((YEAR('Seite 1'!D40)-YEAR('Seite 1'!D38)&lt;1),"",K5+1))</f>
        <v>Jahr 2</v>
      </c>
      <c r="N5" s="69"/>
      <c r="O5" s="142"/>
      <c r="P5" s="142"/>
      <c r="Q5" s="142"/>
      <c r="R5" s="142"/>
      <c r="S5" s="142"/>
      <c r="T5" s="142"/>
      <c r="U5" s="142"/>
    </row>
    <row r="6" spans="1:21" ht="12" customHeight="1" x14ac:dyDescent="0.2">
      <c r="A6" s="398" t="s">
        <v>196</v>
      </c>
      <c r="B6" s="399"/>
      <c r="C6" s="399"/>
      <c r="D6" s="399"/>
      <c r="E6" s="399"/>
      <c r="F6" s="399"/>
      <c r="G6" s="399"/>
      <c r="H6" s="399"/>
      <c r="I6" s="245"/>
      <c r="J6" s="245"/>
      <c r="K6" s="245"/>
      <c r="L6" s="245"/>
      <c r="M6" s="245"/>
      <c r="N6" s="138"/>
      <c r="O6" s="142"/>
      <c r="P6" s="142"/>
      <c r="Q6" s="142"/>
      <c r="R6" s="142"/>
      <c r="S6" s="142"/>
      <c r="T6" s="142"/>
      <c r="U6" s="142"/>
    </row>
    <row r="7" spans="1:21" ht="17.100000000000001" customHeight="1" x14ac:dyDescent="0.2">
      <c r="A7" s="400"/>
      <c r="B7" s="401"/>
      <c r="C7" s="401"/>
      <c r="D7" s="401"/>
      <c r="E7" s="401"/>
      <c r="F7" s="401"/>
      <c r="G7" s="401"/>
      <c r="H7" s="401"/>
      <c r="I7" s="162" t="s">
        <v>187</v>
      </c>
      <c r="J7" s="246"/>
      <c r="K7" s="162" t="s">
        <v>187</v>
      </c>
      <c r="L7" s="246"/>
      <c r="M7" s="162" t="s">
        <v>187</v>
      </c>
      <c r="N7" s="140"/>
      <c r="O7" s="142"/>
      <c r="P7" s="142"/>
      <c r="Q7" s="142"/>
      <c r="R7" s="142"/>
      <c r="S7" s="142"/>
      <c r="T7" s="142"/>
      <c r="U7" s="142"/>
    </row>
    <row r="8" spans="1:21" ht="17.100000000000001" customHeight="1" x14ac:dyDescent="0.2">
      <c r="A8" s="149" t="s">
        <v>193</v>
      </c>
      <c r="B8" s="17"/>
      <c r="C8" s="73"/>
      <c r="D8" s="73"/>
      <c r="E8" s="73"/>
      <c r="F8" s="73"/>
      <c r="G8" s="73"/>
      <c r="H8" s="73"/>
      <c r="I8" s="155">
        <f>SUMPRODUCT(($K$5:$M$5&lt;&gt;"")*ROUND(K8:M8,0))</f>
        <v>0</v>
      </c>
      <c r="J8" s="73"/>
      <c r="K8" s="136"/>
      <c r="L8" s="74"/>
      <c r="M8" s="136"/>
      <c r="N8" s="58"/>
      <c r="O8" s="142"/>
      <c r="P8" s="142"/>
      <c r="Q8" s="142"/>
      <c r="R8" s="142"/>
      <c r="S8" s="142"/>
      <c r="T8" s="142"/>
      <c r="U8" s="142"/>
    </row>
    <row r="9" spans="1:21" ht="3.95" customHeight="1" x14ac:dyDescent="0.2">
      <c r="A9" s="84"/>
      <c r="B9" s="17"/>
      <c r="C9" s="73"/>
      <c r="D9" s="73"/>
      <c r="E9" s="73"/>
      <c r="F9" s="73"/>
      <c r="G9" s="73"/>
      <c r="H9" s="73"/>
      <c r="I9" s="73"/>
      <c r="J9" s="73"/>
      <c r="K9" s="17"/>
      <c r="L9" s="74"/>
      <c r="M9" s="17"/>
      <c r="N9" s="58"/>
      <c r="O9" s="142"/>
      <c r="P9" s="142"/>
      <c r="Q9" s="142"/>
      <c r="R9" s="142"/>
      <c r="S9" s="142"/>
      <c r="T9" s="142"/>
      <c r="U9" s="142"/>
    </row>
    <row r="10" spans="1:21" ht="17.100000000000001" customHeight="1" x14ac:dyDescent="0.2">
      <c r="A10" s="149" t="s">
        <v>194</v>
      </c>
      <c r="B10" s="17"/>
      <c r="C10" s="73"/>
      <c r="D10" s="73"/>
      <c r="E10" s="73"/>
      <c r="F10" s="73"/>
      <c r="G10" s="73"/>
      <c r="H10" s="73"/>
      <c r="I10" s="155">
        <f>SUMPRODUCT(($K$5:$M$5&lt;&gt;"")*ROUND(K10:M10,0))</f>
        <v>0</v>
      </c>
      <c r="J10" s="148"/>
      <c r="K10" s="136"/>
      <c r="L10" s="147"/>
      <c r="M10" s="136"/>
      <c r="N10" s="58"/>
      <c r="O10" s="142"/>
      <c r="P10" s="142"/>
      <c r="Q10" s="142"/>
      <c r="R10" s="142"/>
      <c r="S10" s="142"/>
      <c r="T10" s="142"/>
      <c r="U10" s="142"/>
    </row>
    <row r="11" spans="1:21" s="17" customFormat="1" ht="3.95" customHeight="1" x14ac:dyDescent="0.2">
      <c r="A11" s="81"/>
      <c r="B11" s="82"/>
      <c r="C11" s="82"/>
      <c r="D11" s="82"/>
      <c r="E11" s="82"/>
      <c r="F11" s="82"/>
      <c r="G11" s="82"/>
      <c r="H11" s="82"/>
      <c r="I11" s="82"/>
      <c r="J11" s="82"/>
      <c r="K11" s="150"/>
      <c r="L11" s="83"/>
      <c r="M11" s="151"/>
      <c r="N11" s="60"/>
      <c r="O11" s="143"/>
      <c r="P11" s="143"/>
      <c r="Q11" s="143"/>
      <c r="R11" s="143"/>
      <c r="S11" s="143"/>
      <c r="T11" s="142"/>
      <c r="U11" s="142"/>
    </row>
    <row r="12" spans="1:21" s="17" customFormat="1" ht="9.9499999999999993" customHeight="1" x14ac:dyDescent="0.2">
      <c r="A12" s="78"/>
      <c r="B12" s="78"/>
      <c r="C12" s="78"/>
      <c r="D12" s="78"/>
      <c r="E12" s="78"/>
      <c r="F12" s="78"/>
      <c r="G12" s="78"/>
      <c r="H12" s="78"/>
      <c r="I12" s="78"/>
      <c r="J12" s="78"/>
      <c r="K12" s="78"/>
      <c r="L12" s="79"/>
      <c r="M12" s="79"/>
      <c r="N12" s="56"/>
      <c r="O12" s="143"/>
      <c r="P12" s="143"/>
      <c r="Q12" s="143"/>
      <c r="R12" s="143"/>
      <c r="S12" s="143"/>
      <c r="T12" s="142"/>
      <c r="U12" s="142"/>
    </row>
    <row r="13" spans="1:21" ht="15" customHeight="1" x14ac:dyDescent="0.2">
      <c r="A13" s="15" t="s">
        <v>132</v>
      </c>
      <c r="B13" s="16"/>
      <c r="C13" s="16"/>
      <c r="D13" s="16"/>
      <c r="E13" s="16"/>
      <c r="F13" s="16"/>
      <c r="G13" s="16"/>
      <c r="H13" s="16"/>
      <c r="I13" s="134" t="str">
        <f>I5</f>
        <v>Gesamt</v>
      </c>
      <c r="J13" s="16"/>
      <c r="K13" s="134" t="str">
        <f>K5</f>
        <v>Jahr 3</v>
      </c>
      <c r="L13" s="62"/>
      <c r="M13" s="134" t="str">
        <f>M5</f>
        <v>Jahr 2</v>
      </c>
      <c r="N13" s="69"/>
      <c r="O13" s="142"/>
      <c r="P13" s="142"/>
      <c r="Q13" s="142"/>
      <c r="R13" s="142"/>
      <c r="S13" s="142"/>
      <c r="T13" s="142"/>
      <c r="U13" s="142"/>
    </row>
    <row r="14" spans="1:21" ht="3.95" customHeight="1" x14ac:dyDescent="0.2">
      <c r="A14" s="77"/>
      <c r="B14" s="78"/>
      <c r="C14" s="78"/>
      <c r="D14" s="78"/>
      <c r="E14" s="78"/>
      <c r="F14" s="78"/>
      <c r="G14" s="78"/>
      <c r="H14" s="78"/>
      <c r="I14" s="78"/>
      <c r="J14" s="78"/>
      <c r="K14" s="78"/>
      <c r="L14" s="79"/>
      <c r="M14" s="79"/>
      <c r="N14" s="146"/>
      <c r="O14" s="142"/>
      <c r="P14" s="142"/>
      <c r="Q14" s="142"/>
      <c r="R14" s="142"/>
      <c r="S14" s="142"/>
      <c r="T14" s="142"/>
      <c r="U14" s="142"/>
    </row>
    <row r="15" spans="1:21" ht="17.100000000000001" customHeight="1" x14ac:dyDescent="0.2">
      <c r="A15" s="80" t="s">
        <v>11</v>
      </c>
      <c r="B15" s="76" t="s">
        <v>133</v>
      </c>
      <c r="C15" s="76"/>
      <c r="D15" s="76"/>
      <c r="E15" s="76"/>
      <c r="F15" s="76"/>
      <c r="G15" s="76"/>
      <c r="H15" s="76"/>
      <c r="I15" s="124" t="s">
        <v>43</v>
      </c>
      <c r="J15" s="76"/>
      <c r="K15" s="124" t="s">
        <v>43</v>
      </c>
      <c r="L15" s="74"/>
      <c r="M15" s="124" t="s">
        <v>43</v>
      </c>
      <c r="N15" s="58"/>
      <c r="O15" s="142"/>
      <c r="P15" s="142"/>
      <c r="Q15" s="402" t="s">
        <v>244</v>
      </c>
      <c r="R15" s="402" t="s">
        <v>245</v>
      </c>
      <c r="S15" s="142"/>
      <c r="T15" s="405" t="s">
        <v>198</v>
      </c>
      <c r="U15" s="406"/>
    </row>
    <row r="16" spans="1:21" ht="3.95" customHeight="1" x14ac:dyDescent="0.2">
      <c r="A16" s="80"/>
      <c r="B16" s="73"/>
      <c r="C16" s="73"/>
      <c r="D16" s="73"/>
      <c r="E16" s="73"/>
      <c r="F16" s="73"/>
      <c r="G16" s="73"/>
      <c r="H16" s="73"/>
      <c r="I16" s="73"/>
      <c r="J16" s="73"/>
      <c r="K16" s="73"/>
      <c r="L16" s="74"/>
      <c r="M16" s="74"/>
      <c r="N16" s="58"/>
      <c r="O16" s="142"/>
      <c r="P16" s="142"/>
      <c r="Q16" s="403"/>
      <c r="R16" s="403"/>
      <c r="S16" s="142"/>
      <c r="T16" s="407"/>
      <c r="U16" s="408"/>
    </row>
    <row r="17" spans="1:21" ht="17.100000000000001" customHeight="1" x14ac:dyDescent="0.2">
      <c r="A17" s="61" t="s">
        <v>51</v>
      </c>
      <c r="B17" s="57" t="s">
        <v>189</v>
      </c>
      <c r="C17" s="57"/>
      <c r="D17" s="57"/>
      <c r="E17" s="57"/>
      <c r="F17" s="57"/>
      <c r="G17" s="57"/>
      <c r="H17" s="57"/>
      <c r="I17" s="57"/>
      <c r="J17" s="57"/>
      <c r="K17" s="17"/>
      <c r="L17" s="17"/>
      <c r="M17" s="17"/>
      <c r="N17" s="58"/>
      <c r="O17" s="142"/>
      <c r="P17" s="142"/>
      <c r="Q17" s="404"/>
      <c r="R17" s="404"/>
      <c r="S17" s="142"/>
      <c r="T17" s="248" t="str">
        <f>K13</f>
        <v>Jahr 3</v>
      </c>
      <c r="U17" s="247" t="str">
        <f>M13</f>
        <v>Jahr 2</v>
      </c>
    </row>
    <row r="18" spans="1:21" ht="17.100000000000001" customHeight="1" x14ac:dyDescent="0.2">
      <c r="A18" s="61" t="s">
        <v>182</v>
      </c>
      <c r="B18" s="57" t="s">
        <v>190</v>
      </c>
      <c r="C18" s="57"/>
      <c r="D18" s="57"/>
      <c r="E18" s="57"/>
      <c r="F18" s="57"/>
      <c r="G18" s="57"/>
      <c r="H18" s="17"/>
      <c r="I18" s="157">
        <f>SUMPRODUCT(($K$5:$M$5&lt;&gt;"")*(ROUND(K18:M18,2)))</f>
        <v>0</v>
      </c>
      <c r="J18" s="17"/>
      <c r="K18" s="160"/>
      <c r="L18" s="74"/>
      <c r="M18" s="160"/>
      <c r="N18" s="58"/>
      <c r="O18" s="142"/>
      <c r="P18" s="142"/>
      <c r="Q18" s="242"/>
      <c r="R18" s="242"/>
      <c r="S18" s="241">
        <v>1.3</v>
      </c>
      <c r="T18" s="168">
        <f>IF(K18&gt;0,MIN(ROUND(K18,2),ROUND(K8,0)*S18),ROUND(K8,0)*S18)</f>
        <v>0</v>
      </c>
      <c r="U18" s="168">
        <f>IF(U17="",0,IF(M18&gt;0,MIN(ROUND(M18,2),ROUND(M8,0)*S18),ROUND(M8,0)*S18))</f>
        <v>0</v>
      </c>
    </row>
    <row r="19" spans="1:21" ht="17.100000000000001" customHeight="1" x14ac:dyDescent="0.2">
      <c r="A19" s="61" t="s">
        <v>183</v>
      </c>
      <c r="B19" s="57" t="s">
        <v>191</v>
      </c>
      <c r="C19" s="57"/>
      <c r="D19" s="57"/>
      <c r="E19" s="57"/>
      <c r="F19" s="57"/>
      <c r="G19" s="57"/>
      <c r="H19" s="17"/>
      <c r="I19" s="158">
        <f t="shared" ref="I19:I26" si="0">SUMPRODUCT(($K$5:$M$5&lt;&gt;"")*(ROUND(K19:M19,2)))</f>
        <v>0</v>
      </c>
      <c r="J19" s="17"/>
      <c r="K19" s="161"/>
      <c r="L19" s="74"/>
      <c r="M19" s="161"/>
      <c r="N19" s="58"/>
      <c r="O19" s="142"/>
      <c r="P19" s="142"/>
      <c r="Q19" s="242"/>
      <c r="R19" s="242"/>
      <c r="S19" s="241">
        <v>1.8</v>
      </c>
      <c r="T19" s="168">
        <f>IF(K19&gt;0,MIN(ROUND(K19,2),ROUND(K10,0)*S19),ROUND(K10,0)*S19)</f>
        <v>0</v>
      </c>
      <c r="U19" s="168">
        <f>IF(U17="",0,IF(M19&gt;0,MIN(ROUND(M19,2),ROUND(M10,0)*S19),ROUND(M10,0)*S19))</f>
        <v>0</v>
      </c>
    </row>
    <row r="20" spans="1:21" ht="17.100000000000001" customHeight="1" x14ac:dyDescent="0.2">
      <c r="A20" s="61"/>
      <c r="B20" s="76" t="str">
        <f>CONCATENATE("Summe ",B17)</f>
        <v>Summe Ausgaben für Mittagsverpflegung</v>
      </c>
      <c r="C20" s="57"/>
      <c r="D20" s="57"/>
      <c r="E20" s="57"/>
      <c r="F20" s="57"/>
      <c r="G20" s="57"/>
      <c r="H20" s="17"/>
      <c r="I20" s="156">
        <f t="shared" si="0"/>
        <v>0</v>
      </c>
      <c r="J20" s="17"/>
      <c r="K20" s="145">
        <f>SUMPRODUCT(ROUND(K18:K19,2))</f>
        <v>0</v>
      </c>
      <c r="L20" s="74"/>
      <c r="M20" s="145">
        <f>SUMPRODUCT(ROUND(M18:M19,2))</f>
        <v>0</v>
      </c>
      <c r="N20" s="58"/>
      <c r="O20" s="142" t="b">
        <f>'Seite 2'!L56</f>
        <v>0</v>
      </c>
      <c r="P20" s="169">
        <f>IF(AND($O$20=FALSE,$O$22=FALSE,$O$24=FALSE),0,IF(O20=TRUE,1,2))</f>
        <v>0</v>
      </c>
      <c r="Q20" s="170">
        <f>IF(T20&lt;7500,0,T20)</f>
        <v>0</v>
      </c>
      <c r="R20" s="170">
        <f>IF(U20&lt;7500,0,U20)</f>
        <v>0</v>
      </c>
      <c r="S20" s="142"/>
      <c r="T20" s="170">
        <f>SUM(T18:T19)</f>
        <v>0</v>
      </c>
      <c r="U20" s="170">
        <f>SUM(U18:U19)</f>
        <v>0</v>
      </c>
    </row>
    <row r="21" spans="1:21" ht="3.95" customHeight="1" x14ac:dyDescent="0.2">
      <c r="A21" s="80"/>
      <c r="B21" s="73"/>
      <c r="C21" s="73"/>
      <c r="D21" s="73"/>
      <c r="E21" s="73"/>
      <c r="F21" s="73"/>
      <c r="G21" s="73"/>
      <c r="H21" s="73"/>
      <c r="I21" s="73"/>
      <c r="J21" s="73"/>
      <c r="K21" s="73"/>
      <c r="L21" s="74"/>
      <c r="M21" s="74"/>
      <c r="N21" s="58"/>
      <c r="O21" s="142"/>
      <c r="P21" s="142"/>
      <c r="Q21" s="142"/>
      <c r="R21" s="142"/>
      <c r="S21" s="142"/>
      <c r="T21" s="142"/>
      <c r="U21" s="142"/>
    </row>
    <row r="22" spans="1:21" ht="17.100000000000001" customHeight="1" x14ac:dyDescent="0.2">
      <c r="A22" s="61" t="s">
        <v>52</v>
      </c>
      <c r="B22" s="57" t="s">
        <v>195</v>
      </c>
      <c r="C22" s="57"/>
      <c r="D22" s="57"/>
      <c r="E22" s="57"/>
      <c r="F22" s="57"/>
      <c r="G22" s="57"/>
      <c r="H22" s="57"/>
      <c r="I22" s="156">
        <f t="shared" si="0"/>
        <v>0</v>
      </c>
      <c r="J22" s="57"/>
      <c r="K22" s="133"/>
      <c r="L22" s="243"/>
      <c r="M22" s="133"/>
      <c r="N22" s="58"/>
      <c r="O22" s="142" t="b">
        <f>'Seite 2'!L60</f>
        <v>0</v>
      </c>
      <c r="P22" s="169">
        <f>IF(AND($O$20=FALSE,$O$22=FALSE,$O$24=FALSE),0,IF(O22=TRUE,1,2))</f>
        <v>0</v>
      </c>
      <c r="Q22" s="409">
        <f>MIN(50000,T22+U22)</f>
        <v>0</v>
      </c>
      <c r="R22" s="410"/>
      <c r="S22" s="142"/>
      <c r="T22" s="170">
        <f>ROUND(ROUND(K22,2)*0.9,2)</f>
        <v>0</v>
      </c>
      <c r="U22" s="170">
        <f>ROUND(ROUND(M22,2)*0.9,2)</f>
        <v>0</v>
      </c>
    </row>
    <row r="23" spans="1:21" ht="3.95" customHeight="1" x14ac:dyDescent="0.2">
      <c r="A23" s="80"/>
      <c r="B23" s="125"/>
      <c r="C23" s="125"/>
      <c r="D23" s="125"/>
      <c r="E23" s="125"/>
      <c r="F23" s="125"/>
      <c r="G23" s="125"/>
      <c r="H23" s="125"/>
      <c r="I23" s="125"/>
      <c r="J23" s="125"/>
      <c r="K23" s="125"/>
      <c r="L23" s="125"/>
      <c r="M23" s="125"/>
      <c r="N23" s="58"/>
      <c r="O23" s="142"/>
      <c r="P23" s="142"/>
      <c r="Q23" s="142"/>
      <c r="R23" s="142"/>
      <c r="S23" s="142"/>
      <c r="T23" s="142"/>
      <c r="U23" s="142"/>
    </row>
    <row r="24" spans="1:21" ht="17.100000000000001" customHeight="1" x14ac:dyDescent="0.2">
      <c r="A24" s="61" t="s">
        <v>181</v>
      </c>
      <c r="B24" s="57" t="s">
        <v>188</v>
      </c>
      <c r="C24" s="57"/>
      <c r="D24" s="57"/>
      <c r="E24" s="57"/>
      <c r="F24" s="57"/>
      <c r="G24" s="57"/>
      <c r="H24" s="57"/>
      <c r="I24" s="156">
        <f t="shared" si="0"/>
        <v>0</v>
      </c>
      <c r="J24" s="57"/>
      <c r="K24" s="133"/>
      <c r="L24" s="243"/>
      <c r="M24" s="133"/>
      <c r="N24" s="58"/>
      <c r="O24" s="142" t="b">
        <f>'Seite 2'!L64</f>
        <v>0</v>
      </c>
      <c r="P24" s="169">
        <f>IF(AND($O$20=FALSE,$O$22=FALSE,$O$24=FALSE),0,IF(O24=TRUE,1,2))</f>
        <v>0</v>
      </c>
      <c r="Q24" s="409">
        <f>MIN(30000,T24+U24)</f>
        <v>0</v>
      </c>
      <c r="R24" s="410"/>
      <c r="S24" s="142"/>
      <c r="T24" s="170">
        <f>ROUND(ROUND(K24,2)*0.9,2)</f>
        <v>0</v>
      </c>
      <c r="U24" s="170">
        <f>ROUND(ROUND(M24,2)*0.9,2)</f>
        <v>0</v>
      </c>
    </row>
    <row r="25" spans="1:21" ht="3.95" customHeight="1" x14ac:dyDescent="0.2">
      <c r="A25" s="80"/>
      <c r="B25" s="73"/>
      <c r="C25" s="73"/>
      <c r="D25" s="73"/>
      <c r="E25" s="73"/>
      <c r="F25" s="73"/>
      <c r="G25" s="73"/>
      <c r="H25" s="73"/>
      <c r="I25" s="73"/>
      <c r="J25" s="73"/>
      <c r="K25" s="73"/>
      <c r="L25" s="74"/>
      <c r="M25" s="74"/>
      <c r="N25" s="58"/>
      <c r="O25" s="142"/>
      <c r="P25" s="142"/>
      <c r="Q25" s="142"/>
      <c r="R25" s="142"/>
      <c r="S25" s="142"/>
      <c r="T25" s="142"/>
      <c r="U25" s="142"/>
    </row>
    <row r="26" spans="1:21" ht="17.100000000000001" customHeight="1" thickBot="1" x14ac:dyDescent="0.25">
      <c r="A26" s="80" t="s">
        <v>1</v>
      </c>
      <c r="B26" s="73"/>
      <c r="C26" s="73"/>
      <c r="D26" s="73"/>
      <c r="E26" s="73"/>
      <c r="F26" s="73"/>
      <c r="G26" s="73"/>
      <c r="H26" s="73"/>
      <c r="I26" s="159">
        <f t="shared" si="0"/>
        <v>0</v>
      </c>
      <c r="J26" s="73"/>
      <c r="K26" s="135">
        <f>SUMPRODUCT((O20:O24=TRUE)*ROUND(K20:K24,2))</f>
        <v>0</v>
      </c>
      <c r="L26" s="74"/>
      <c r="M26" s="135">
        <f>SUMPRODUCT((O20:O24=TRUE)*ROUND(M20:M24,2))</f>
        <v>0</v>
      </c>
      <c r="N26" s="58"/>
      <c r="O26" s="142"/>
      <c r="P26" s="142"/>
      <c r="Q26" s="409">
        <f>SUMPRODUCT((O20:O24=TRUE)*ROUND(Q20:R24,2))</f>
        <v>0</v>
      </c>
      <c r="R26" s="410"/>
      <c r="S26" s="142"/>
      <c r="T26" s="170">
        <f>SUMPRODUCT((O20:O24=TRUE)*ROUND(T20:T24,2))</f>
        <v>0</v>
      </c>
      <c r="U26" s="170">
        <f>SUMPRODUCT((O20:O24=TRUE)*ROUND(U20:U24,2))</f>
        <v>0</v>
      </c>
    </row>
    <row r="27" spans="1:21" ht="3.95" customHeight="1" thickTop="1" x14ac:dyDescent="0.2">
      <c r="A27" s="81"/>
      <c r="B27" s="82"/>
      <c r="C27" s="82"/>
      <c r="D27" s="82"/>
      <c r="E27" s="82"/>
      <c r="F27" s="82"/>
      <c r="G27" s="82"/>
      <c r="H27" s="82"/>
      <c r="I27" s="82"/>
      <c r="J27" s="82"/>
      <c r="K27" s="82"/>
      <c r="L27" s="83"/>
      <c r="M27" s="83"/>
      <c r="N27" s="60"/>
      <c r="O27" s="142"/>
      <c r="P27" s="142"/>
      <c r="Q27" s="142"/>
      <c r="R27" s="142"/>
      <c r="S27" s="142"/>
      <c r="T27" s="142"/>
      <c r="U27" s="142"/>
    </row>
    <row r="28" spans="1:21" s="17" customFormat="1" ht="9.9499999999999993" customHeight="1" x14ac:dyDescent="0.2">
      <c r="A28" s="73"/>
      <c r="B28" s="73"/>
      <c r="C28" s="73"/>
      <c r="D28" s="73"/>
      <c r="E28" s="73"/>
      <c r="F28" s="73"/>
      <c r="G28" s="73"/>
      <c r="H28" s="73"/>
      <c r="I28" s="73"/>
      <c r="J28" s="73"/>
      <c r="K28" s="73"/>
      <c r="L28" s="74"/>
      <c r="M28" s="74"/>
      <c r="O28" s="143"/>
      <c r="P28" s="143"/>
      <c r="Q28" s="143"/>
      <c r="R28" s="143"/>
      <c r="S28" s="142"/>
      <c r="T28" s="143"/>
      <c r="U28" s="143"/>
    </row>
    <row r="29" spans="1:21" ht="15" customHeight="1" x14ac:dyDescent="0.2">
      <c r="A29" s="15" t="s">
        <v>134</v>
      </c>
      <c r="B29" s="62"/>
      <c r="C29" s="62"/>
      <c r="D29" s="62"/>
      <c r="E29" s="62"/>
      <c r="F29" s="62"/>
      <c r="G29" s="62"/>
      <c r="H29" s="62"/>
      <c r="I29" s="134" t="str">
        <f>I5</f>
        <v>Gesamt</v>
      </c>
      <c r="J29" s="62"/>
      <c r="K29" s="134" t="str">
        <f>K5</f>
        <v>Jahr 3</v>
      </c>
      <c r="L29" s="62"/>
      <c r="M29" s="134" t="str">
        <f>M5</f>
        <v>Jahr 2</v>
      </c>
      <c r="N29" s="85"/>
      <c r="O29" s="142"/>
      <c r="P29" s="142"/>
      <c r="Q29" s="142"/>
      <c r="R29" s="142"/>
      <c r="S29" s="142"/>
      <c r="T29" s="142"/>
      <c r="U29" s="142"/>
    </row>
    <row r="30" spans="1:21" ht="3.95" customHeight="1" x14ac:dyDescent="0.2">
      <c r="A30" s="77"/>
      <c r="B30" s="78"/>
      <c r="C30" s="78"/>
      <c r="D30" s="78"/>
      <c r="E30" s="78"/>
      <c r="F30" s="78"/>
      <c r="G30" s="78"/>
      <c r="H30" s="78"/>
      <c r="I30" s="78"/>
      <c r="J30" s="78"/>
      <c r="K30" s="78"/>
      <c r="L30" s="79"/>
      <c r="M30" s="79"/>
      <c r="N30" s="146"/>
      <c r="O30" s="142"/>
      <c r="P30" s="142"/>
      <c r="Q30" s="142"/>
      <c r="R30" s="142"/>
      <c r="S30" s="142"/>
      <c r="T30" s="142"/>
      <c r="U30" s="142"/>
    </row>
    <row r="31" spans="1:21" ht="17.100000000000001" customHeight="1" x14ac:dyDescent="0.2">
      <c r="A31" s="99"/>
      <c r="B31" s="17"/>
      <c r="C31" s="17"/>
      <c r="D31" s="17"/>
      <c r="E31" s="17"/>
      <c r="F31" s="17"/>
      <c r="G31" s="17"/>
      <c r="H31" s="17"/>
      <c r="I31" s="124" t="s">
        <v>43</v>
      </c>
      <c r="J31" s="246"/>
      <c r="K31" s="124" t="s">
        <v>43</v>
      </c>
      <c r="L31" s="74"/>
      <c r="M31" s="124" t="s">
        <v>43</v>
      </c>
      <c r="N31" s="58"/>
      <c r="O31" s="142"/>
      <c r="P31" s="142"/>
      <c r="Q31" s="142"/>
      <c r="R31" s="142"/>
      <c r="S31" s="142"/>
      <c r="T31" s="142"/>
      <c r="U31" s="142"/>
    </row>
    <row r="32" spans="1:21" s="21" customFormat="1" ht="17.100000000000001" customHeight="1" x14ac:dyDescent="0.2">
      <c r="A32" s="70" t="s">
        <v>12</v>
      </c>
      <c r="B32" s="76" t="s">
        <v>184</v>
      </c>
      <c r="C32" s="57"/>
      <c r="D32" s="57"/>
      <c r="E32" s="57"/>
      <c r="F32" s="57"/>
      <c r="G32" s="57"/>
      <c r="H32" s="57"/>
      <c r="I32" s="156">
        <f t="shared" ref="I32" si="1">SUMPRODUCT(($K$5:$M$5&lt;&gt;"")*(ROUND(K32:M32,2)))</f>
        <v>0</v>
      </c>
      <c r="J32" s="57"/>
      <c r="K32" s="163"/>
      <c r="L32" s="57"/>
      <c r="M32" s="163"/>
      <c r="N32" s="58"/>
      <c r="O32" s="144"/>
      <c r="P32" s="144"/>
      <c r="Q32" s="144"/>
      <c r="R32" s="144"/>
      <c r="S32" s="144"/>
      <c r="T32" s="144"/>
      <c r="U32" s="144"/>
    </row>
    <row r="33" spans="1:21" ht="3.95" customHeight="1" x14ac:dyDescent="0.2">
      <c r="A33" s="84"/>
      <c r="B33" s="73"/>
      <c r="C33" s="73"/>
      <c r="D33" s="73"/>
      <c r="E33" s="73"/>
      <c r="F33" s="73"/>
      <c r="G33" s="73"/>
      <c r="H33" s="73"/>
      <c r="I33" s="73"/>
      <c r="J33" s="73"/>
      <c r="K33" s="73"/>
      <c r="L33" s="74"/>
      <c r="M33" s="74"/>
      <c r="N33" s="58"/>
      <c r="O33" s="142"/>
      <c r="P33" s="142"/>
      <c r="Q33" s="142"/>
      <c r="R33" s="142"/>
      <c r="S33" s="142"/>
      <c r="T33" s="142"/>
      <c r="U33" s="142"/>
    </row>
    <row r="34" spans="1:21" s="21" customFormat="1" ht="17.100000000000001" customHeight="1" x14ac:dyDescent="0.2">
      <c r="A34" s="70" t="s">
        <v>13</v>
      </c>
      <c r="B34" s="76" t="s">
        <v>185</v>
      </c>
      <c r="C34" s="76"/>
      <c r="D34" s="76"/>
      <c r="E34" s="76"/>
      <c r="F34" s="76"/>
      <c r="G34" s="76"/>
      <c r="H34" s="76"/>
      <c r="I34" s="76"/>
      <c r="J34" s="76"/>
      <c r="K34" s="76"/>
      <c r="L34" s="57"/>
      <c r="M34" s="57"/>
      <c r="N34" s="58"/>
      <c r="O34" s="144"/>
      <c r="P34" s="144"/>
      <c r="Q34" s="144"/>
      <c r="R34" s="144"/>
      <c r="S34" s="144"/>
      <c r="T34" s="144"/>
      <c r="U34" s="144"/>
    </row>
    <row r="35" spans="1:21" s="21" customFormat="1" ht="17.100000000000001" customHeight="1" x14ac:dyDescent="0.2">
      <c r="A35" s="61" t="s">
        <v>37</v>
      </c>
      <c r="B35" s="57" t="s">
        <v>186</v>
      </c>
      <c r="C35" s="57"/>
      <c r="D35" s="57"/>
      <c r="E35" s="57"/>
      <c r="F35" s="57"/>
      <c r="G35" s="57"/>
      <c r="H35" s="57"/>
      <c r="I35" s="157">
        <f>SUMPRODUCT(($K$5:$M$5&lt;&gt;"")*(ROUND(K35:M35,2)))</f>
        <v>0</v>
      </c>
      <c r="J35" s="57"/>
      <c r="K35" s="165"/>
      <c r="L35" s="57"/>
      <c r="M35" s="165"/>
      <c r="N35" s="58"/>
      <c r="O35" s="144"/>
      <c r="P35" s="144"/>
      <c r="Q35" s="144"/>
      <c r="R35" s="144"/>
      <c r="S35" s="144"/>
      <c r="T35" s="144"/>
      <c r="U35" s="144"/>
    </row>
    <row r="36" spans="1:21" s="21" customFormat="1" ht="17.100000000000001" customHeight="1" x14ac:dyDescent="0.2">
      <c r="A36" s="61" t="s">
        <v>38</v>
      </c>
      <c r="B36" s="57" t="s">
        <v>53</v>
      </c>
      <c r="C36" s="57"/>
      <c r="D36" s="57"/>
      <c r="E36" s="57"/>
      <c r="F36" s="57"/>
      <c r="G36" s="57"/>
      <c r="H36" s="57"/>
      <c r="I36" s="164">
        <f t="shared" ref="I36:I38" si="2">SUMPRODUCT(($K$5:$M$5&lt;&gt;"")*(ROUND(K36:M36,2)))</f>
        <v>0</v>
      </c>
      <c r="J36" s="57"/>
      <c r="K36" s="166"/>
      <c r="L36" s="57"/>
      <c r="M36" s="166"/>
      <c r="N36" s="58"/>
      <c r="O36" s="144"/>
      <c r="P36" s="144"/>
      <c r="Q36" s="144"/>
      <c r="R36" s="144"/>
      <c r="S36" s="144"/>
      <c r="T36" s="144"/>
      <c r="U36" s="144"/>
    </row>
    <row r="37" spans="1:21" s="21" customFormat="1" ht="17.100000000000001" customHeight="1" x14ac:dyDescent="0.2">
      <c r="A37" s="61" t="s">
        <v>39</v>
      </c>
      <c r="B37" s="57" t="s">
        <v>40</v>
      </c>
      <c r="C37" s="57"/>
      <c r="D37" s="57"/>
      <c r="E37" s="57"/>
      <c r="F37" s="57"/>
      <c r="G37" s="57"/>
      <c r="H37" s="57"/>
      <c r="I37" s="158">
        <f t="shared" si="2"/>
        <v>0</v>
      </c>
      <c r="J37" s="57"/>
      <c r="K37" s="167"/>
      <c r="L37" s="57"/>
      <c r="M37" s="167"/>
      <c r="N37" s="58"/>
      <c r="O37" s="144"/>
      <c r="P37" s="144"/>
      <c r="Q37" s="144"/>
      <c r="R37" s="144"/>
      <c r="S37" s="144"/>
      <c r="T37" s="144"/>
      <c r="U37" s="144"/>
    </row>
    <row r="38" spans="1:21" s="21" customFormat="1" ht="17.100000000000001" customHeight="1" x14ac:dyDescent="0.2">
      <c r="A38" s="61"/>
      <c r="B38" s="76" t="str">
        <f>CONCATENATE("Summe ",LEFT(B34,18))</f>
        <v>Summe Öffentliche Mittel</v>
      </c>
      <c r="C38" s="76"/>
      <c r="D38" s="76"/>
      <c r="E38" s="397" t="str">
        <f>IF(OR(AND(P20=1,Q20=0,K8+K10&gt;0),AND(P20=1,R20=0,M8+M10&gt;0)),"Für eine Förderung gemäß Nr. 2.1 der Richtlinie 
wird die Bagatellgrenze von 7.500 €/Jahr nicht erreicht!",IF(I40&gt;Q26,"Bitte die maximale Zuwendung 
gemäß Nr. 5. der Richtlinie beachten!",""))</f>
        <v/>
      </c>
      <c r="F38" s="397"/>
      <c r="G38" s="397"/>
      <c r="H38" s="397"/>
      <c r="I38" s="156">
        <f t="shared" si="2"/>
        <v>0</v>
      </c>
      <c r="J38" s="76"/>
      <c r="K38" s="145">
        <f>SUMPRODUCT(ROUND(K35:K37,2))</f>
        <v>0</v>
      </c>
      <c r="L38" s="57"/>
      <c r="M38" s="145">
        <f>SUMPRODUCT(ROUND(M35:M37,2))</f>
        <v>0</v>
      </c>
      <c r="N38" s="58"/>
      <c r="O38" s="144"/>
      <c r="P38" s="144"/>
      <c r="Q38" s="144"/>
      <c r="R38" s="144"/>
      <c r="S38" s="144"/>
      <c r="T38" s="144"/>
      <c r="U38" s="144"/>
    </row>
    <row r="39" spans="1:21" ht="3.95" customHeight="1" x14ac:dyDescent="0.2">
      <c r="A39" s="84"/>
      <c r="B39" s="73"/>
      <c r="C39" s="73"/>
      <c r="D39" s="73"/>
      <c r="E39" s="397"/>
      <c r="F39" s="397"/>
      <c r="G39" s="397"/>
      <c r="H39" s="397"/>
      <c r="I39" s="73"/>
      <c r="J39" s="73"/>
      <c r="K39" s="73"/>
      <c r="L39" s="74"/>
      <c r="M39" s="74"/>
      <c r="N39" s="58"/>
      <c r="O39" s="142"/>
      <c r="P39" s="142"/>
      <c r="Q39" s="142"/>
      <c r="R39" s="142"/>
      <c r="S39" s="142"/>
      <c r="T39" s="142"/>
      <c r="U39" s="142"/>
    </row>
    <row r="40" spans="1:21" s="21" customFormat="1" ht="17.100000000000001" customHeight="1" x14ac:dyDescent="0.2">
      <c r="A40" s="70" t="s">
        <v>14</v>
      </c>
      <c r="B40" s="76" t="s">
        <v>41</v>
      </c>
      <c r="C40" s="76"/>
      <c r="D40" s="76"/>
      <c r="E40" s="397"/>
      <c r="F40" s="397"/>
      <c r="G40" s="397"/>
      <c r="H40" s="397"/>
      <c r="I40" s="156">
        <f t="shared" ref="I40" si="3">SUMPRODUCT(($K$5:$M$5&lt;&gt;"")*(ROUND(K40:M40,2)))</f>
        <v>0</v>
      </c>
      <c r="J40" s="76"/>
      <c r="K40" s="163"/>
      <c r="L40" s="57"/>
      <c r="M40" s="163"/>
      <c r="N40" s="58"/>
      <c r="O40" s="144"/>
      <c r="P40" s="144"/>
      <c r="Q40" s="144"/>
      <c r="R40" s="144"/>
      <c r="S40" s="144"/>
      <c r="T40" s="144"/>
      <c r="U40" s="144"/>
    </row>
    <row r="41" spans="1:21" ht="3.95" customHeight="1" x14ac:dyDescent="0.2">
      <c r="A41" s="80"/>
      <c r="B41" s="73"/>
      <c r="C41" s="73"/>
      <c r="D41" s="73"/>
      <c r="E41" s="397"/>
      <c r="F41" s="397"/>
      <c r="G41" s="397"/>
      <c r="H41" s="397"/>
      <c r="I41" s="73"/>
      <c r="J41" s="73"/>
      <c r="K41" s="73"/>
      <c r="L41" s="74"/>
      <c r="M41" s="74"/>
      <c r="N41" s="58"/>
      <c r="O41" s="142"/>
      <c r="P41" s="142"/>
      <c r="Q41" s="142"/>
      <c r="R41" s="142"/>
      <c r="S41" s="142"/>
      <c r="T41" s="142"/>
      <c r="U41" s="142"/>
    </row>
    <row r="42" spans="1:21" ht="17.100000000000001" customHeight="1" thickBot="1" x14ac:dyDescent="0.25">
      <c r="A42" s="80" t="s">
        <v>2</v>
      </c>
      <c r="B42" s="73"/>
      <c r="C42" s="73"/>
      <c r="D42" s="73"/>
      <c r="E42" s="397"/>
      <c r="F42" s="397"/>
      <c r="G42" s="397"/>
      <c r="H42" s="397"/>
      <c r="I42" s="159">
        <f>SUMPRODUCT(($K$5:$M$5&lt;&gt;"")*(ROUND(K42:M42,2)))</f>
        <v>0</v>
      </c>
      <c r="J42" s="73"/>
      <c r="K42" s="135">
        <f>ROUND(K32,2)+K38+ROUND(K40,2)</f>
        <v>0</v>
      </c>
      <c r="L42" s="74"/>
      <c r="M42" s="135">
        <f>ROUND(M32,2)+M38+ROUND(M40,2)</f>
        <v>0</v>
      </c>
      <c r="N42" s="58"/>
      <c r="O42" s="142"/>
      <c r="P42" s="142"/>
      <c r="Q42" s="142"/>
      <c r="R42" s="142"/>
      <c r="S42" s="142"/>
      <c r="T42" s="142"/>
      <c r="U42" s="142"/>
    </row>
    <row r="43" spans="1:21" ht="3.95" customHeight="1" thickTop="1" x14ac:dyDescent="0.2">
      <c r="A43" s="81"/>
      <c r="B43" s="82"/>
      <c r="C43" s="82"/>
      <c r="D43" s="82"/>
      <c r="E43" s="82"/>
      <c r="F43" s="82"/>
      <c r="G43" s="82"/>
      <c r="H43" s="82"/>
      <c r="I43" s="82"/>
      <c r="J43" s="82"/>
      <c r="K43" s="82"/>
      <c r="L43" s="83"/>
      <c r="M43" s="83"/>
      <c r="N43" s="60"/>
      <c r="O43" s="142"/>
      <c r="P43" s="142"/>
      <c r="Q43" s="142"/>
      <c r="R43" s="142"/>
      <c r="S43" s="142"/>
      <c r="T43" s="142"/>
      <c r="U43" s="142"/>
    </row>
    <row r="44" spans="1:21" ht="12" customHeight="1" x14ac:dyDescent="0.2">
      <c r="A44" s="172"/>
      <c r="B44" s="172"/>
      <c r="C44" s="172"/>
      <c r="D44" s="172"/>
      <c r="E44" s="172"/>
      <c r="F44" s="172"/>
      <c r="G44" s="172"/>
      <c r="N44" s="4"/>
      <c r="O44" s="142"/>
      <c r="P44" s="142"/>
      <c r="Q44" s="142"/>
      <c r="R44" s="142"/>
      <c r="S44" s="142"/>
      <c r="T44" s="142"/>
      <c r="U44" s="142"/>
    </row>
    <row r="45" spans="1:21" ht="12" customHeight="1" x14ac:dyDescent="0.2">
      <c r="A45" s="172"/>
      <c r="B45" s="172"/>
      <c r="C45" s="172"/>
      <c r="D45" s="172"/>
      <c r="E45" s="172"/>
      <c r="F45" s="172"/>
      <c r="G45" s="172"/>
      <c r="N45" s="4"/>
      <c r="O45" s="142"/>
      <c r="P45" s="142"/>
      <c r="Q45" s="142"/>
      <c r="R45" s="142"/>
      <c r="S45" s="142"/>
      <c r="T45" s="142"/>
      <c r="U45" s="142"/>
    </row>
    <row r="46" spans="1:21" ht="12" customHeight="1" x14ac:dyDescent="0.2">
      <c r="A46" s="172"/>
      <c r="B46" s="172"/>
      <c r="C46" s="172"/>
      <c r="D46" s="172"/>
      <c r="E46" s="172"/>
      <c r="F46" s="172"/>
      <c r="G46" s="172"/>
      <c r="N46" s="4"/>
      <c r="O46" s="142"/>
      <c r="P46" s="142"/>
      <c r="Q46" s="142"/>
      <c r="R46" s="142"/>
      <c r="S46" s="142"/>
      <c r="T46" s="142"/>
      <c r="U46" s="142"/>
    </row>
    <row r="47" spans="1:21" ht="12" customHeight="1" x14ac:dyDescent="0.2">
      <c r="A47" s="172"/>
      <c r="B47" s="172"/>
      <c r="C47" s="172"/>
      <c r="D47" s="172"/>
      <c r="E47" s="172"/>
      <c r="F47" s="172"/>
      <c r="G47" s="172"/>
      <c r="N47" s="4"/>
      <c r="O47" s="142"/>
      <c r="P47" s="142"/>
      <c r="Q47" s="142"/>
      <c r="R47" s="142"/>
      <c r="S47" s="142"/>
      <c r="T47" s="142"/>
      <c r="U47" s="142"/>
    </row>
    <row r="48" spans="1:21" ht="12" customHeight="1" x14ac:dyDescent="0.2">
      <c r="A48" s="172"/>
      <c r="B48" s="172"/>
      <c r="C48" s="172"/>
      <c r="D48" s="172"/>
      <c r="E48" s="172"/>
      <c r="F48" s="172"/>
      <c r="G48" s="172"/>
      <c r="N48" s="4"/>
      <c r="O48" s="142"/>
      <c r="P48" s="142"/>
      <c r="Q48" s="142"/>
      <c r="R48" s="142"/>
      <c r="S48" s="142"/>
      <c r="T48" s="142"/>
      <c r="U48" s="142"/>
    </row>
    <row r="49" spans="1:21" ht="12" customHeight="1" x14ac:dyDescent="0.2">
      <c r="A49" s="172"/>
      <c r="B49" s="172"/>
      <c r="C49" s="172"/>
      <c r="D49" s="172"/>
      <c r="E49" s="172"/>
      <c r="F49" s="172"/>
      <c r="G49" s="172"/>
      <c r="N49" s="4"/>
      <c r="O49" s="142"/>
      <c r="P49" s="142"/>
      <c r="Q49" s="142"/>
      <c r="R49" s="142"/>
      <c r="S49" s="142"/>
      <c r="T49" s="142"/>
      <c r="U49" s="142"/>
    </row>
    <row r="50" spans="1:21" ht="12" customHeight="1" x14ac:dyDescent="0.2">
      <c r="A50" s="172"/>
      <c r="B50" s="172"/>
      <c r="C50" s="172"/>
      <c r="D50" s="172"/>
      <c r="E50" s="172"/>
      <c r="F50" s="172"/>
      <c r="G50" s="172"/>
      <c r="N50" s="4"/>
      <c r="O50" s="142"/>
      <c r="P50" s="142"/>
      <c r="Q50" s="142"/>
      <c r="R50" s="142"/>
      <c r="S50" s="142"/>
      <c r="T50" s="142"/>
      <c r="U50" s="142"/>
    </row>
    <row r="51" spans="1:21" ht="12" customHeight="1" x14ac:dyDescent="0.2">
      <c r="A51" s="172"/>
      <c r="B51" s="172"/>
      <c r="C51" s="172"/>
      <c r="D51" s="172"/>
      <c r="E51" s="172"/>
      <c r="F51" s="172"/>
      <c r="G51" s="172"/>
      <c r="N51" s="4"/>
      <c r="O51" s="142"/>
      <c r="P51" s="142"/>
      <c r="Q51" s="142"/>
      <c r="R51" s="142"/>
      <c r="S51" s="142"/>
      <c r="T51" s="142"/>
      <c r="U51" s="142"/>
    </row>
    <row r="52" spans="1:21" ht="12" customHeight="1" x14ac:dyDescent="0.2">
      <c r="A52" s="172"/>
      <c r="B52" s="172"/>
      <c r="C52" s="172"/>
      <c r="D52" s="172"/>
      <c r="E52" s="172"/>
      <c r="F52" s="172"/>
      <c r="G52" s="172"/>
      <c r="N52" s="4"/>
      <c r="O52" s="142"/>
      <c r="P52" s="142"/>
      <c r="Q52" s="142"/>
      <c r="R52" s="142"/>
      <c r="S52" s="142"/>
      <c r="T52" s="142"/>
      <c r="U52" s="142"/>
    </row>
    <row r="53" spans="1:21" ht="12" customHeight="1" x14ac:dyDescent="0.2">
      <c r="A53" s="172"/>
      <c r="B53" s="172"/>
      <c r="C53" s="172"/>
      <c r="D53" s="172"/>
      <c r="E53" s="172"/>
      <c r="F53" s="172"/>
      <c r="G53" s="172"/>
      <c r="N53" s="4"/>
      <c r="O53" s="142"/>
      <c r="P53" s="142"/>
      <c r="Q53" s="142"/>
      <c r="R53" s="142"/>
      <c r="S53" s="142"/>
      <c r="T53" s="142"/>
      <c r="U53" s="142"/>
    </row>
    <row r="54" spans="1:21" ht="12" customHeight="1" x14ac:dyDescent="0.2">
      <c r="A54" s="172"/>
      <c r="B54" s="172"/>
      <c r="C54" s="172"/>
      <c r="D54" s="172"/>
      <c r="E54" s="172"/>
      <c r="F54" s="172"/>
      <c r="G54" s="172"/>
      <c r="N54" s="4"/>
      <c r="O54" s="142"/>
      <c r="P54" s="142"/>
      <c r="Q54" s="142"/>
      <c r="R54" s="142"/>
      <c r="S54" s="142"/>
      <c r="T54" s="142"/>
      <c r="U54" s="142"/>
    </row>
    <row r="55" spans="1:21" ht="12" customHeight="1" x14ac:dyDescent="0.2">
      <c r="A55" s="172"/>
      <c r="B55" s="172"/>
      <c r="C55" s="172"/>
      <c r="D55" s="172"/>
      <c r="E55" s="172"/>
      <c r="F55" s="172"/>
      <c r="G55" s="172"/>
      <c r="N55" s="4"/>
      <c r="O55" s="142"/>
      <c r="P55" s="142"/>
      <c r="Q55" s="142"/>
      <c r="R55" s="142"/>
      <c r="S55" s="142"/>
      <c r="T55" s="142"/>
      <c r="U55" s="142"/>
    </row>
    <row r="56" spans="1:21" ht="12" customHeight="1" x14ac:dyDescent="0.2">
      <c r="A56" s="172"/>
      <c r="B56" s="172"/>
      <c r="C56" s="172"/>
      <c r="D56" s="172"/>
      <c r="E56" s="172"/>
      <c r="F56" s="172"/>
      <c r="G56" s="172"/>
      <c r="N56" s="4"/>
      <c r="O56" s="142"/>
      <c r="P56" s="142"/>
      <c r="Q56" s="142"/>
      <c r="R56" s="142"/>
      <c r="S56" s="142"/>
      <c r="T56" s="142"/>
      <c r="U56" s="142"/>
    </row>
    <row r="57" spans="1:21" ht="12" customHeight="1" x14ac:dyDescent="0.2">
      <c r="A57" s="172"/>
      <c r="B57" s="172"/>
      <c r="C57" s="172"/>
      <c r="D57" s="172"/>
      <c r="E57" s="172"/>
      <c r="F57" s="172"/>
      <c r="G57" s="172"/>
      <c r="N57" s="4"/>
      <c r="O57" s="142"/>
      <c r="P57" s="142"/>
      <c r="Q57" s="142"/>
      <c r="R57" s="142"/>
      <c r="S57" s="142"/>
      <c r="T57" s="142"/>
      <c r="U57" s="142"/>
    </row>
    <row r="58" spans="1:21" ht="12" customHeight="1" x14ac:dyDescent="0.2">
      <c r="A58" s="172"/>
      <c r="B58" s="172"/>
      <c r="C58" s="172"/>
      <c r="D58" s="172"/>
      <c r="E58" s="172"/>
      <c r="F58" s="172"/>
      <c r="G58" s="172"/>
      <c r="N58" s="4"/>
      <c r="O58" s="142"/>
      <c r="P58" s="142"/>
      <c r="Q58" s="142"/>
      <c r="R58" s="142"/>
      <c r="S58" s="142"/>
      <c r="T58" s="142"/>
      <c r="U58" s="142"/>
    </row>
    <row r="59" spans="1:21" ht="12" customHeight="1" x14ac:dyDescent="0.2">
      <c r="A59" s="172"/>
      <c r="B59" s="172"/>
      <c r="C59" s="172"/>
      <c r="D59" s="172"/>
      <c r="E59" s="172"/>
      <c r="F59" s="172"/>
      <c r="G59" s="172"/>
      <c r="N59" s="4"/>
      <c r="O59" s="142"/>
      <c r="P59" s="142"/>
      <c r="Q59" s="142"/>
      <c r="R59" s="142"/>
      <c r="S59" s="142"/>
      <c r="T59" s="142"/>
      <c r="U59" s="142"/>
    </row>
    <row r="60" spans="1:21" ht="12" customHeight="1" x14ac:dyDescent="0.2">
      <c r="A60" s="172"/>
      <c r="B60" s="172"/>
      <c r="C60" s="172"/>
      <c r="D60" s="172"/>
      <c r="E60" s="172"/>
      <c r="F60" s="172"/>
      <c r="G60" s="172"/>
      <c r="N60" s="4"/>
      <c r="O60" s="142"/>
      <c r="P60" s="142"/>
      <c r="Q60" s="142"/>
      <c r="R60" s="142"/>
      <c r="S60" s="142"/>
      <c r="T60" s="142"/>
      <c r="U60" s="142"/>
    </row>
    <row r="61" spans="1:21" ht="12" customHeight="1" x14ac:dyDescent="0.2">
      <c r="A61" s="172"/>
      <c r="B61" s="172"/>
      <c r="C61" s="172"/>
      <c r="D61" s="172"/>
      <c r="E61" s="172"/>
      <c r="F61" s="172"/>
      <c r="G61" s="172"/>
      <c r="N61" s="4"/>
      <c r="O61" s="142"/>
      <c r="P61" s="142"/>
      <c r="Q61" s="142"/>
      <c r="R61" s="142"/>
      <c r="S61" s="142"/>
      <c r="T61" s="142"/>
      <c r="U61" s="142"/>
    </row>
    <row r="62" spans="1:21" ht="12" customHeight="1" x14ac:dyDescent="0.2">
      <c r="A62" s="172"/>
      <c r="B62" s="172"/>
      <c r="C62" s="172"/>
      <c r="D62" s="172"/>
      <c r="E62" s="172"/>
      <c r="F62" s="172"/>
      <c r="G62" s="172"/>
      <c r="N62" s="4"/>
      <c r="O62" s="142"/>
      <c r="P62" s="142"/>
      <c r="Q62" s="142"/>
      <c r="R62" s="142"/>
      <c r="S62" s="142"/>
      <c r="T62" s="142"/>
      <c r="U62" s="142"/>
    </row>
    <row r="63" spans="1:21" ht="12" customHeight="1" x14ac:dyDescent="0.2">
      <c r="A63" s="172"/>
      <c r="B63" s="172"/>
      <c r="C63" s="172"/>
      <c r="D63" s="172"/>
      <c r="E63" s="172"/>
      <c r="F63" s="172"/>
      <c r="G63" s="172"/>
      <c r="N63" s="4"/>
      <c r="O63" s="142"/>
      <c r="P63" s="142"/>
      <c r="Q63" s="142"/>
      <c r="R63" s="142"/>
      <c r="S63" s="142"/>
      <c r="T63" s="142"/>
      <c r="U63" s="142"/>
    </row>
    <row r="64" spans="1:21" ht="12" customHeight="1" x14ac:dyDescent="0.2">
      <c r="A64" s="172"/>
      <c r="B64" s="172"/>
      <c r="C64" s="172"/>
      <c r="D64" s="172"/>
      <c r="E64" s="172"/>
      <c r="F64" s="172"/>
      <c r="G64" s="172"/>
      <c r="N64" s="4"/>
      <c r="O64" s="142"/>
      <c r="P64" s="142"/>
      <c r="Q64" s="142"/>
      <c r="R64" s="142"/>
      <c r="S64" s="142"/>
      <c r="T64" s="142"/>
      <c r="U64" s="142"/>
    </row>
    <row r="65" spans="1:21" ht="12" customHeight="1" x14ac:dyDescent="0.2">
      <c r="A65" s="171"/>
      <c r="B65" s="171"/>
      <c r="C65" s="175"/>
      <c r="D65" s="172"/>
      <c r="E65" s="172"/>
      <c r="F65" s="172"/>
      <c r="G65" s="172"/>
      <c r="N65" s="4"/>
      <c r="O65" s="142"/>
      <c r="P65" s="142"/>
      <c r="Q65" s="142"/>
      <c r="R65" s="142"/>
      <c r="S65" s="142"/>
      <c r="T65" s="142"/>
      <c r="U65" s="142"/>
    </row>
    <row r="66" spans="1:21" ht="3.95" customHeight="1" x14ac:dyDescent="0.2">
      <c r="A66" s="111"/>
      <c r="B66" s="111"/>
      <c r="C66" s="172"/>
      <c r="D66" s="172"/>
      <c r="E66" s="172"/>
      <c r="F66" s="172"/>
      <c r="G66" s="172"/>
      <c r="H66" s="173"/>
      <c r="I66" s="174"/>
      <c r="J66" s="172"/>
      <c r="K66" s="174"/>
      <c r="L66" s="172"/>
      <c r="M66" s="174"/>
      <c r="N66" s="4"/>
      <c r="O66" s="142"/>
      <c r="P66" s="142"/>
      <c r="Q66" s="142"/>
      <c r="R66" s="142"/>
      <c r="S66" s="142"/>
      <c r="T66" s="142"/>
      <c r="U66" s="142"/>
    </row>
    <row r="67" spans="1:21" s="111" customFormat="1" ht="12" customHeight="1" x14ac:dyDescent="0.2">
      <c r="A67" s="112">
        <v>1</v>
      </c>
      <c r="B67" s="113" t="s">
        <v>57</v>
      </c>
      <c r="H67" s="180" t="str">
        <f>IF(I67=0,"","Kontrolle: Ausgaben sind ungleich der Finanzierung")</f>
        <v/>
      </c>
      <c r="I67" s="179">
        <f>SUMPRODUCT(($K$5:$M$5&lt;&gt;"")*(ROUND(K67:M67,2)))</f>
        <v>0</v>
      </c>
      <c r="J67" s="172"/>
      <c r="K67" s="179">
        <f>K26-K42</f>
        <v>0</v>
      </c>
      <c r="L67" s="172"/>
      <c r="M67" s="179">
        <f>M26-M42</f>
        <v>0</v>
      </c>
      <c r="O67" s="181"/>
      <c r="P67" s="181"/>
      <c r="Q67" s="181"/>
      <c r="R67" s="181"/>
      <c r="S67" s="181"/>
      <c r="T67" s="181"/>
      <c r="U67" s="181"/>
    </row>
    <row r="68" spans="1:21" s="111" customFormat="1" ht="3.95" customHeight="1" x14ac:dyDescent="0.2">
      <c r="O68" s="181"/>
      <c r="P68" s="181"/>
      <c r="Q68" s="181"/>
      <c r="R68" s="181"/>
      <c r="S68" s="181"/>
      <c r="T68" s="181"/>
      <c r="U68" s="181"/>
    </row>
    <row r="69" spans="1:21" s="7" customFormat="1" ht="12" customHeight="1" x14ac:dyDescent="0.2">
      <c r="A69" s="72" t="str">
        <f>'Seite 1'!$A$68</f>
        <v>Antrag auf Förderung der Verbesserung der Schulverpflegungsqualität</v>
      </c>
      <c r="B69" s="72"/>
      <c r="C69" s="72"/>
      <c r="D69" s="72"/>
      <c r="E69" s="72"/>
      <c r="F69" s="72"/>
      <c r="G69" s="72"/>
      <c r="H69" s="72"/>
      <c r="I69" s="72"/>
      <c r="J69" s="72"/>
      <c r="K69" s="72"/>
      <c r="O69" s="142"/>
      <c r="P69" s="142"/>
      <c r="Q69" s="142"/>
      <c r="R69" s="142"/>
      <c r="S69" s="142"/>
      <c r="T69" s="142"/>
      <c r="U69" s="142"/>
    </row>
    <row r="70" spans="1:21" s="7" customFormat="1" ht="12" customHeight="1" x14ac:dyDescent="0.2">
      <c r="A70" s="72" t="str">
        <f>'Seite 1'!$A$69</f>
        <v>Formularversion: V 2.0 vom 02.01.23 - öffentlich -</v>
      </c>
      <c r="B70" s="72"/>
      <c r="C70" s="72"/>
      <c r="D70" s="72"/>
      <c r="E70" s="72"/>
      <c r="F70" s="72"/>
      <c r="G70" s="72"/>
      <c r="H70" s="72"/>
      <c r="I70" s="72"/>
      <c r="J70" s="72"/>
      <c r="K70" s="72"/>
      <c r="O70" s="142"/>
      <c r="P70" s="142"/>
      <c r="Q70" s="142"/>
      <c r="R70" s="142"/>
      <c r="S70" s="142"/>
      <c r="T70" s="142"/>
      <c r="U70" s="142"/>
    </row>
    <row r="71" spans="1:21" s="7" customFormat="1" ht="12" customHeight="1" x14ac:dyDescent="0.2"/>
    <row r="72" spans="1:21" ht="12" customHeight="1" x14ac:dyDescent="0.2"/>
  </sheetData>
  <sheetProtection password="EDE9" sheet="1" objects="1" scenarios="1" selectLockedCells="1"/>
  <mergeCells count="9">
    <mergeCell ref="A6:H7"/>
    <mergeCell ref="Q15:Q17"/>
    <mergeCell ref="R15:R17"/>
    <mergeCell ref="K1:N1"/>
    <mergeCell ref="T15:U16"/>
    <mergeCell ref="Q22:R22"/>
    <mergeCell ref="Q24:R24"/>
    <mergeCell ref="Q26:R26"/>
    <mergeCell ref="E38:H42"/>
  </mergeCells>
  <conditionalFormatting sqref="M7:M10 M15:M26 M31:M42 M67">
    <cfRule type="expression" dxfId="15" priority="1" stopIfTrue="1">
      <formula>$M$5=""</formula>
    </cfRule>
  </conditionalFormatting>
  <conditionalFormatting sqref="A5:N11">
    <cfRule type="expression" dxfId="14" priority="5" stopIfTrue="1">
      <formula>$P$20=2</formula>
    </cfRule>
  </conditionalFormatting>
  <conditionalFormatting sqref="I18:M20">
    <cfRule type="expression" dxfId="13" priority="4" stopIfTrue="1">
      <formula>$P$20=2</formula>
    </cfRule>
  </conditionalFormatting>
  <conditionalFormatting sqref="I22:M22">
    <cfRule type="expression" dxfId="12" priority="3" stopIfTrue="1">
      <formula>$P$22=2</formula>
    </cfRule>
  </conditionalFormatting>
  <conditionalFormatting sqref="I24:M24">
    <cfRule type="expression" dxfId="11" priority="2" stopIfTrue="1">
      <formula>$P$24=2</formula>
    </cfRule>
  </conditionalFormatting>
  <printOptions horizontalCentered="1"/>
  <pageMargins left="0.19685039370078741" right="0.19685039370078741" top="0.59055118110236227" bottom="0.19685039370078741" header="0.19685039370078741" footer="0.19685039370078741"/>
  <pageSetup paperSize="9" scale="97" orientation="portrait" r:id="rId1"/>
  <headerFooter>
    <oddFooter>&amp;C&amp;8&amp;A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workbookViewId="0">
      <selection activeCell="K8" sqref="K8"/>
    </sheetView>
  </sheetViews>
  <sheetFormatPr baseColWidth="10" defaultColWidth="11.42578125" defaultRowHeight="12" x14ac:dyDescent="0.2"/>
  <cols>
    <col min="1" max="1" width="7.7109375" style="6" customWidth="1"/>
    <col min="2" max="8" width="10.7109375" style="6" customWidth="1"/>
    <col min="9" max="9" width="18.7109375" style="6" hidden="1" customWidth="1"/>
    <col min="10" max="10" width="1.7109375" style="6" customWidth="1"/>
    <col min="11" max="11" width="18.7109375" style="6" customWidth="1"/>
    <col min="12" max="12" width="1.7109375" style="6" hidden="1" customWidth="1"/>
    <col min="13" max="13" width="18.7109375" style="6" hidden="1" customWidth="1"/>
    <col min="14" max="14" width="0.85546875" style="6" customWidth="1"/>
    <col min="15" max="21" width="12.7109375" style="6" hidden="1" customWidth="1"/>
    <col min="22" max="16384" width="11.42578125" style="6"/>
  </cols>
  <sheetData>
    <row r="1" spans="1:21" ht="15" customHeight="1" x14ac:dyDescent="0.2">
      <c r="A1" s="4"/>
      <c r="B1" s="4"/>
      <c r="C1" s="4"/>
      <c r="D1" s="4"/>
      <c r="E1" s="4"/>
      <c r="F1" s="4"/>
      <c r="G1" s="4"/>
      <c r="J1" s="5" t="s">
        <v>9</v>
      </c>
      <c r="K1" s="335" t="str">
        <f>'Seite 1'!$H$18</f>
        <v>F-SVQ</v>
      </c>
      <c r="L1" s="336"/>
      <c r="M1" s="336"/>
      <c r="N1" s="337"/>
      <c r="O1" s="142"/>
      <c r="P1" s="142"/>
      <c r="Q1" s="142"/>
      <c r="R1" s="142"/>
      <c r="S1" s="142"/>
      <c r="T1" s="142"/>
      <c r="U1" s="142"/>
    </row>
    <row r="2" spans="1:21" s="7" customFormat="1" ht="3.95" customHeight="1" x14ac:dyDescent="0.2">
      <c r="O2" s="142"/>
      <c r="P2" s="142"/>
      <c r="Q2" s="142"/>
      <c r="R2" s="142"/>
      <c r="S2" s="142"/>
      <c r="T2" s="142"/>
      <c r="U2" s="142"/>
    </row>
    <row r="3" spans="1:21" s="7" customFormat="1" ht="15" customHeight="1" x14ac:dyDescent="0.2">
      <c r="A3" s="8" t="s">
        <v>129</v>
      </c>
      <c r="B3" s="9"/>
      <c r="C3" s="9"/>
      <c r="D3" s="9"/>
      <c r="E3" s="9"/>
      <c r="F3" s="9"/>
      <c r="G3" s="9"/>
      <c r="H3" s="9"/>
      <c r="I3" s="9"/>
      <c r="J3" s="9"/>
      <c r="K3" s="9"/>
      <c r="L3" s="9"/>
      <c r="M3" s="9"/>
      <c r="N3" s="10"/>
      <c r="O3" s="142"/>
      <c r="P3" s="142"/>
      <c r="Q3" s="142"/>
      <c r="R3" s="142"/>
      <c r="S3" s="142"/>
      <c r="T3" s="142"/>
      <c r="U3" s="142"/>
    </row>
    <row r="4" spans="1:21" s="17" customFormat="1" ht="3.95" customHeight="1" x14ac:dyDescent="0.2">
      <c r="A4" s="78"/>
      <c r="B4" s="78"/>
      <c r="C4" s="78"/>
      <c r="D4" s="78"/>
      <c r="E4" s="78"/>
      <c r="F4" s="78"/>
      <c r="G4" s="78"/>
      <c r="H4" s="78"/>
      <c r="I4" s="78"/>
      <c r="J4" s="78"/>
      <c r="K4" s="78"/>
      <c r="L4" s="79"/>
      <c r="M4" s="79"/>
      <c r="N4" s="56"/>
      <c r="O4" s="142"/>
      <c r="P4" s="142"/>
      <c r="Q4" s="142"/>
      <c r="R4" s="142"/>
      <c r="S4" s="142"/>
      <c r="T4" s="143"/>
      <c r="U4" s="143"/>
    </row>
    <row r="5" spans="1:21" ht="15" customHeight="1" x14ac:dyDescent="0.2">
      <c r="A5" s="15" t="s">
        <v>192</v>
      </c>
      <c r="B5" s="16"/>
      <c r="C5" s="16"/>
      <c r="D5" s="16"/>
      <c r="E5" s="16"/>
      <c r="F5" s="16"/>
      <c r="G5" s="16"/>
      <c r="H5" s="16"/>
      <c r="I5" s="134" t="s">
        <v>31</v>
      </c>
      <c r="J5" s="16"/>
      <c r="K5" s="134" t="str">
        <f>IF(OR('Seite 1'!D38="",'Seite 1'!D40=""),"Jahr 4",IF((YEAR('Seite 1'!D40)-YEAR('Seite 1'!D38)&lt;1),"",'Seite 4-3'!K5+1))</f>
        <v>Jahr 4</v>
      </c>
      <c r="L5" s="62"/>
      <c r="M5" s="134" t="str">
        <f>IF(OR('Seite 1'!D38="",'Seite 1'!D40=""),"Jahr 2",IF((YEAR('Seite 1'!D40)-YEAR('Seite 1'!D38)&lt;1),"",K5+1))</f>
        <v>Jahr 2</v>
      </c>
      <c r="N5" s="69"/>
      <c r="O5" s="142"/>
      <c r="P5" s="142"/>
      <c r="Q5" s="142"/>
      <c r="R5" s="142"/>
      <c r="S5" s="142"/>
      <c r="T5" s="142"/>
      <c r="U5" s="142"/>
    </row>
    <row r="6" spans="1:21" ht="12" customHeight="1" x14ac:dyDescent="0.2">
      <c r="A6" s="398" t="s">
        <v>196</v>
      </c>
      <c r="B6" s="399"/>
      <c r="C6" s="399"/>
      <c r="D6" s="399"/>
      <c r="E6" s="399"/>
      <c r="F6" s="399"/>
      <c r="G6" s="399"/>
      <c r="H6" s="399"/>
      <c r="I6" s="245"/>
      <c r="J6" s="245"/>
      <c r="K6" s="245"/>
      <c r="L6" s="245"/>
      <c r="M6" s="245"/>
      <c r="N6" s="138"/>
      <c r="O6" s="142"/>
      <c r="P6" s="142"/>
      <c r="Q6" s="142"/>
      <c r="R6" s="142"/>
      <c r="S6" s="142"/>
      <c r="T6" s="142"/>
      <c r="U6" s="142"/>
    </row>
    <row r="7" spans="1:21" ht="17.100000000000001" customHeight="1" x14ac:dyDescent="0.2">
      <c r="A7" s="400"/>
      <c r="B7" s="401"/>
      <c r="C7" s="401"/>
      <c r="D7" s="401"/>
      <c r="E7" s="401"/>
      <c r="F7" s="401"/>
      <c r="G7" s="401"/>
      <c r="H7" s="401"/>
      <c r="I7" s="162" t="s">
        <v>187</v>
      </c>
      <c r="J7" s="246"/>
      <c r="K7" s="162" t="s">
        <v>187</v>
      </c>
      <c r="L7" s="246"/>
      <c r="M7" s="162" t="s">
        <v>187</v>
      </c>
      <c r="N7" s="140"/>
      <c r="O7" s="142"/>
      <c r="P7" s="142"/>
      <c r="Q7" s="142"/>
      <c r="R7" s="142"/>
      <c r="S7" s="142"/>
      <c r="T7" s="142"/>
      <c r="U7" s="142"/>
    </row>
    <row r="8" spans="1:21" ht="17.100000000000001" customHeight="1" x14ac:dyDescent="0.2">
      <c r="A8" s="149" t="s">
        <v>193</v>
      </c>
      <c r="B8" s="17"/>
      <c r="C8" s="73"/>
      <c r="D8" s="73"/>
      <c r="E8" s="73"/>
      <c r="F8" s="73"/>
      <c r="G8" s="73"/>
      <c r="H8" s="73"/>
      <c r="I8" s="155">
        <f>SUMPRODUCT(($K$5:$M$5&lt;&gt;"")*ROUND(K8:M8,0))</f>
        <v>0</v>
      </c>
      <c r="J8" s="73"/>
      <c r="K8" s="136"/>
      <c r="L8" s="74"/>
      <c r="M8" s="136"/>
      <c r="N8" s="58"/>
      <c r="O8" s="142"/>
      <c r="P8" s="142"/>
      <c r="Q8" s="142"/>
      <c r="R8" s="142"/>
      <c r="S8" s="142"/>
      <c r="T8" s="142"/>
      <c r="U8" s="142"/>
    </row>
    <row r="9" spans="1:21" ht="3.95" customHeight="1" x14ac:dyDescent="0.2">
      <c r="A9" s="84"/>
      <c r="B9" s="17"/>
      <c r="C9" s="73"/>
      <c r="D9" s="73"/>
      <c r="E9" s="73"/>
      <c r="F9" s="73"/>
      <c r="G9" s="73"/>
      <c r="H9" s="73"/>
      <c r="I9" s="73"/>
      <c r="J9" s="73"/>
      <c r="K9" s="17"/>
      <c r="L9" s="74"/>
      <c r="M9" s="17"/>
      <c r="N9" s="58"/>
      <c r="O9" s="142"/>
      <c r="P9" s="142"/>
      <c r="Q9" s="142"/>
      <c r="R9" s="142"/>
      <c r="S9" s="142"/>
      <c r="T9" s="142"/>
      <c r="U9" s="142"/>
    </row>
    <row r="10" spans="1:21" ht="17.100000000000001" customHeight="1" x14ac:dyDescent="0.2">
      <c r="A10" s="149" t="s">
        <v>194</v>
      </c>
      <c r="B10" s="17"/>
      <c r="C10" s="73"/>
      <c r="D10" s="73"/>
      <c r="E10" s="73"/>
      <c r="F10" s="73"/>
      <c r="G10" s="73"/>
      <c r="H10" s="73"/>
      <c r="I10" s="155">
        <f>SUMPRODUCT(($K$5:$M$5&lt;&gt;"")*ROUND(K10:M10,0))</f>
        <v>0</v>
      </c>
      <c r="J10" s="148"/>
      <c r="K10" s="136"/>
      <c r="L10" s="147"/>
      <c r="M10" s="136"/>
      <c r="N10" s="58"/>
      <c r="O10" s="142"/>
      <c r="P10" s="142"/>
      <c r="Q10" s="142"/>
      <c r="R10" s="142"/>
      <c r="S10" s="142"/>
      <c r="T10" s="142"/>
      <c r="U10" s="142"/>
    </row>
    <row r="11" spans="1:21" s="17" customFormat="1" ht="3.95" customHeight="1" x14ac:dyDescent="0.2">
      <c r="A11" s="81"/>
      <c r="B11" s="82"/>
      <c r="C11" s="82"/>
      <c r="D11" s="82"/>
      <c r="E11" s="82"/>
      <c r="F11" s="82"/>
      <c r="G11" s="82"/>
      <c r="H11" s="82"/>
      <c r="I11" s="82"/>
      <c r="J11" s="82"/>
      <c r="K11" s="150"/>
      <c r="L11" s="83"/>
      <c r="M11" s="151"/>
      <c r="N11" s="60"/>
      <c r="O11" s="143"/>
      <c r="P11" s="143"/>
      <c r="Q11" s="143"/>
      <c r="R11" s="143"/>
      <c r="S11" s="143"/>
      <c r="T11" s="142"/>
      <c r="U11" s="142"/>
    </row>
    <row r="12" spans="1:21" s="17" customFormat="1" ht="9.9499999999999993" customHeight="1" x14ac:dyDescent="0.2">
      <c r="A12" s="78"/>
      <c r="B12" s="78"/>
      <c r="C12" s="78"/>
      <c r="D12" s="78"/>
      <c r="E12" s="78"/>
      <c r="F12" s="78"/>
      <c r="G12" s="78"/>
      <c r="H12" s="78"/>
      <c r="I12" s="78"/>
      <c r="J12" s="78"/>
      <c r="K12" s="78"/>
      <c r="L12" s="79"/>
      <c r="M12" s="79"/>
      <c r="N12" s="56"/>
      <c r="O12" s="143"/>
      <c r="P12" s="143"/>
      <c r="Q12" s="143"/>
      <c r="R12" s="143"/>
      <c r="S12" s="143"/>
      <c r="T12" s="142"/>
      <c r="U12" s="142"/>
    </row>
    <row r="13" spans="1:21" ht="15" customHeight="1" x14ac:dyDescent="0.2">
      <c r="A13" s="15" t="s">
        <v>132</v>
      </c>
      <c r="B13" s="16"/>
      <c r="C13" s="16"/>
      <c r="D13" s="16"/>
      <c r="E13" s="16"/>
      <c r="F13" s="16"/>
      <c r="G13" s="16"/>
      <c r="H13" s="16"/>
      <c r="I13" s="134" t="str">
        <f>I5</f>
        <v>Gesamt</v>
      </c>
      <c r="J13" s="16"/>
      <c r="K13" s="134" t="str">
        <f>K5</f>
        <v>Jahr 4</v>
      </c>
      <c r="L13" s="62"/>
      <c r="M13" s="134" t="str">
        <f>M5</f>
        <v>Jahr 2</v>
      </c>
      <c r="N13" s="69"/>
      <c r="O13" s="142"/>
      <c r="P13" s="142"/>
      <c r="Q13" s="142"/>
      <c r="R13" s="142"/>
      <c r="S13" s="142"/>
      <c r="T13" s="142"/>
      <c r="U13" s="142"/>
    </row>
    <row r="14" spans="1:21" ht="3.95" customHeight="1" x14ac:dyDescent="0.2">
      <c r="A14" s="77"/>
      <c r="B14" s="78"/>
      <c r="C14" s="78"/>
      <c r="D14" s="78"/>
      <c r="E14" s="78"/>
      <c r="F14" s="78"/>
      <c r="G14" s="78"/>
      <c r="H14" s="78"/>
      <c r="I14" s="78"/>
      <c r="J14" s="78"/>
      <c r="K14" s="78"/>
      <c r="L14" s="79"/>
      <c r="M14" s="79"/>
      <c r="N14" s="146"/>
      <c r="O14" s="142"/>
      <c r="P14" s="142"/>
      <c r="Q14" s="142"/>
      <c r="R14" s="142"/>
      <c r="S14" s="142"/>
      <c r="T14" s="142"/>
      <c r="U14" s="142"/>
    </row>
    <row r="15" spans="1:21" ht="17.100000000000001" customHeight="1" x14ac:dyDescent="0.2">
      <c r="A15" s="80" t="s">
        <v>11</v>
      </c>
      <c r="B15" s="76" t="s">
        <v>133</v>
      </c>
      <c r="C15" s="76"/>
      <c r="D15" s="76"/>
      <c r="E15" s="76"/>
      <c r="F15" s="76"/>
      <c r="G15" s="76"/>
      <c r="H15" s="76"/>
      <c r="I15" s="124" t="s">
        <v>43</v>
      </c>
      <c r="J15" s="76"/>
      <c r="K15" s="124" t="s">
        <v>43</v>
      </c>
      <c r="L15" s="74"/>
      <c r="M15" s="124" t="s">
        <v>43</v>
      </c>
      <c r="N15" s="58"/>
      <c r="O15" s="142"/>
      <c r="P15" s="142"/>
      <c r="Q15" s="402" t="s">
        <v>244</v>
      </c>
      <c r="R15" s="402" t="s">
        <v>245</v>
      </c>
      <c r="S15" s="142"/>
      <c r="T15" s="405" t="s">
        <v>198</v>
      </c>
      <c r="U15" s="406"/>
    </row>
    <row r="16" spans="1:21" ht="3.95" customHeight="1" x14ac:dyDescent="0.2">
      <c r="A16" s="80"/>
      <c r="B16" s="73"/>
      <c r="C16" s="73"/>
      <c r="D16" s="73"/>
      <c r="E16" s="73"/>
      <c r="F16" s="73"/>
      <c r="G16" s="73"/>
      <c r="H16" s="73"/>
      <c r="I16" s="73"/>
      <c r="J16" s="73"/>
      <c r="K16" s="73"/>
      <c r="L16" s="74"/>
      <c r="M16" s="74"/>
      <c r="N16" s="58"/>
      <c r="O16" s="142"/>
      <c r="P16" s="142"/>
      <c r="Q16" s="403"/>
      <c r="R16" s="403"/>
      <c r="S16" s="142"/>
      <c r="T16" s="407"/>
      <c r="U16" s="408"/>
    </row>
    <row r="17" spans="1:21" ht="17.100000000000001" customHeight="1" x14ac:dyDescent="0.2">
      <c r="A17" s="61" t="s">
        <v>51</v>
      </c>
      <c r="B17" s="57" t="s">
        <v>189</v>
      </c>
      <c r="C17" s="57"/>
      <c r="D17" s="57"/>
      <c r="E17" s="57"/>
      <c r="F17" s="57"/>
      <c r="G17" s="57"/>
      <c r="H17" s="57"/>
      <c r="I17" s="57"/>
      <c r="J17" s="57"/>
      <c r="K17" s="17"/>
      <c r="L17" s="17"/>
      <c r="M17" s="17"/>
      <c r="N17" s="58"/>
      <c r="O17" s="142"/>
      <c r="P17" s="142"/>
      <c r="Q17" s="404"/>
      <c r="R17" s="404"/>
      <c r="S17" s="142"/>
      <c r="T17" s="248" t="str">
        <f>K13</f>
        <v>Jahr 4</v>
      </c>
      <c r="U17" s="247" t="str">
        <f>M13</f>
        <v>Jahr 2</v>
      </c>
    </row>
    <row r="18" spans="1:21" ht="17.100000000000001" customHeight="1" x14ac:dyDescent="0.2">
      <c r="A18" s="61" t="s">
        <v>182</v>
      </c>
      <c r="B18" s="57" t="s">
        <v>190</v>
      </c>
      <c r="C18" s="57"/>
      <c r="D18" s="57"/>
      <c r="E18" s="57"/>
      <c r="F18" s="57"/>
      <c r="G18" s="57"/>
      <c r="H18" s="17"/>
      <c r="I18" s="157">
        <f>SUMPRODUCT(($K$5:$M$5&lt;&gt;"")*(ROUND(K18:M18,2)))</f>
        <v>0</v>
      </c>
      <c r="J18" s="17"/>
      <c r="K18" s="160"/>
      <c r="L18" s="74"/>
      <c r="M18" s="160"/>
      <c r="N18" s="58"/>
      <c r="O18" s="142"/>
      <c r="P18" s="142"/>
      <c r="Q18" s="242"/>
      <c r="R18" s="242"/>
      <c r="S18" s="241">
        <v>1.3</v>
      </c>
      <c r="T18" s="168">
        <f>IF(K18&gt;0,MIN(ROUND(K18,2),ROUND(K8,0)*S18),ROUND(K8,0)*S18)</f>
        <v>0</v>
      </c>
      <c r="U18" s="168">
        <f>IF(U17="",0,IF(M18&gt;0,MIN(ROUND(M18,2),ROUND(M8,0)*S18),ROUND(M8,0)*S18))</f>
        <v>0</v>
      </c>
    </row>
    <row r="19" spans="1:21" ht="17.100000000000001" customHeight="1" x14ac:dyDescent="0.2">
      <c r="A19" s="61" t="s">
        <v>183</v>
      </c>
      <c r="B19" s="57" t="s">
        <v>191</v>
      </c>
      <c r="C19" s="57"/>
      <c r="D19" s="57"/>
      <c r="E19" s="57"/>
      <c r="F19" s="57"/>
      <c r="G19" s="57"/>
      <c r="H19" s="17"/>
      <c r="I19" s="158">
        <f t="shared" ref="I19:I26" si="0">SUMPRODUCT(($K$5:$M$5&lt;&gt;"")*(ROUND(K19:M19,2)))</f>
        <v>0</v>
      </c>
      <c r="J19" s="17"/>
      <c r="K19" s="161"/>
      <c r="L19" s="74"/>
      <c r="M19" s="161"/>
      <c r="N19" s="58"/>
      <c r="O19" s="142"/>
      <c r="P19" s="142"/>
      <c r="Q19" s="242"/>
      <c r="R19" s="242"/>
      <c r="S19" s="241">
        <v>1.8</v>
      </c>
      <c r="T19" s="168">
        <f>IF(K19&gt;0,MIN(ROUND(K19,2),ROUND(K10,0)*S19),ROUND(K10,0)*S19)</f>
        <v>0</v>
      </c>
      <c r="U19" s="168">
        <f>IF(U17="",0,IF(M19&gt;0,MIN(ROUND(M19,2),ROUND(M10,0)*S19),ROUND(M10,0)*S19))</f>
        <v>0</v>
      </c>
    </row>
    <row r="20" spans="1:21" ht="17.100000000000001" customHeight="1" x14ac:dyDescent="0.2">
      <c r="A20" s="61"/>
      <c r="B20" s="76" t="str">
        <f>CONCATENATE("Summe ",B17)</f>
        <v>Summe Ausgaben für Mittagsverpflegung</v>
      </c>
      <c r="C20" s="57"/>
      <c r="D20" s="57"/>
      <c r="E20" s="57"/>
      <c r="F20" s="57"/>
      <c r="G20" s="57"/>
      <c r="H20" s="17"/>
      <c r="I20" s="156">
        <f t="shared" si="0"/>
        <v>0</v>
      </c>
      <c r="J20" s="17"/>
      <c r="K20" s="145">
        <f>SUMPRODUCT(ROUND(K18:K19,2))</f>
        <v>0</v>
      </c>
      <c r="L20" s="74"/>
      <c r="M20" s="145">
        <f>SUMPRODUCT(ROUND(M18:M19,2))</f>
        <v>0</v>
      </c>
      <c r="N20" s="58"/>
      <c r="O20" s="142" t="b">
        <f>'Seite 2'!L56</f>
        <v>0</v>
      </c>
      <c r="P20" s="169">
        <f>IF(AND($O$20=FALSE,$O$22=FALSE,$O$24=FALSE),0,IF(O20=TRUE,1,2))</f>
        <v>0</v>
      </c>
      <c r="Q20" s="170">
        <f>IF(T20&lt;7500,0,T20)</f>
        <v>0</v>
      </c>
      <c r="R20" s="170">
        <f>IF(U20&lt;7500,0,U20)</f>
        <v>0</v>
      </c>
      <c r="S20" s="142"/>
      <c r="T20" s="170">
        <f>SUM(T18:T19)</f>
        <v>0</v>
      </c>
      <c r="U20" s="170">
        <f>SUM(U18:U19)</f>
        <v>0</v>
      </c>
    </row>
    <row r="21" spans="1:21" ht="3.95" customHeight="1" x14ac:dyDescent="0.2">
      <c r="A21" s="80"/>
      <c r="B21" s="73"/>
      <c r="C21" s="73"/>
      <c r="D21" s="73"/>
      <c r="E21" s="73"/>
      <c r="F21" s="73"/>
      <c r="G21" s="73"/>
      <c r="H21" s="73"/>
      <c r="I21" s="73"/>
      <c r="J21" s="73"/>
      <c r="K21" s="73"/>
      <c r="L21" s="74"/>
      <c r="M21" s="74"/>
      <c r="N21" s="58"/>
      <c r="O21" s="142"/>
      <c r="P21" s="142"/>
      <c r="Q21" s="142"/>
      <c r="R21" s="142"/>
      <c r="S21" s="142"/>
      <c r="T21" s="142"/>
      <c r="U21" s="142"/>
    </row>
    <row r="22" spans="1:21" ht="17.100000000000001" customHeight="1" x14ac:dyDescent="0.2">
      <c r="A22" s="61" t="s">
        <v>52</v>
      </c>
      <c r="B22" s="57" t="s">
        <v>195</v>
      </c>
      <c r="C22" s="57"/>
      <c r="D22" s="57"/>
      <c r="E22" s="57"/>
      <c r="F22" s="57"/>
      <c r="G22" s="57"/>
      <c r="H22" s="57"/>
      <c r="I22" s="156">
        <f t="shared" si="0"/>
        <v>0</v>
      </c>
      <c r="J22" s="57"/>
      <c r="K22" s="133"/>
      <c r="L22" s="243"/>
      <c r="M22" s="133"/>
      <c r="N22" s="58"/>
      <c r="O22" s="142" t="b">
        <f>'Seite 2'!L60</f>
        <v>0</v>
      </c>
      <c r="P22" s="169">
        <f>IF(AND($O$20=FALSE,$O$22=FALSE,$O$24=FALSE),0,IF(O22=TRUE,1,2))</f>
        <v>0</v>
      </c>
      <c r="Q22" s="409">
        <f>MIN(50000,T22+U22)</f>
        <v>0</v>
      </c>
      <c r="R22" s="410"/>
      <c r="S22" s="142"/>
      <c r="T22" s="170">
        <f>ROUND(ROUND(K22,2)*0.9,2)</f>
        <v>0</v>
      </c>
      <c r="U22" s="170">
        <f>ROUND(ROUND(M22,2)*0.9,2)</f>
        <v>0</v>
      </c>
    </row>
    <row r="23" spans="1:21" ht="3.95" customHeight="1" x14ac:dyDescent="0.2">
      <c r="A23" s="80"/>
      <c r="B23" s="125"/>
      <c r="C23" s="125"/>
      <c r="D23" s="125"/>
      <c r="E23" s="125"/>
      <c r="F23" s="125"/>
      <c r="G23" s="125"/>
      <c r="H23" s="125"/>
      <c r="I23" s="125"/>
      <c r="J23" s="125"/>
      <c r="K23" s="125"/>
      <c r="L23" s="125"/>
      <c r="M23" s="125"/>
      <c r="N23" s="58"/>
      <c r="O23" s="142"/>
      <c r="P23" s="142"/>
      <c r="Q23" s="142"/>
      <c r="R23" s="142"/>
      <c r="S23" s="142"/>
      <c r="T23" s="142"/>
      <c r="U23" s="142"/>
    </row>
    <row r="24" spans="1:21" ht="17.100000000000001" customHeight="1" x14ac:dyDescent="0.2">
      <c r="A24" s="61" t="s">
        <v>181</v>
      </c>
      <c r="B24" s="57" t="s">
        <v>188</v>
      </c>
      <c r="C24" s="57"/>
      <c r="D24" s="57"/>
      <c r="E24" s="57"/>
      <c r="F24" s="57"/>
      <c r="G24" s="57"/>
      <c r="H24" s="57"/>
      <c r="I24" s="156">
        <f t="shared" si="0"/>
        <v>0</v>
      </c>
      <c r="J24" s="57"/>
      <c r="K24" s="133"/>
      <c r="L24" s="243"/>
      <c r="M24" s="133"/>
      <c r="N24" s="58"/>
      <c r="O24" s="142" t="b">
        <f>'Seite 2'!L64</f>
        <v>0</v>
      </c>
      <c r="P24" s="169">
        <f>IF(AND($O$20=FALSE,$O$22=FALSE,$O$24=FALSE),0,IF(O24=TRUE,1,2))</f>
        <v>0</v>
      </c>
      <c r="Q24" s="409">
        <f>MIN(30000,T24+U24)</f>
        <v>0</v>
      </c>
      <c r="R24" s="410"/>
      <c r="S24" s="142"/>
      <c r="T24" s="170">
        <f>ROUND(ROUND(K24,2)*0.9,2)</f>
        <v>0</v>
      </c>
      <c r="U24" s="170">
        <f>ROUND(ROUND(M24,2)*0.9,2)</f>
        <v>0</v>
      </c>
    </row>
    <row r="25" spans="1:21" ht="3.95" customHeight="1" x14ac:dyDescent="0.2">
      <c r="A25" s="80"/>
      <c r="B25" s="73"/>
      <c r="C25" s="73"/>
      <c r="D25" s="73"/>
      <c r="E25" s="73"/>
      <c r="F25" s="73"/>
      <c r="G25" s="73"/>
      <c r="H25" s="73"/>
      <c r="I25" s="73"/>
      <c r="J25" s="73"/>
      <c r="K25" s="73"/>
      <c r="L25" s="74"/>
      <c r="M25" s="74"/>
      <c r="N25" s="58"/>
      <c r="O25" s="142"/>
      <c r="P25" s="142"/>
      <c r="Q25" s="142"/>
      <c r="R25" s="142"/>
      <c r="S25" s="142"/>
      <c r="T25" s="142"/>
      <c r="U25" s="142"/>
    </row>
    <row r="26" spans="1:21" ht="17.100000000000001" customHeight="1" thickBot="1" x14ac:dyDescent="0.25">
      <c r="A26" s="80" t="s">
        <v>1</v>
      </c>
      <c r="B26" s="73"/>
      <c r="C26" s="73"/>
      <c r="D26" s="73"/>
      <c r="E26" s="73"/>
      <c r="F26" s="73"/>
      <c r="G26" s="73"/>
      <c r="H26" s="73"/>
      <c r="I26" s="159">
        <f t="shared" si="0"/>
        <v>0</v>
      </c>
      <c r="J26" s="73"/>
      <c r="K26" s="135">
        <f>SUMPRODUCT((O20:O24=TRUE)*ROUND(K20:K24,2))</f>
        <v>0</v>
      </c>
      <c r="L26" s="74"/>
      <c r="M26" s="135">
        <f>SUMPRODUCT((O20:O24=TRUE)*ROUND(M20:M24,2))</f>
        <v>0</v>
      </c>
      <c r="N26" s="58"/>
      <c r="O26" s="142"/>
      <c r="P26" s="142"/>
      <c r="Q26" s="409">
        <f>SUMPRODUCT((O20:O24=TRUE)*ROUND(Q20:R24,2))</f>
        <v>0</v>
      </c>
      <c r="R26" s="410"/>
      <c r="S26" s="142"/>
      <c r="T26" s="170">
        <f>SUMPRODUCT((O20:O24=TRUE)*ROUND(T20:T24,2))</f>
        <v>0</v>
      </c>
      <c r="U26" s="170">
        <f>SUMPRODUCT((O20:O24=TRUE)*ROUND(U20:U24,2))</f>
        <v>0</v>
      </c>
    </row>
    <row r="27" spans="1:21" ht="3.95" customHeight="1" thickTop="1" x14ac:dyDescent="0.2">
      <c r="A27" s="81"/>
      <c r="B27" s="82"/>
      <c r="C27" s="82"/>
      <c r="D27" s="82"/>
      <c r="E27" s="82"/>
      <c r="F27" s="82"/>
      <c r="G27" s="82"/>
      <c r="H27" s="82"/>
      <c r="I27" s="82"/>
      <c r="J27" s="82"/>
      <c r="K27" s="82"/>
      <c r="L27" s="83"/>
      <c r="M27" s="83"/>
      <c r="N27" s="60"/>
      <c r="O27" s="142"/>
      <c r="P27" s="142"/>
      <c r="Q27" s="142"/>
      <c r="R27" s="142"/>
      <c r="S27" s="142"/>
      <c r="T27" s="142"/>
      <c r="U27" s="142"/>
    </row>
    <row r="28" spans="1:21" s="17" customFormat="1" ht="9.9499999999999993" customHeight="1" x14ac:dyDescent="0.2">
      <c r="A28" s="73"/>
      <c r="B28" s="73"/>
      <c r="C28" s="73"/>
      <c r="D28" s="73"/>
      <c r="E28" s="73"/>
      <c r="F28" s="73"/>
      <c r="G28" s="73"/>
      <c r="H28" s="73"/>
      <c r="I28" s="73"/>
      <c r="J28" s="73"/>
      <c r="K28" s="73"/>
      <c r="L28" s="74"/>
      <c r="M28" s="74"/>
      <c r="O28" s="143"/>
      <c r="P28" s="143"/>
      <c r="Q28" s="143"/>
      <c r="R28" s="143"/>
      <c r="S28" s="142"/>
      <c r="T28" s="143"/>
      <c r="U28" s="143"/>
    </row>
    <row r="29" spans="1:21" ht="15" customHeight="1" x14ac:dyDescent="0.2">
      <c r="A29" s="15" t="s">
        <v>134</v>
      </c>
      <c r="B29" s="62"/>
      <c r="C29" s="62"/>
      <c r="D29" s="62"/>
      <c r="E29" s="62"/>
      <c r="F29" s="62"/>
      <c r="G29" s="62"/>
      <c r="H29" s="62"/>
      <c r="I29" s="134" t="str">
        <f>I5</f>
        <v>Gesamt</v>
      </c>
      <c r="J29" s="62"/>
      <c r="K29" s="134" t="str">
        <f>K5</f>
        <v>Jahr 4</v>
      </c>
      <c r="L29" s="62"/>
      <c r="M29" s="134" t="str">
        <f>M5</f>
        <v>Jahr 2</v>
      </c>
      <c r="N29" s="85"/>
      <c r="O29" s="142"/>
      <c r="P29" s="142"/>
      <c r="Q29" s="142"/>
      <c r="R29" s="142"/>
      <c r="S29" s="142"/>
      <c r="T29" s="142"/>
      <c r="U29" s="142"/>
    </row>
    <row r="30" spans="1:21" ht="3.95" customHeight="1" x14ac:dyDescent="0.2">
      <c r="A30" s="77"/>
      <c r="B30" s="78"/>
      <c r="C30" s="78"/>
      <c r="D30" s="78"/>
      <c r="E30" s="78"/>
      <c r="F30" s="78"/>
      <c r="G30" s="78"/>
      <c r="H30" s="78"/>
      <c r="I30" s="78"/>
      <c r="J30" s="78"/>
      <c r="K30" s="78"/>
      <c r="L30" s="79"/>
      <c r="M30" s="79"/>
      <c r="N30" s="146"/>
      <c r="O30" s="142"/>
      <c r="P30" s="142"/>
      <c r="Q30" s="142"/>
      <c r="R30" s="142"/>
      <c r="S30" s="142"/>
      <c r="T30" s="142"/>
      <c r="U30" s="142"/>
    </row>
    <row r="31" spans="1:21" ht="17.100000000000001" customHeight="1" x14ac:dyDescent="0.2">
      <c r="A31" s="99"/>
      <c r="B31" s="17"/>
      <c r="C31" s="17"/>
      <c r="D31" s="17"/>
      <c r="E31" s="17"/>
      <c r="F31" s="17"/>
      <c r="G31" s="17"/>
      <c r="H31" s="17"/>
      <c r="I31" s="124" t="s">
        <v>43</v>
      </c>
      <c r="J31" s="246"/>
      <c r="K31" s="124" t="s">
        <v>43</v>
      </c>
      <c r="L31" s="74"/>
      <c r="M31" s="124" t="s">
        <v>43</v>
      </c>
      <c r="N31" s="58"/>
      <c r="O31" s="142"/>
      <c r="P31" s="142"/>
      <c r="Q31" s="142"/>
      <c r="R31" s="142"/>
      <c r="S31" s="142"/>
      <c r="T31" s="142"/>
      <c r="U31" s="142"/>
    </row>
    <row r="32" spans="1:21" s="21" customFormat="1" ht="17.100000000000001" customHeight="1" x14ac:dyDescent="0.2">
      <c r="A32" s="70" t="s">
        <v>12</v>
      </c>
      <c r="B32" s="76" t="s">
        <v>184</v>
      </c>
      <c r="C32" s="57"/>
      <c r="D32" s="57"/>
      <c r="E32" s="57"/>
      <c r="F32" s="57"/>
      <c r="G32" s="57"/>
      <c r="H32" s="57"/>
      <c r="I32" s="156">
        <f t="shared" ref="I32" si="1">SUMPRODUCT(($K$5:$M$5&lt;&gt;"")*(ROUND(K32:M32,2)))</f>
        <v>0</v>
      </c>
      <c r="J32" s="57"/>
      <c r="K32" s="163"/>
      <c r="L32" s="57"/>
      <c r="M32" s="163"/>
      <c r="N32" s="58"/>
      <c r="O32" s="144"/>
      <c r="P32" s="144"/>
      <c r="Q32" s="144"/>
      <c r="R32" s="144"/>
      <c r="S32" s="144"/>
      <c r="T32" s="144"/>
      <c r="U32" s="144"/>
    </row>
    <row r="33" spans="1:21" ht="3.95" customHeight="1" x14ac:dyDescent="0.2">
      <c r="A33" s="84"/>
      <c r="B33" s="73"/>
      <c r="C33" s="73"/>
      <c r="D33" s="73"/>
      <c r="E33" s="73"/>
      <c r="F33" s="73"/>
      <c r="G33" s="73"/>
      <c r="H33" s="73"/>
      <c r="I33" s="73"/>
      <c r="J33" s="73"/>
      <c r="K33" s="73"/>
      <c r="L33" s="74"/>
      <c r="M33" s="74"/>
      <c r="N33" s="58"/>
      <c r="O33" s="142"/>
      <c r="P33" s="142"/>
      <c r="Q33" s="142"/>
      <c r="R33" s="142"/>
      <c r="S33" s="142"/>
      <c r="T33" s="142"/>
      <c r="U33" s="142"/>
    </row>
    <row r="34" spans="1:21" s="21" customFormat="1" ht="17.100000000000001" customHeight="1" x14ac:dyDescent="0.2">
      <c r="A34" s="70" t="s">
        <v>13</v>
      </c>
      <c r="B34" s="76" t="s">
        <v>185</v>
      </c>
      <c r="C34" s="76"/>
      <c r="D34" s="76"/>
      <c r="E34" s="76"/>
      <c r="F34" s="76"/>
      <c r="G34" s="76"/>
      <c r="H34" s="76"/>
      <c r="I34" s="76"/>
      <c r="J34" s="76"/>
      <c r="K34" s="76"/>
      <c r="L34" s="57"/>
      <c r="M34" s="57"/>
      <c r="N34" s="58"/>
      <c r="O34" s="144"/>
      <c r="P34" s="144"/>
      <c r="Q34" s="144"/>
      <c r="R34" s="144"/>
      <c r="S34" s="144"/>
      <c r="T34" s="144"/>
      <c r="U34" s="144"/>
    </row>
    <row r="35" spans="1:21" s="21" customFormat="1" ht="17.100000000000001" customHeight="1" x14ac:dyDescent="0.2">
      <c r="A35" s="61" t="s">
        <v>37</v>
      </c>
      <c r="B35" s="57" t="s">
        <v>186</v>
      </c>
      <c r="C35" s="57"/>
      <c r="D35" s="57"/>
      <c r="E35" s="57"/>
      <c r="F35" s="57"/>
      <c r="G35" s="57"/>
      <c r="H35" s="57"/>
      <c r="I35" s="157">
        <f>SUMPRODUCT(($K$5:$M$5&lt;&gt;"")*(ROUND(K35:M35,2)))</f>
        <v>0</v>
      </c>
      <c r="J35" s="57"/>
      <c r="K35" s="165"/>
      <c r="L35" s="57"/>
      <c r="M35" s="165"/>
      <c r="N35" s="58"/>
      <c r="O35" s="144"/>
      <c r="P35" s="144"/>
      <c r="Q35" s="144"/>
      <c r="R35" s="144"/>
      <c r="S35" s="144"/>
      <c r="T35" s="144"/>
      <c r="U35" s="144"/>
    </row>
    <row r="36" spans="1:21" s="21" customFormat="1" ht="17.100000000000001" customHeight="1" x14ac:dyDescent="0.2">
      <c r="A36" s="61" t="s">
        <v>38</v>
      </c>
      <c r="B36" s="57" t="s">
        <v>53</v>
      </c>
      <c r="C36" s="57"/>
      <c r="D36" s="57"/>
      <c r="E36" s="57"/>
      <c r="F36" s="57"/>
      <c r="G36" s="57"/>
      <c r="H36" s="57"/>
      <c r="I36" s="164">
        <f t="shared" ref="I36:I38" si="2">SUMPRODUCT(($K$5:$M$5&lt;&gt;"")*(ROUND(K36:M36,2)))</f>
        <v>0</v>
      </c>
      <c r="J36" s="57"/>
      <c r="K36" s="166"/>
      <c r="L36" s="57"/>
      <c r="M36" s="166"/>
      <c r="N36" s="58"/>
      <c r="O36" s="144"/>
      <c r="P36" s="144"/>
      <c r="Q36" s="144"/>
      <c r="R36" s="144"/>
      <c r="S36" s="144"/>
      <c r="T36" s="144"/>
      <c r="U36" s="144"/>
    </row>
    <row r="37" spans="1:21" s="21" customFormat="1" ht="17.100000000000001" customHeight="1" x14ac:dyDescent="0.2">
      <c r="A37" s="61" t="s">
        <v>39</v>
      </c>
      <c r="B37" s="57" t="s">
        <v>40</v>
      </c>
      <c r="C37" s="57"/>
      <c r="D37" s="57"/>
      <c r="E37" s="57"/>
      <c r="F37" s="57"/>
      <c r="G37" s="57"/>
      <c r="H37" s="57"/>
      <c r="I37" s="158">
        <f t="shared" si="2"/>
        <v>0</v>
      </c>
      <c r="J37" s="57"/>
      <c r="K37" s="167"/>
      <c r="L37" s="57"/>
      <c r="M37" s="167"/>
      <c r="N37" s="58"/>
      <c r="O37" s="144"/>
      <c r="P37" s="144"/>
      <c r="Q37" s="144"/>
      <c r="R37" s="144"/>
      <c r="S37" s="144"/>
      <c r="T37" s="144"/>
      <c r="U37" s="144"/>
    </row>
    <row r="38" spans="1:21" s="21" customFormat="1" ht="17.100000000000001" customHeight="1" x14ac:dyDescent="0.2">
      <c r="A38" s="61"/>
      <c r="B38" s="76" t="str">
        <f>CONCATENATE("Summe ",LEFT(B34,18))</f>
        <v>Summe Öffentliche Mittel</v>
      </c>
      <c r="C38" s="76"/>
      <c r="D38" s="76"/>
      <c r="E38" s="397" t="str">
        <f>IF(OR(AND(P20=1,Q20=0,K8+K10&gt;0),AND(P20=1,R20=0,M8+M10&gt;0)),"Für eine Förderung gemäß Nr. 2.1 der Richtlinie 
wird die Bagatellgrenze von 7.500 €/Jahr nicht erreicht!",IF(I40&gt;Q26,"Bitte die maximale Zuwendung 
gemäß Nr. 5. der Richtlinie beachten!",""))</f>
        <v/>
      </c>
      <c r="F38" s="397"/>
      <c r="G38" s="397"/>
      <c r="H38" s="397"/>
      <c r="I38" s="156">
        <f t="shared" si="2"/>
        <v>0</v>
      </c>
      <c r="J38" s="76"/>
      <c r="K38" s="145">
        <f>SUMPRODUCT(ROUND(K35:K37,2))</f>
        <v>0</v>
      </c>
      <c r="L38" s="57"/>
      <c r="M38" s="145">
        <f>SUMPRODUCT(ROUND(M35:M37,2))</f>
        <v>0</v>
      </c>
      <c r="N38" s="58"/>
      <c r="O38" s="144"/>
      <c r="P38" s="144"/>
      <c r="Q38" s="144"/>
      <c r="R38" s="144"/>
      <c r="S38" s="144"/>
      <c r="T38" s="144"/>
      <c r="U38" s="144"/>
    </row>
    <row r="39" spans="1:21" ht="3.95" customHeight="1" x14ac:dyDescent="0.2">
      <c r="A39" s="84"/>
      <c r="B39" s="73"/>
      <c r="C39" s="73"/>
      <c r="D39" s="73"/>
      <c r="E39" s="397"/>
      <c r="F39" s="397"/>
      <c r="G39" s="397"/>
      <c r="H39" s="397"/>
      <c r="I39" s="73"/>
      <c r="J39" s="73"/>
      <c r="K39" s="73"/>
      <c r="L39" s="74"/>
      <c r="M39" s="74"/>
      <c r="N39" s="58"/>
      <c r="O39" s="142"/>
      <c r="P39" s="142"/>
      <c r="Q39" s="142"/>
      <c r="R39" s="142"/>
      <c r="S39" s="142"/>
      <c r="T39" s="142"/>
      <c r="U39" s="142"/>
    </row>
    <row r="40" spans="1:21" s="21" customFormat="1" ht="17.100000000000001" customHeight="1" x14ac:dyDescent="0.2">
      <c r="A40" s="70" t="s">
        <v>14</v>
      </c>
      <c r="B40" s="76" t="s">
        <v>41</v>
      </c>
      <c r="C40" s="76"/>
      <c r="D40" s="76"/>
      <c r="E40" s="397"/>
      <c r="F40" s="397"/>
      <c r="G40" s="397"/>
      <c r="H40" s="397"/>
      <c r="I40" s="156">
        <f t="shared" ref="I40" si="3">SUMPRODUCT(($K$5:$M$5&lt;&gt;"")*(ROUND(K40:M40,2)))</f>
        <v>0</v>
      </c>
      <c r="J40" s="76"/>
      <c r="K40" s="163"/>
      <c r="L40" s="57"/>
      <c r="M40" s="163"/>
      <c r="N40" s="58"/>
      <c r="O40" s="144"/>
      <c r="P40" s="144"/>
      <c r="Q40" s="144"/>
      <c r="R40" s="144"/>
      <c r="S40" s="144"/>
      <c r="T40" s="144"/>
      <c r="U40" s="144"/>
    </row>
    <row r="41" spans="1:21" ht="3.95" customHeight="1" x14ac:dyDescent="0.2">
      <c r="A41" s="80"/>
      <c r="B41" s="73"/>
      <c r="C41" s="73"/>
      <c r="D41" s="73"/>
      <c r="E41" s="397"/>
      <c r="F41" s="397"/>
      <c r="G41" s="397"/>
      <c r="H41" s="397"/>
      <c r="I41" s="73"/>
      <c r="J41" s="73"/>
      <c r="K41" s="73"/>
      <c r="L41" s="74"/>
      <c r="M41" s="74"/>
      <c r="N41" s="58"/>
      <c r="O41" s="142"/>
      <c r="P41" s="142"/>
      <c r="Q41" s="142"/>
      <c r="R41" s="142"/>
      <c r="S41" s="142"/>
      <c r="T41" s="142"/>
      <c r="U41" s="142"/>
    </row>
    <row r="42" spans="1:21" ht="17.100000000000001" customHeight="1" thickBot="1" x14ac:dyDescent="0.25">
      <c r="A42" s="80" t="s">
        <v>2</v>
      </c>
      <c r="B42" s="73"/>
      <c r="C42" s="73"/>
      <c r="D42" s="73"/>
      <c r="E42" s="397"/>
      <c r="F42" s="397"/>
      <c r="G42" s="397"/>
      <c r="H42" s="397"/>
      <c r="I42" s="159">
        <f>SUMPRODUCT(($K$5:$M$5&lt;&gt;"")*(ROUND(K42:M42,2)))</f>
        <v>0</v>
      </c>
      <c r="J42" s="73"/>
      <c r="K42" s="135">
        <f>ROUND(K32,2)+K38+ROUND(K40,2)</f>
        <v>0</v>
      </c>
      <c r="L42" s="74"/>
      <c r="M42" s="135">
        <f>ROUND(M32,2)+M38+ROUND(M40,2)</f>
        <v>0</v>
      </c>
      <c r="N42" s="58"/>
      <c r="O42" s="142"/>
      <c r="P42" s="142"/>
      <c r="Q42" s="142"/>
      <c r="R42" s="142"/>
      <c r="S42" s="142"/>
      <c r="T42" s="142"/>
      <c r="U42" s="142"/>
    </row>
    <row r="43" spans="1:21" ht="3.95" customHeight="1" thickTop="1" x14ac:dyDescent="0.2">
      <c r="A43" s="81"/>
      <c r="B43" s="82"/>
      <c r="C43" s="82"/>
      <c r="D43" s="82"/>
      <c r="E43" s="82"/>
      <c r="F43" s="82"/>
      <c r="G43" s="82"/>
      <c r="H43" s="82"/>
      <c r="I43" s="82"/>
      <c r="J43" s="82"/>
      <c r="K43" s="82"/>
      <c r="L43" s="83"/>
      <c r="M43" s="83"/>
      <c r="N43" s="60"/>
      <c r="O43" s="142"/>
      <c r="P43" s="142"/>
      <c r="Q43" s="142"/>
      <c r="R43" s="142"/>
      <c r="S43" s="142"/>
      <c r="T43" s="142"/>
      <c r="U43" s="142"/>
    </row>
    <row r="44" spans="1:21" ht="12" customHeight="1" x14ac:dyDescent="0.2">
      <c r="A44" s="111"/>
      <c r="B44" s="111"/>
      <c r="C44" s="172"/>
      <c r="D44" s="172"/>
      <c r="E44" s="172"/>
      <c r="F44" s="172"/>
      <c r="G44" s="172"/>
      <c r="N44" s="4"/>
      <c r="O44" s="142"/>
      <c r="P44" s="142"/>
      <c r="Q44" s="142"/>
      <c r="R44" s="142"/>
      <c r="S44" s="142"/>
      <c r="T44" s="142"/>
      <c r="U44" s="142"/>
    </row>
    <row r="45" spans="1:21" ht="12" customHeight="1" x14ac:dyDescent="0.2">
      <c r="A45" s="111"/>
      <c r="B45" s="111"/>
      <c r="C45" s="172"/>
      <c r="D45" s="172"/>
      <c r="E45" s="172"/>
      <c r="F45" s="172"/>
      <c r="G45" s="172"/>
      <c r="N45" s="4"/>
      <c r="O45" s="142"/>
      <c r="P45" s="142"/>
      <c r="Q45" s="142"/>
      <c r="R45" s="142"/>
      <c r="S45" s="142"/>
      <c r="T45" s="142"/>
      <c r="U45" s="142"/>
    </row>
    <row r="46" spans="1:21" ht="12" customHeight="1" x14ac:dyDescent="0.2">
      <c r="A46" s="111"/>
      <c r="B46" s="111"/>
      <c r="C46" s="172"/>
      <c r="D46" s="172"/>
      <c r="E46" s="172"/>
      <c r="F46" s="172"/>
      <c r="G46" s="172"/>
      <c r="N46" s="4"/>
      <c r="O46" s="142"/>
      <c r="P46" s="142"/>
      <c r="Q46" s="142"/>
      <c r="R46" s="142"/>
      <c r="S46" s="142"/>
      <c r="T46" s="142"/>
      <c r="U46" s="142"/>
    </row>
    <row r="47" spans="1:21" ht="12" customHeight="1" x14ac:dyDescent="0.2">
      <c r="A47" s="111"/>
      <c r="B47" s="111"/>
      <c r="C47" s="172"/>
      <c r="D47" s="172"/>
      <c r="E47" s="172"/>
      <c r="F47" s="172"/>
      <c r="G47" s="172"/>
      <c r="N47" s="4"/>
      <c r="O47" s="142"/>
      <c r="P47" s="142"/>
      <c r="Q47" s="142"/>
      <c r="R47" s="142"/>
      <c r="S47" s="142"/>
      <c r="T47" s="142"/>
      <c r="U47" s="142"/>
    </row>
    <row r="48" spans="1:21" ht="12" customHeight="1" x14ac:dyDescent="0.2">
      <c r="A48" s="111"/>
      <c r="B48" s="111"/>
      <c r="C48" s="172"/>
      <c r="D48" s="172"/>
      <c r="E48" s="172"/>
      <c r="F48" s="172"/>
      <c r="G48" s="172"/>
      <c r="N48" s="4"/>
      <c r="O48" s="142"/>
      <c r="P48" s="142"/>
      <c r="Q48" s="142"/>
      <c r="R48" s="142"/>
      <c r="S48" s="142"/>
      <c r="T48" s="142"/>
      <c r="U48" s="142"/>
    </row>
    <row r="49" spans="1:21" ht="12" customHeight="1" x14ac:dyDescent="0.2">
      <c r="A49" s="111"/>
      <c r="B49" s="111"/>
      <c r="C49" s="172"/>
      <c r="D49" s="172"/>
      <c r="E49" s="172"/>
      <c r="F49" s="172"/>
      <c r="G49" s="172"/>
      <c r="N49" s="4"/>
      <c r="O49" s="142"/>
      <c r="P49" s="142"/>
      <c r="Q49" s="142"/>
      <c r="R49" s="142"/>
      <c r="S49" s="142"/>
      <c r="T49" s="142"/>
      <c r="U49" s="142"/>
    </row>
    <row r="50" spans="1:21" ht="12" customHeight="1" x14ac:dyDescent="0.2">
      <c r="A50" s="111"/>
      <c r="B50" s="111"/>
      <c r="C50" s="172"/>
      <c r="D50" s="172"/>
      <c r="E50" s="172"/>
      <c r="F50" s="172"/>
      <c r="G50" s="172"/>
      <c r="N50" s="4"/>
      <c r="O50" s="142"/>
      <c r="P50" s="142"/>
      <c r="Q50" s="142"/>
      <c r="R50" s="142"/>
      <c r="S50" s="142"/>
      <c r="T50" s="142"/>
      <c r="U50" s="142"/>
    </row>
    <row r="51" spans="1:21" ht="12" customHeight="1" x14ac:dyDescent="0.2">
      <c r="A51" s="111"/>
      <c r="B51" s="111"/>
      <c r="C51" s="172"/>
      <c r="D51" s="172"/>
      <c r="E51" s="172"/>
      <c r="F51" s="172"/>
      <c r="G51" s="172"/>
      <c r="N51" s="4"/>
      <c r="O51" s="142"/>
      <c r="P51" s="142"/>
      <c r="Q51" s="142"/>
      <c r="R51" s="142"/>
      <c r="S51" s="142"/>
      <c r="T51" s="142"/>
      <c r="U51" s="142"/>
    </row>
    <row r="52" spans="1:21" ht="12" customHeight="1" x14ac:dyDescent="0.2">
      <c r="A52" s="111"/>
      <c r="B52" s="111"/>
      <c r="C52" s="172"/>
      <c r="D52" s="172"/>
      <c r="E52" s="172"/>
      <c r="F52" s="172"/>
      <c r="G52" s="172"/>
      <c r="N52" s="4"/>
      <c r="O52" s="142"/>
      <c r="P52" s="142"/>
      <c r="Q52" s="142"/>
      <c r="R52" s="142"/>
      <c r="S52" s="142"/>
      <c r="T52" s="142"/>
      <c r="U52" s="142"/>
    </row>
    <row r="53" spans="1:21" ht="12" customHeight="1" x14ac:dyDescent="0.2">
      <c r="A53" s="111"/>
      <c r="B53" s="111"/>
      <c r="C53" s="172"/>
      <c r="D53" s="172"/>
      <c r="E53" s="172"/>
      <c r="F53" s="172"/>
      <c r="G53" s="172"/>
      <c r="N53" s="4"/>
      <c r="O53" s="142"/>
      <c r="P53" s="142"/>
      <c r="Q53" s="142"/>
      <c r="R53" s="142"/>
      <c r="S53" s="142"/>
      <c r="T53" s="142"/>
      <c r="U53" s="142"/>
    </row>
    <row r="54" spans="1:21" ht="12" customHeight="1" x14ac:dyDescent="0.2">
      <c r="A54" s="111"/>
      <c r="B54" s="111"/>
      <c r="C54" s="172"/>
      <c r="D54" s="172"/>
      <c r="E54" s="172"/>
      <c r="F54" s="172"/>
      <c r="G54" s="172"/>
      <c r="N54" s="4"/>
      <c r="O54" s="142"/>
      <c r="P54" s="142"/>
      <c r="Q54" s="142"/>
      <c r="R54" s="142"/>
      <c r="S54" s="142"/>
      <c r="T54" s="142"/>
      <c r="U54" s="142"/>
    </row>
    <row r="55" spans="1:21" ht="12" customHeight="1" x14ac:dyDescent="0.2">
      <c r="A55" s="111"/>
      <c r="B55" s="111"/>
      <c r="C55" s="172"/>
      <c r="D55" s="172"/>
      <c r="E55" s="172"/>
      <c r="F55" s="172"/>
      <c r="G55" s="172"/>
      <c r="N55" s="4"/>
      <c r="O55" s="142"/>
      <c r="P55" s="142"/>
      <c r="Q55" s="142"/>
      <c r="R55" s="142"/>
      <c r="S55" s="142"/>
      <c r="T55" s="142"/>
      <c r="U55" s="142"/>
    </row>
    <row r="56" spans="1:21" ht="12" customHeight="1" x14ac:dyDescent="0.2">
      <c r="A56" s="111"/>
      <c r="B56" s="111"/>
      <c r="C56" s="172"/>
      <c r="D56" s="172"/>
      <c r="E56" s="172"/>
      <c r="F56" s="172"/>
      <c r="G56" s="172"/>
      <c r="N56" s="4"/>
      <c r="O56" s="142"/>
      <c r="P56" s="142"/>
      <c r="Q56" s="142"/>
      <c r="R56" s="142"/>
      <c r="S56" s="142"/>
      <c r="T56" s="142"/>
      <c r="U56" s="142"/>
    </row>
    <row r="57" spans="1:21" ht="12" customHeight="1" x14ac:dyDescent="0.2">
      <c r="A57" s="111"/>
      <c r="B57" s="111"/>
      <c r="C57" s="172"/>
      <c r="D57" s="172"/>
      <c r="E57" s="172"/>
      <c r="F57" s="172"/>
      <c r="G57" s="172"/>
      <c r="N57" s="4"/>
      <c r="O57" s="142"/>
      <c r="P57" s="142"/>
      <c r="Q57" s="142"/>
      <c r="R57" s="142"/>
      <c r="S57" s="142"/>
      <c r="T57" s="142"/>
      <c r="U57" s="142"/>
    </row>
    <row r="58" spans="1:21" ht="12" customHeight="1" x14ac:dyDescent="0.2">
      <c r="A58" s="111"/>
      <c r="B58" s="111"/>
      <c r="C58" s="172"/>
      <c r="D58" s="172"/>
      <c r="E58" s="172"/>
      <c r="F58" s="172"/>
      <c r="G58" s="172"/>
      <c r="N58" s="4"/>
      <c r="O58" s="142"/>
      <c r="P58" s="142"/>
      <c r="Q58" s="142"/>
      <c r="R58" s="142"/>
      <c r="S58" s="142"/>
      <c r="T58" s="142"/>
      <c r="U58" s="142"/>
    </row>
    <row r="59" spans="1:21" ht="12" customHeight="1" x14ac:dyDescent="0.2">
      <c r="A59" s="111"/>
      <c r="B59" s="111"/>
      <c r="C59" s="172"/>
      <c r="D59" s="172"/>
      <c r="E59" s="172"/>
      <c r="F59" s="172"/>
      <c r="G59" s="172"/>
      <c r="N59" s="4"/>
      <c r="O59" s="142"/>
      <c r="P59" s="142"/>
      <c r="Q59" s="142"/>
      <c r="R59" s="142"/>
      <c r="S59" s="142"/>
      <c r="T59" s="142"/>
      <c r="U59" s="142"/>
    </row>
    <row r="60" spans="1:21" ht="12" customHeight="1" x14ac:dyDescent="0.2">
      <c r="A60" s="111"/>
      <c r="B60" s="111"/>
      <c r="C60" s="172"/>
      <c r="D60" s="172"/>
      <c r="E60" s="172"/>
      <c r="F60" s="172"/>
      <c r="G60" s="172"/>
      <c r="N60" s="4"/>
      <c r="O60" s="142"/>
      <c r="P60" s="142"/>
      <c r="Q60" s="142"/>
      <c r="R60" s="142"/>
      <c r="S60" s="142"/>
      <c r="T60" s="142"/>
      <c r="U60" s="142"/>
    </row>
    <row r="61" spans="1:21" ht="12" customHeight="1" x14ac:dyDescent="0.2">
      <c r="A61" s="111"/>
      <c r="B61" s="111"/>
      <c r="C61" s="172"/>
      <c r="D61" s="172"/>
      <c r="E61" s="172"/>
      <c r="F61" s="172"/>
      <c r="G61" s="172"/>
      <c r="N61" s="4"/>
      <c r="O61" s="142"/>
      <c r="P61" s="142"/>
      <c r="Q61" s="142"/>
      <c r="R61" s="142"/>
      <c r="S61" s="142"/>
      <c r="T61" s="142"/>
      <c r="U61" s="142"/>
    </row>
    <row r="62" spans="1:21" ht="12" customHeight="1" x14ac:dyDescent="0.2">
      <c r="A62" s="111"/>
      <c r="B62" s="111"/>
      <c r="C62" s="172"/>
      <c r="D62" s="172"/>
      <c r="E62" s="172"/>
      <c r="F62" s="172"/>
      <c r="G62" s="172"/>
      <c r="N62" s="4"/>
      <c r="O62" s="142"/>
      <c r="P62" s="142"/>
      <c r="Q62" s="142"/>
      <c r="R62" s="142"/>
      <c r="S62" s="142"/>
      <c r="T62" s="142"/>
      <c r="U62" s="142"/>
    </row>
    <row r="63" spans="1:21" ht="12" customHeight="1" x14ac:dyDescent="0.2">
      <c r="A63" s="111"/>
      <c r="B63" s="111"/>
      <c r="C63" s="172"/>
      <c r="D63" s="172"/>
      <c r="E63" s="172"/>
      <c r="F63" s="172"/>
      <c r="G63" s="172"/>
      <c r="N63" s="4"/>
      <c r="O63" s="142"/>
      <c r="P63" s="142"/>
      <c r="Q63" s="142"/>
      <c r="R63" s="142"/>
      <c r="S63" s="142"/>
      <c r="T63" s="142"/>
      <c r="U63" s="142"/>
    </row>
    <row r="64" spans="1:21" ht="12" customHeight="1" x14ac:dyDescent="0.2">
      <c r="A64" s="111"/>
      <c r="B64" s="111"/>
      <c r="C64" s="172"/>
      <c r="D64" s="172"/>
      <c r="E64" s="172"/>
      <c r="F64" s="172"/>
      <c r="G64" s="172"/>
      <c r="N64" s="4"/>
      <c r="O64" s="142"/>
      <c r="P64" s="142"/>
      <c r="Q64" s="142"/>
      <c r="R64" s="142"/>
      <c r="S64" s="142"/>
      <c r="T64" s="142"/>
      <c r="U64" s="142"/>
    </row>
    <row r="65" spans="1:21" ht="12" customHeight="1" x14ac:dyDescent="0.2">
      <c r="A65" s="171"/>
      <c r="B65" s="171"/>
      <c r="C65" s="175"/>
      <c r="D65" s="172"/>
      <c r="E65" s="172"/>
      <c r="F65" s="172"/>
      <c r="G65" s="172"/>
      <c r="N65" s="4"/>
      <c r="O65" s="142"/>
      <c r="P65" s="142"/>
      <c r="Q65" s="142"/>
      <c r="R65" s="142"/>
      <c r="S65" s="142"/>
      <c r="T65" s="142"/>
      <c r="U65" s="142"/>
    </row>
    <row r="66" spans="1:21" ht="3.95" customHeight="1" x14ac:dyDescent="0.2">
      <c r="A66" s="111"/>
      <c r="B66" s="111"/>
      <c r="C66" s="172"/>
      <c r="D66" s="172"/>
      <c r="E66" s="172"/>
      <c r="F66" s="172"/>
      <c r="G66" s="172"/>
      <c r="H66" s="173"/>
      <c r="I66" s="174"/>
      <c r="J66" s="172"/>
      <c r="K66" s="174"/>
      <c r="L66" s="172"/>
      <c r="M66" s="174"/>
      <c r="N66" s="4"/>
      <c r="O66" s="142"/>
      <c r="P66" s="142"/>
      <c r="Q66" s="142"/>
      <c r="R66" s="142"/>
      <c r="S66" s="142"/>
      <c r="T66" s="142"/>
      <c r="U66" s="142"/>
    </row>
    <row r="67" spans="1:21" s="111" customFormat="1" ht="12" customHeight="1" x14ac:dyDescent="0.2">
      <c r="A67" s="112">
        <v>1</v>
      </c>
      <c r="B67" s="113" t="s">
        <v>57</v>
      </c>
      <c r="H67" s="180" t="str">
        <f>IF(I67=0,"","Kontrolle: Ausgaben sind ungleich der Finanzierung")</f>
        <v/>
      </c>
      <c r="I67" s="179">
        <f>SUMPRODUCT(($K$5:$M$5&lt;&gt;"")*(ROUND(K67:M67,2)))</f>
        <v>0</v>
      </c>
      <c r="J67" s="172"/>
      <c r="K67" s="179">
        <f>K26-K42</f>
        <v>0</v>
      </c>
      <c r="L67" s="172"/>
      <c r="M67" s="179">
        <f>M26-M42</f>
        <v>0</v>
      </c>
      <c r="O67" s="181"/>
      <c r="P67" s="181"/>
      <c r="Q67" s="181"/>
      <c r="R67" s="181"/>
      <c r="S67" s="181"/>
      <c r="T67" s="181"/>
      <c r="U67" s="181"/>
    </row>
    <row r="68" spans="1:21" s="111" customFormat="1" ht="3.95" customHeight="1" x14ac:dyDescent="0.2">
      <c r="O68" s="181"/>
      <c r="P68" s="181"/>
      <c r="Q68" s="181"/>
      <c r="R68" s="181"/>
      <c r="S68" s="181"/>
      <c r="T68" s="181"/>
      <c r="U68" s="181"/>
    </row>
    <row r="69" spans="1:21" s="7" customFormat="1" ht="12" customHeight="1" x14ac:dyDescent="0.2">
      <c r="A69" s="72" t="str">
        <f>'Seite 1'!$A$68</f>
        <v>Antrag auf Förderung der Verbesserung der Schulverpflegungsqualität</v>
      </c>
      <c r="B69" s="72"/>
      <c r="C69" s="72"/>
      <c r="D69" s="72"/>
      <c r="E69" s="72"/>
      <c r="F69" s="72"/>
      <c r="G69" s="72"/>
      <c r="H69" s="72"/>
      <c r="I69" s="72"/>
      <c r="J69" s="72"/>
      <c r="K69" s="72"/>
      <c r="O69" s="142"/>
      <c r="P69" s="142"/>
      <c r="Q69" s="142"/>
      <c r="R69" s="142"/>
      <c r="S69" s="142"/>
      <c r="T69" s="142"/>
      <c r="U69" s="142"/>
    </row>
    <row r="70" spans="1:21" s="7" customFormat="1" ht="12" customHeight="1" x14ac:dyDescent="0.2">
      <c r="A70" s="72" t="str">
        <f>'Seite 1'!$A$69</f>
        <v>Formularversion: V 2.0 vom 02.01.23 - öffentlich -</v>
      </c>
      <c r="B70" s="72"/>
      <c r="C70" s="72"/>
      <c r="D70" s="72"/>
      <c r="E70" s="72"/>
      <c r="F70" s="72"/>
      <c r="G70" s="72"/>
      <c r="H70" s="72"/>
      <c r="I70" s="72"/>
      <c r="J70" s="72"/>
      <c r="K70" s="72"/>
      <c r="O70" s="142"/>
      <c r="P70" s="142"/>
      <c r="Q70" s="142"/>
      <c r="R70" s="142"/>
      <c r="S70" s="142"/>
      <c r="T70" s="142"/>
      <c r="U70" s="142"/>
    </row>
    <row r="71" spans="1:21" s="7" customFormat="1" ht="12" customHeight="1" x14ac:dyDescent="0.2"/>
    <row r="72" spans="1:21" ht="12" customHeight="1" x14ac:dyDescent="0.2"/>
  </sheetData>
  <sheetProtection password="EDE9" sheet="1" objects="1" scenarios="1" selectLockedCells="1"/>
  <mergeCells count="9">
    <mergeCell ref="A6:H7"/>
    <mergeCell ref="Q15:Q17"/>
    <mergeCell ref="R15:R17"/>
    <mergeCell ref="K1:N1"/>
    <mergeCell ref="T15:U16"/>
    <mergeCell ref="Q22:R22"/>
    <mergeCell ref="Q24:R24"/>
    <mergeCell ref="Q26:R26"/>
    <mergeCell ref="E38:H42"/>
  </mergeCells>
  <conditionalFormatting sqref="M7:M10 M15:M26 M31:M42 M67">
    <cfRule type="expression" dxfId="10" priority="1" stopIfTrue="1">
      <formula>$M$5=""</formula>
    </cfRule>
  </conditionalFormatting>
  <conditionalFormatting sqref="A5:N11">
    <cfRule type="expression" dxfId="9" priority="5" stopIfTrue="1">
      <formula>$P$20=2</formula>
    </cfRule>
  </conditionalFormatting>
  <conditionalFormatting sqref="I18:M20">
    <cfRule type="expression" dxfId="8" priority="4" stopIfTrue="1">
      <formula>$P$20=2</formula>
    </cfRule>
  </conditionalFormatting>
  <conditionalFormatting sqref="I22:M22">
    <cfRule type="expression" dxfId="7" priority="3" stopIfTrue="1">
      <formula>$P$22=2</formula>
    </cfRule>
  </conditionalFormatting>
  <conditionalFormatting sqref="I24:M24">
    <cfRule type="expression" dxfId="6" priority="2" stopIfTrue="1">
      <formula>$P$24=2</formula>
    </cfRule>
  </conditionalFormatting>
  <printOptions horizontalCentered="1"/>
  <pageMargins left="0.19685039370078741" right="0.19685039370078741" top="0.59055118110236227" bottom="0.19685039370078741" header="0.19685039370078741" footer="0.19685039370078741"/>
  <pageSetup paperSize="9" scale="97" orientation="portrait" r:id="rId1"/>
  <headerFooter>
    <oddFooter>&amp;C&amp;8&amp;A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workbookViewId="0">
      <selection activeCell="K8" sqref="K8"/>
    </sheetView>
  </sheetViews>
  <sheetFormatPr baseColWidth="10" defaultColWidth="11.42578125" defaultRowHeight="12" x14ac:dyDescent="0.2"/>
  <cols>
    <col min="1" max="1" width="7.7109375" style="6" customWidth="1"/>
    <col min="2" max="8" width="10.7109375" style="6" customWidth="1"/>
    <col min="9" max="9" width="18.7109375" style="6" hidden="1" customWidth="1"/>
    <col min="10" max="10" width="1.7109375" style="6" customWidth="1"/>
    <col min="11" max="11" width="18.7109375" style="6" customWidth="1"/>
    <col min="12" max="12" width="1.7109375" style="6" hidden="1" customWidth="1"/>
    <col min="13" max="13" width="18.7109375" style="6" hidden="1" customWidth="1"/>
    <col min="14" max="14" width="0.85546875" style="6" customWidth="1"/>
    <col min="15" max="21" width="12.7109375" style="6" hidden="1" customWidth="1"/>
    <col min="22" max="16384" width="11.42578125" style="6"/>
  </cols>
  <sheetData>
    <row r="1" spans="1:21" ht="15" customHeight="1" x14ac:dyDescent="0.2">
      <c r="A1" s="4"/>
      <c r="B1" s="4"/>
      <c r="C1" s="4"/>
      <c r="D1" s="4"/>
      <c r="E1" s="4"/>
      <c r="F1" s="4"/>
      <c r="J1" s="5" t="s">
        <v>9</v>
      </c>
      <c r="K1" s="335" t="str">
        <f>'Seite 1'!$H$18</f>
        <v>F-SVQ</v>
      </c>
      <c r="L1" s="336"/>
      <c r="M1" s="336"/>
      <c r="N1" s="337"/>
      <c r="O1" s="142"/>
      <c r="P1" s="142"/>
      <c r="Q1" s="142"/>
      <c r="R1" s="142"/>
      <c r="S1" s="142"/>
      <c r="T1" s="142"/>
      <c r="U1" s="142"/>
    </row>
    <row r="2" spans="1:21" s="7" customFormat="1" ht="3.95" customHeight="1" x14ac:dyDescent="0.2">
      <c r="O2" s="142"/>
      <c r="P2" s="142"/>
      <c r="Q2" s="142"/>
      <c r="R2" s="142"/>
      <c r="S2" s="142"/>
      <c r="T2" s="142"/>
      <c r="U2" s="142"/>
    </row>
    <row r="3" spans="1:21" s="7" customFormat="1" ht="15" customHeight="1" x14ac:dyDescent="0.2">
      <c r="A3" s="8" t="s">
        <v>129</v>
      </c>
      <c r="B3" s="9"/>
      <c r="C3" s="9"/>
      <c r="D3" s="9"/>
      <c r="E3" s="9"/>
      <c r="F3" s="9"/>
      <c r="G3" s="9"/>
      <c r="H3" s="9"/>
      <c r="I3" s="9"/>
      <c r="J3" s="9"/>
      <c r="K3" s="9"/>
      <c r="L3" s="9"/>
      <c r="M3" s="9"/>
      <c r="N3" s="10"/>
      <c r="O3" s="142"/>
      <c r="P3" s="142"/>
      <c r="Q3" s="142"/>
      <c r="R3" s="142"/>
      <c r="S3" s="142"/>
      <c r="T3" s="142"/>
      <c r="U3" s="142"/>
    </row>
    <row r="4" spans="1:21" s="17" customFormat="1" ht="3.95" customHeight="1" x14ac:dyDescent="0.2">
      <c r="A4" s="78"/>
      <c r="B4" s="78"/>
      <c r="C4" s="78"/>
      <c r="D4" s="78"/>
      <c r="E4" s="78"/>
      <c r="F4" s="78"/>
      <c r="G4" s="78"/>
      <c r="H4" s="78"/>
      <c r="I4" s="78"/>
      <c r="J4" s="78"/>
      <c r="K4" s="78"/>
      <c r="L4" s="79"/>
      <c r="M4" s="79"/>
      <c r="N4" s="56"/>
      <c r="O4" s="142"/>
      <c r="P4" s="142"/>
      <c r="Q4" s="142"/>
      <c r="R4" s="142"/>
      <c r="S4" s="142"/>
      <c r="T4" s="143"/>
      <c r="U4" s="143"/>
    </row>
    <row r="5" spans="1:21" ht="15" customHeight="1" x14ac:dyDescent="0.2">
      <c r="A5" s="15" t="s">
        <v>192</v>
      </c>
      <c r="B5" s="16"/>
      <c r="C5" s="16"/>
      <c r="D5" s="16"/>
      <c r="E5" s="16"/>
      <c r="F5" s="16"/>
      <c r="G5" s="16"/>
      <c r="H5" s="16"/>
      <c r="I5" s="134" t="s">
        <v>31</v>
      </c>
      <c r="J5" s="16"/>
      <c r="K5" s="134" t="str">
        <f>IF(OR('Seite 1'!D38="",'Seite 1'!D40=""),"Jahr 5",IF((YEAR('Seite 1'!D40)-YEAR('Seite 1'!D38)&lt;1),"",'Seite 4-4'!K5+1))</f>
        <v>Jahr 5</v>
      </c>
      <c r="L5" s="62"/>
      <c r="M5" s="134" t="str">
        <f>IF(OR('Seite 1'!D38="",'Seite 1'!D40=""),"Jahr 2",IF((YEAR('Seite 1'!D40)-YEAR('Seite 1'!D38)&lt;1),"",K5+1))</f>
        <v>Jahr 2</v>
      </c>
      <c r="N5" s="69"/>
      <c r="O5" s="142"/>
      <c r="P5" s="142"/>
      <c r="Q5" s="142"/>
      <c r="R5" s="142"/>
      <c r="S5" s="142"/>
      <c r="T5" s="142"/>
      <c r="U5" s="142"/>
    </row>
    <row r="6" spans="1:21" ht="12" customHeight="1" x14ac:dyDescent="0.2">
      <c r="A6" s="398" t="s">
        <v>196</v>
      </c>
      <c r="B6" s="399"/>
      <c r="C6" s="399"/>
      <c r="D6" s="399"/>
      <c r="E6" s="399"/>
      <c r="F6" s="399"/>
      <c r="G6" s="399"/>
      <c r="H6" s="399"/>
      <c r="I6" s="245"/>
      <c r="J6" s="245"/>
      <c r="K6" s="245"/>
      <c r="L6" s="245"/>
      <c r="M6" s="245"/>
      <c r="N6" s="138"/>
      <c r="O6" s="142"/>
      <c r="P6" s="142"/>
      <c r="Q6" s="142"/>
      <c r="R6" s="142"/>
      <c r="S6" s="142"/>
      <c r="T6" s="142"/>
      <c r="U6" s="142"/>
    </row>
    <row r="7" spans="1:21" ht="17.100000000000001" customHeight="1" x14ac:dyDescent="0.2">
      <c r="A7" s="400"/>
      <c r="B7" s="401"/>
      <c r="C7" s="401"/>
      <c r="D7" s="401"/>
      <c r="E7" s="401"/>
      <c r="F7" s="401"/>
      <c r="G7" s="401"/>
      <c r="H7" s="401"/>
      <c r="I7" s="162" t="s">
        <v>187</v>
      </c>
      <c r="J7" s="246"/>
      <c r="K7" s="162" t="s">
        <v>187</v>
      </c>
      <c r="L7" s="246"/>
      <c r="M7" s="162" t="s">
        <v>187</v>
      </c>
      <c r="N7" s="140"/>
      <c r="O7" s="142"/>
      <c r="P7" s="142"/>
      <c r="Q7" s="142"/>
      <c r="R7" s="142"/>
      <c r="S7" s="142"/>
      <c r="T7" s="142"/>
      <c r="U7" s="142"/>
    </row>
    <row r="8" spans="1:21" ht="17.100000000000001" customHeight="1" x14ac:dyDescent="0.2">
      <c r="A8" s="149" t="s">
        <v>193</v>
      </c>
      <c r="B8" s="17"/>
      <c r="C8" s="73"/>
      <c r="D8" s="73"/>
      <c r="E8" s="73"/>
      <c r="F8" s="73"/>
      <c r="G8" s="73"/>
      <c r="H8" s="73"/>
      <c r="I8" s="155">
        <f>SUMPRODUCT(($K$5:$M$5&lt;&gt;"")*ROUND(K8:M8,0))</f>
        <v>0</v>
      </c>
      <c r="J8" s="73"/>
      <c r="K8" s="136"/>
      <c r="L8" s="74"/>
      <c r="M8" s="136"/>
      <c r="N8" s="58"/>
      <c r="O8" s="142"/>
      <c r="P8" s="142"/>
      <c r="Q8" s="142"/>
      <c r="R8" s="142"/>
      <c r="S8" s="142"/>
      <c r="T8" s="142"/>
      <c r="U8" s="142"/>
    </row>
    <row r="9" spans="1:21" ht="3.95" customHeight="1" x14ac:dyDescent="0.2">
      <c r="A9" s="84"/>
      <c r="B9" s="17"/>
      <c r="C9" s="73"/>
      <c r="D9" s="73"/>
      <c r="E9" s="73"/>
      <c r="F9" s="73"/>
      <c r="G9" s="73"/>
      <c r="H9" s="73"/>
      <c r="I9" s="73"/>
      <c r="J9" s="73"/>
      <c r="K9" s="17"/>
      <c r="L9" s="74"/>
      <c r="M9" s="17"/>
      <c r="N9" s="58"/>
      <c r="O9" s="142"/>
      <c r="P9" s="142"/>
      <c r="Q9" s="142"/>
      <c r="R9" s="142"/>
      <c r="S9" s="142"/>
      <c r="T9" s="142"/>
      <c r="U9" s="142"/>
    </row>
    <row r="10" spans="1:21" ht="17.100000000000001" customHeight="1" x14ac:dyDescent="0.2">
      <c r="A10" s="149" t="s">
        <v>194</v>
      </c>
      <c r="B10" s="17"/>
      <c r="C10" s="73"/>
      <c r="D10" s="73"/>
      <c r="E10" s="73"/>
      <c r="F10" s="73"/>
      <c r="G10" s="73"/>
      <c r="H10" s="73"/>
      <c r="I10" s="155">
        <f>SUMPRODUCT(($K$5:$M$5&lt;&gt;"")*ROUND(K10:M10,0))</f>
        <v>0</v>
      </c>
      <c r="J10" s="148"/>
      <c r="K10" s="136"/>
      <c r="L10" s="147"/>
      <c r="M10" s="136"/>
      <c r="N10" s="58"/>
      <c r="O10" s="142"/>
      <c r="P10" s="142"/>
      <c r="Q10" s="142"/>
      <c r="R10" s="142"/>
      <c r="S10" s="142"/>
      <c r="T10" s="142"/>
      <c r="U10" s="142"/>
    </row>
    <row r="11" spans="1:21" s="17" customFormat="1" ht="3.95" customHeight="1" x14ac:dyDescent="0.2">
      <c r="A11" s="81"/>
      <c r="B11" s="82"/>
      <c r="C11" s="82"/>
      <c r="D11" s="82"/>
      <c r="E11" s="82"/>
      <c r="F11" s="82"/>
      <c r="G11" s="82"/>
      <c r="H11" s="82"/>
      <c r="I11" s="82"/>
      <c r="J11" s="82"/>
      <c r="K11" s="150"/>
      <c r="L11" s="83"/>
      <c r="M11" s="151"/>
      <c r="N11" s="60"/>
      <c r="O11" s="143"/>
      <c r="P11" s="143"/>
      <c r="Q11" s="143"/>
      <c r="R11" s="143"/>
      <c r="S11" s="143"/>
      <c r="T11" s="142"/>
      <c r="U11" s="142"/>
    </row>
    <row r="12" spans="1:21" s="17" customFormat="1" ht="9.9499999999999993" customHeight="1" x14ac:dyDescent="0.2">
      <c r="A12" s="78"/>
      <c r="B12" s="78"/>
      <c r="C12" s="78"/>
      <c r="D12" s="78"/>
      <c r="E12" s="78"/>
      <c r="F12" s="78"/>
      <c r="G12" s="78"/>
      <c r="H12" s="78"/>
      <c r="I12" s="78"/>
      <c r="J12" s="78"/>
      <c r="K12" s="78"/>
      <c r="L12" s="79"/>
      <c r="M12" s="79"/>
      <c r="N12" s="56"/>
      <c r="O12" s="143"/>
      <c r="P12" s="143"/>
      <c r="Q12" s="143"/>
      <c r="R12" s="143"/>
      <c r="S12" s="143"/>
      <c r="T12" s="142"/>
      <c r="U12" s="142"/>
    </row>
    <row r="13" spans="1:21" ht="15" customHeight="1" x14ac:dyDescent="0.2">
      <c r="A13" s="15" t="s">
        <v>132</v>
      </c>
      <c r="B13" s="16"/>
      <c r="C13" s="16"/>
      <c r="D13" s="16"/>
      <c r="E13" s="16"/>
      <c r="F13" s="16"/>
      <c r="G13" s="16"/>
      <c r="H13" s="16"/>
      <c r="I13" s="134" t="str">
        <f>I5</f>
        <v>Gesamt</v>
      </c>
      <c r="J13" s="16"/>
      <c r="K13" s="134" t="str">
        <f>K5</f>
        <v>Jahr 5</v>
      </c>
      <c r="L13" s="62"/>
      <c r="M13" s="134" t="str">
        <f>M5</f>
        <v>Jahr 2</v>
      </c>
      <c r="N13" s="69"/>
      <c r="O13" s="142"/>
      <c r="P13" s="142"/>
      <c r="Q13" s="142"/>
      <c r="R13" s="142"/>
      <c r="S13" s="142"/>
      <c r="T13" s="142"/>
      <c r="U13" s="142"/>
    </row>
    <row r="14" spans="1:21" ht="3.95" customHeight="1" x14ac:dyDescent="0.2">
      <c r="A14" s="77"/>
      <c r="B14" s="78"/>
      <c r="C14" s="78"/>
      <c r="D14" s="78"/>
      <c r="E14" s="78"/>
      <c r="F14" s="78"/>
      <c r="G14" s="78"/>
      <c r="H14" s="78"/>
      <c r="I14" s="78"/>
      <c r="J14" s="78"/>
      <c r="K14" s="78"/>
      <c r="L14" s="79"/>
      <c r="M14" s="79"/>
      <c r="N14" s="146"/>
      <c r="O14" s="142"/>
      <c r="P14" s="142"/>
      <c r="Q14" s="142"/>
      <c r="R14" s="142"/>
      <c r="S14" s="142"/>
      <c r="T14" s="142"/>
      <c r="U14" s="142"/>
    </row>
    <row r="15" spans="1:21" ht="17.100000000000001" customHeight="1" x14ac:dyDescent="0.2">
      <c r="A15" s="80" t="s">
        <v>11</v>
      </c>
      <c r="B15" s="76" t="s">
        <v>133</v>
      </c>
      <c r="C15" s="76"/>
      <c r="D15" s="76"/>
      <c r="E15" s="76"/>
      <c r="F15" s="76"/>
      <c r="G15" s="76"/>
      <c r="H15" s="76"/>
      <c r="I15" s="124" t="s">
        <v>43</v>
      </c>
      <c r="J15" s="76"/>
      <c r="K15" s="124" t="s">
        <v>43</v>
      </c>
      <c r="L15" s="74"/>
      <c r="M15" s="124" t="s">
        <v>43</v>
      </c>
      <c r="N15" s="58"/>
      <c r="O15" s="142"/>
      <c r="P15" s="142"/>
      <c r="Q15" s="402" t="s">
        <v>244</v>
      </c>
      <c r="R15" s="402" t="s">
        <v>245</v>
      </c>
      <c r="S15" s="142"/>
      <c r="T15" s="405" t="s">
        <v>198</v>
      </c>
      <c r="U15" s="406"/>
    </row>
    <row r="16" spans="1:21" ht="3.95" customHeight="1" x14ac:dyDescent="0.2">
      <c r="A16" s="80"/>
      <c r="B16" s="73"/>
      <c r="C16" s="73"/>
      <c r="D16" s="73"/>
      <c r="E16" s="73"/>
      <c r="F16" s="73"/>
      <c r="G16" s="73"/>
      <c r="H16" s="73"/>
      <c r="I16" s="73"/>
      <c r="J16" s="73"/>
      <c r="K16" s="73"/>
      <c r="L16" s="74"/>
      <c r="M16" s="74"/>
      <c r="N16" s="58"/>
      <c r="O16" s="142"/>
      <c r="P16" s="142"/>
      <c r="Q16" s="403"/>
      <c r="R16" s="403"/>
      <c r="S16" s="142"/>
      <c r="T16" s="407"/>
      <c r="U16" s="408"/>
    </row>
    <row r="17" spans="1:21" ht="17.100000000000001" customHeight="1" x14ac:dyDescent="0.2">
      <c r="A17" s="61" t="s">
        <v>51</v>
      </c>
      <c r="B17" s="57" t="s">
        <v>189</v>
      </c>
      <c r="C17" s="57"/>
      <c r="D17" s="57"/>
      <c r="E17" s="57"/>
      <c r="F17" s="57"/>
      <c r="G17" s="57"/>
      <c r="H17" s="57"/>
      <c r="I17" s="57"/>
      <c r="J17" s="57"/>
      <c r="K17" s="17"/>
      <c r="L17" s="17"/>
      <c r="M17" s="17"/>
      <c r="N17" s="58"/>
      <c r="O17" s="142"/>
      <c r="P17" s="142"/>
      <c r="Q17" s="404"/>
      <c r="R17" s="404"/>
      <c r="S17" s="142"/>
      <c r="T17" s="248" t="str">
        <f>K13</f>
        <v>Jahr 5</v>
      </c>
      <c r="U17" s="247" t="str">
        <f>M13</f>
        <v>Jahr 2</v>
      </c>
    </row>
    <row r="18" spans="1:21" ht="17.100000000000001" customHeight="1" x14ac:dyDescent="0.2">
      <c r="A18" s="61" t="s">
        <v>182</v>
      </c>
      <c r="B18" s="57" t="s">
        <v>190</v>
      </c>
      <c r="C18" s="57"/>
      <c r="D18" s="57"/>
      <c r="E18" s="57"/>
      <c r="F18" s="57"/>
      <c r="G18" s="57"/>
      <c r="H18" s="17"/>
      <c r="I18" s="157">
        <f>SUMPRODUCT(($K$5:$M$5&lt;&gt;"")*(ROUND(K18:M18,2)))</f>
        <v>0</v>
      </c>
      <c r="J18" s="17"/>
      <c r="K18" s="160"/>
      <c r="L18" s="74"/>
      <c r="M18" s="160"/>
      <c r="N18" s="58"/>
      <c r="O18" s="142"/>
      <c r="P18" s="142"/>
      <c r="Q18" s="242"/>
      <c r="R18" s="242"/>
      <c r="S18" s="241">
        <v>1.3</v>
      </c>
      <c r="T18" s="168">
        <f>IF(K18&gt;0,MIN(ROUND(K18,2),ROUND(K8,0)*S18),ROUND(K8,0)*S18)</f>
        <v>0</v>
      </c>
      <c r="U18" s="168">
        <f>IF(U17="",0,IF(M18&gt;0,MIN(ROUND(M18,2),ROUND(M8,0)*S18),ROUND(M8,0)*S18))</f>
        <v>0</v>
      </c>
    </row>
    <row r="19" spans="1:21" ht="17.100000000000001" customHeight="1" x14ac:dyDescent="0.2">
      <c r="A19" s="61" t="s">
        <v>183</v>
      </c>
      <c r="B19" s="57" t="s">
        <v>191</v>
      </c>
      <c r="C19" s="57"/>
      <c r="D19" s="57"/>
      <c r="E19" s="57"/>
      <c r="F19" s="57"/>
      <c r="G19" s="57"/>
      <c r="H19" s="17"/>
      <c r="I19" s="158">
        <f t="shared" ref="I19:I26" si="0">SUMPRODUCT(($K$5:$M$5&lt;&gt;"")*(ROUND(K19:M19,2)))</f>
        <v>0</v>
      </c>
      <c r="J19" s="17"/>
      <c r="K19" s="161"/>
      <c r="L19" s="74"/>
      <c r="M19" s="161"/>
      <c r="N19" s="58"/>
      <c r="O19" s="142"/>
      <c r="P19" s="142"/>
      <c r="Q19" s="242"/>
      <c r="R19" s="242"/>
      <c r="S19" s="241">
        <v>1.8</v>
      </c>
      <c r="T19" s="168">
        <f>IF(K19&gt;0,MIN(ROUND(K19,2),ROUND(K10,0)*S19),ROUND(K10,0)*S19)</f>
        <v>0</v>
      </c>
      <c r="U19" s="168">
        <f>IF(U17="",0,IF(M19&gt;0,MIN(ROUND(M19,2),ROUND(M10,0)*S19),ROUND(M10,0)*S19))</f>
        <v>0</v>
      </c>
    </row>
    <row r="20" spans="1:21" ht="17.100000000000001" customHeight="1" x14ac:dyDescent="0.2">
      <c r="A20" s="61"/>
      <c r="B20" s="76" t="str">
        <f>CONCATENATE("Summe ",B17)</f>
        <v>Summe Ausgaben für Mittagsverpflegung</v>
      </c>
      <c r="C20" s="57"/>
      <c r="D20" s="57"/>
      <c r="E20" s="57"/>
      <c r="F20" s="57"/>
      <c r="G20" s="57"/>
      <c r="H20" s="17"/>
      <c r="I20" s="156">
        <f t="shared" si="0"/>
        <v>0</v>
      </c>
      <c r="J20" s="17"/>
      <c r="K20" s="145">
        <f>SUMPRODUCT(ROUND(K18:K19,2))</f>
        <v>0</v>
      </c>
      <c r="L20" s="74"/>
      <c r="M20" s="145">
        <f>SUMPRODUCT(ROUND(M18:M19,2))</f>
        <v>0</v>
      </c>
      <c r="N20" s="58"/>
      <c r="O20" s="142" t="b">
        <f>'Seite 2'!L56</f>
        <v>0</v>
      </c>
      <c r="P20" s="169">
        <f>IF(AND($O$20=FALSE,$O$22=FALSE,$O$24=FALSE),0,IF(O20=TRUE,1,2))</f>
        <v>0</v>
      </c>
      <c r="Q20" s="170">
        <f>IF(T20&lt;7500,0,T20)</f>
        <v>0</v>
      </c>
      <c r="R20" s="170">
        <f>IF(U20&lt;7500,0,U20)</f>
        <v>0</v>
      </c>
      <c r="S20" s="142"/>
      <c r="T20" s="170">
        <f>SUM(T18:T19)</f>
        <v>0</v>
      </c>
      <c r="U20" s="170">
        <f>SUM(U18:U19)</f>
        <v>0</v>
      </c>
    </row>
    <row r="21" spans="1:21" ht="3.95" customHeight="1" x14ac:dyDescent="0.2">
      <c r="A21" s="80"/>
      <c r="B21" s="73"/>
      <c r="C21" s="73"/>
      <c r="D21" s="73"/>
      <c r="E21" s="73"/>
      <c r="F21" s="73"/>
      <c r="G21" s="73"/>
      <c r="H21" s="73"/>
      <c r="I21" s="73"/>
      <c r="J21" s="73"/>
      <c r="K21" s="73"/>
      <c r="L21" s="74"/>
      <c r="M21" s="74"/>
      <c r="N21" s="58"/>
      <c r="O21" s="142"/>
      <c r="P21" s="142"/>
      <c r="Q21" s="142"/>
      <c r="R21" s="142"/>
      <c r="S21" s="142"/>
      <c r="T21" s="142"/>
      <c r="U21" s="142"/>
    </row>
    <row r="22" spans="1:21" ht="17.100000000000001" customHeight="1" x14ac:dyDescent="0.2">
      <c r="A22" s="61" t="s">
        <v>52</v>
      </c>
      <c r="B22" s="57" t="s">
        <v>195</v>
      </c>
      <c r="C22" s="57"/>
      <c r="D22" s="57"/>
      <c r="E22" s="57"/>
      <c r="F22" s="57"/>
      <c r="G22" s="57"/>
      <c r="H22" s="57"/>
      <c r="I22" s="156">
        <f t="shared" si="0"/>
        <v>0</v>
      </c>
      <c r="J22" s="57"/>
      <c r="K22" s="133"/>
      <c r="L22" s="243"/>
      <c r="M22" s="133"/>
      <c r="N22" s="58"/>
      <c r="O22" s="142" t="b">
        <f>'Seite 2'!L60</f>
        <v>0</v>
      </c>
      <c r="P22" s="169">
        <f>IF(AND($O$20=FALSE,$O$22=FALSE,$O$24=FALSE),0,IF(O22=TRUE,1,2))</f>
        <v>0</v>
      </c>
      <c r="Q22" s="409">
        <f>MIN(50000,T22+U22)</f>
        <v>0</v>
      </c>
      <c r="R22" s="410"/>
      <c r="S22" s="142"/>
      <c r="T22" s="170">
        <f>ROUND(ROUND(K22,2)*0.9,2)</f>
        <v>0</v>
      </c>
      <c r="U22" s="170">
        <f>ROUND(ROUND(M22,2)*0.9,2)</f>
        <v>0</v>
      </c>
    </row>
    <row r="23" spans="1:21" ht="3.95" customHeight="1" x14ac:dyDescent="0.2">
      <c r="A23" s="80"/>
      <c r="B23" s="125"/>
      <c r="C23" s="125"/>
      <c r="D23" s="125"/>
      <c r="E23" s="125"/>
      <c r="F23" s="125"/>
      <c r="G23" s="125"/>
      <c r="H23" s="125"/>
      <c r="I23" s="125"/>
      <c r="J23" s="125"/>
      <c r="K23" s="125"/>
      <c r="L23" s="125"/>
      <c r="M23" s="125"/>
      <c r="N23" s="58"/>
      <c r="O23" s="142"/>
      <c r="P23" s="142"/>
      <c r="Q23" s="142"/>
      <c r="R23" s="142"/>
      <c r="S23" s="142"/>
      <c r="T23" s="142"/>
      <c r="U23" s="142"/>
    </row>
    <row r="24" spans="1:21" ht="17.100000000000001" customHeight="1" x14ac:dyDescent="0.2">
      <c r="A24" s="61" t="s">
        <v>181</v>
      </c>
      <c r="B24" s="57" t="s">
        <v>188</v>
      </c>
      <c r="C24" s="57"/>
      <c r="D24" s="57"/>
      <c r="E24" s="57"/>
      <c r="F24" s="57"/>
      <c r="G24" s="57"/>
      <c r="H24" s="57"/>
      <c r="I24" s="156">
        <f t="shared" si="0"/>
        <v>0</v>
      </c>
      <c r="J24" s="57"/>
      <c r="K24" s="133"/>
      <c r="L24" s="243"/>
      <c r="M24" s="133"/>
      <c r="N24" s="58"/>
      <c r="O24" s="142" t="b">
        <f>'Seite 2'!L64</f>
        <v>0</v>
      </c>
      <c r="P24" s="169">
        <f>IF(AND($O$20=FALSE,$O$22=FALSE,$O$24=FALSE),0,IF(O24=TRUE,1,2))</f>
        <v>0</v>
      </c>
      <c r="Q24" s="409">
        <f>MIN(30000,T24+U24)</f>
        <v>0</v>
      </c>
      <c r="R24" s="410"/>
      <c r="S24" s="142"/>
      <c r="T24" s="170">
        <f>ROUND(ROUND(K24,2)*0.9,2)</f>
        <v>0</v>
      </c>
      <c r="U24" s="170">
        <f>ROUND(ROUND(M24,2)*0.9,2)</f>
        <v>0</v>
      </c>
    </row>
    <row r="25" spans="1:21" ht="3.95" customHeight="1" x14ac:dyDescent="0.2">
      <c r="A25" s="80"/>
      <c r="B25" s="73"/>
      <c r="C25" s="73"/>
      <c r="D25" s="73"/>
      <c r="E25" s="73"/>
      <c r="F25" s="73"/>
      <c r="G25" s="73"/>
      <c r="H25" s="73"/>
      <c r="I25" s="73"/>
      <c r="J25" s="73"/>
      <c r="K25" s="73"/>
      <c r="L25" s="74"/>
      <c r="M25" s="74"/>
      <c r="N25" s="58"/>
      <c r="O25" s="142"/>
      <c r="P25" s="142"/>
      <c r="Q25" s="142"/>
      <c r="R25" s="142"/>
      <c r="S25" s="142"/>
      <c r="T25" s="142"/>
      <c r="U25" s="142"/>
    </row>
    <row r="26" spans="1:21" ht="17.100000000000001" customHeight="1" thickBot="1" x14ac:dyDescent="0.25">
      <c r="A26" s="80" t="s">
        <v>1</v>
      </c>
      <c r="B26" s="73"/>
      <c r="C26" s="73"/>
      <c r="D26" s="73"/>
      <c r="E26" s="73"/>
      <c r="F26" s="73"/>
      <c r="G26" s="73"/>
      <c r="H26" s="73"/>
      <c r="I26" s="159">
        <f t="shared" si="0"/>
        <v>0</v>
      </c>
      <c r="J26" s="73"/>
      <c r="K26" s="135">
        <f>SUMPRODUCT((O20:O24=TRUE)*ROUND(K20:K24,2))</f>
        <v>0</v>
      </c>
      <c r="L26" s="74"/>
      <c r="M26" s="135">
        <f>SUMPRODUCT((O20:O24=TRUE)*ROUND(M20:M24,2))</f>
        <v>0</v>
      </c>
      <c r="N26" s="58"/>
      <c r="O26" s="142"/>
      <c r="P26" s="142"/>
      <c r="Q26" s="409">
        <f>SUMPRODUCT((O20:O24=TRUE)*ROUND(Q20:R24,2))</f>
        <v>0</v>
      </c>
      <c r="R26" s="410"/>
      <c r="S26" s="142"/>
      <c r="T26" s="170">
        <f>SUMPRODUCT((O20:O24=TRUE)*ROUND(T20:T24,2))</f>
        <v>0</v>
      </c>
      <c r="U26" s="170">
        <f>SUMPRODUCT((O20:O24=TRUE)*ROUND(U20:U24,2))</f>
        <v>0</v>
      </c>
    </row>
    <row r="27" spans="1:21" ht="3.95" customHeight="1" thickTop="1" x14ac:dyDescent="0.2">
      <c r="A27" s="81"/>
      <c r="B27" s="82"/>
      <c r="C27" s="82"/>
      <c r="D27" s="82"/>
      <c r="E27" s="82"/>
      <c r="F27" s="82"/>
      <c r="G27" s="82"/>
      <c r="H27" s="82"/>
      <c r="I27" s="82"/>
      <c r="J27" s="82"/>
      <c r="K27" s="82"/>
      <c r="L27" s="83"/>
      <c r="M27" s="83"/>
      <c r="N27" s="60"/>
      <c r="O27" s="142"/>
      <c r="P27" s="142"/>
      <c r="Q27" s="142"/>
      <c r="R27" s="142"/>
      <c r="S27" s="142"/>
      <c r="T27" s="142"/>
      <c r="U27" s="142"/>
    </row>
    <row r="28" spans="1:21" s="17" customFormat="1" ht="9.9499999999999993" customHeight="1" x14ac:dyDescent="0.2">
      <c r="A28" s="73"/>
      <c r="B28" s="73"/>
      <c r="C28" s="73"/>
      <c r="D28" s="73"/>
      <c r="E28" s="73"/>
      <c r="F28" s="73"/>
      <c r="G28" s="73"/>
      <c r="H28" s="73"/>
      <c r="I28" s="73"/>
      <c r="J28" s="73"/>
      <c r="K28" s="73"/>
      <c r="L28" s="74"/>
      <c r="M28" s="74"/>
      <c r="O28" s="143"/>
      <c r="P28" s="143"/>
      <c r="Q28" s="143"/>
      <c r="R28" s="143"/>
      <c r="S28" s="142"/>
      <c r="T28" s="143"/>
      <c r="U28" s="143"/>
    </row>
    <row r="29" spans="1:21" ht="15" customHeight="1" x14ac:dyDescent="0.2">
      <c r="A29" s="15" t="s">
        <v>134</v>
      </c>
      <c r="B29" s="62"/>
      <c r="C29" s="62"/>
      <c r="D29" s="62"/>
      <c r="E29" s="62"/>
      <c r="F29" s="62"/>
      <c r="G29" s="62"/>
      <c r="H29" s="62"/>
      <c r="I29" s="134" t="str">
        <f>I5</f>
        <v>Gesamt</v>
      </c>
      <c r="J29" s="62"/>
      <c r="K29" s="134" t="str">
        <f>K5</f>
        <v>Jahr 5</v>
      </c>
      <c r="L29" s="62"/>
      <c r="M29" s="134" t="str">
        <f>M5</f>
        <v>Jahr 2</v>
      </c>
      <c r="N29" s="85"/>
      <c r="O29" s="142"/>
      <c r="P29" s="142"/>
      <c r="Q29" s="142"/>
      <c r="R29" s="142"/>
      <c r="S29" s="142"/>
      <c r="T29" s="142"/>
      <c r="U29" s="142"/>
    </row>
    <row r="30" spans="1:21" ht="3.95" customHeight="1" x14ac:dyDescent="0.2">
      <c r="A30" s="77"/>
      <c r="B30" s="78"/>
      <c r="C30" s="78"/>
      <c r="D30" s="78"/>
      <c r="E30" s="78"/>
      <c r="F30" s="78"/>
      <c r="G30" s="78"/>
      <c r="H30" s="78"/>
      <c r="I30" s="78"/>
      <c r="J30" s="78"/>
      <c r="K30" s="78"/>
      <c r="L30" s="79"/>
      <c r="M30" s="79"/>
      <c r="N30" s="146"/>
      <c r="O30" s="142"/>
      <c r="P30" s="142"/>
      <c r="Q30" s="142"/>
      <c r="R30" s="142"/>
      <c r="S30" s="142"/>
      <c r="T30" s="142"/>
      <c r="U30" s="142"/>
    </row>
    <row r="31" spans="1:21" ht="17.100000000000001" customHeight="1" x14ac:dyDescent="0.2">
      <c r="A31" s="99"/>
      <c r="B31" s="17"/>
      <c r="C31" s="17"/>
      <c r="D31" s="17"/>
      <c r="E31" s="17"/>
      <c r="F31" s="17"/>
      <c r="G31" s="17"/>
      <c r="H31" s="17"/>
      <c r="I31" s="124" t="s">
        <v>43</v>
      </c>
      <c r="J31" s="246"/>
      <c r="K31" s="124" t="s">
        <v>43</v>
      </c>
      <c r="L31" s="74"/>
      <c r="M31" s="124" t="s">
        <v>43</v>
      </c>
      <c r="N31" s="58"/>
      <c r="O31" s="142"/>
      <c r="P31" s="142"/>
      <c r="Q31" s="142"/>
      <c r="R31" s="142"/>
      <c r="S31" s="142"/>
      <c r="T31" s="142"/>
      <c r="U31" s="142"/>
    </row>
    <row r="32" spans="1:21" s="21" customFormat="1" ht="17.100000000000001" customHeight="1" x14ac:dyDescent="0.2">
      <c r="A32" s="70" t="s">
        <v>12</v>
      </c>
      <c r="B32" s="76" t="s">
        <v>184</v>
      </c>
      <c r="C32" s="57"/>
      <c r="D32" s="57"/>
      <c r="E32" s="57"/>
      <c r="F32" s="57"/>
      <c r="G32" s="57"/>
      <c r="H32" s="57"/>
      <c r="I32" s="156">
        <f t="shared" ref="I32" si="1">SUMPRODUCT(($K$5:$M$5&lt;&gt;"")*(ROUND(K32:M32,2)))</f>
        <v>0</v>
      </c>
      <c r="J32" s="57"/>
      <c r="K32" s="163"/>
      <c r="L32" s="57"/>
      <c r="M32" s="163"/>
      <c r="N32" s="58"/>
      <c r="O32" s="144"/>
      <c r="P32" s="144"/>
      <c r="Q32" s="144"/>
      <c r="R32" s="144"/>
      <c r="S32" s="144"/>
      <c r="T32" s="144"/>
      <c r="U32" s="144"/>
    </row>
    <row r="33" spans="1:21" ht="3.95" customHeight="1" x14ac:dyDescent="0.2">
      <c r="A33" s="84"/>
      <c r="B33" s="73"/>
      <c r="C33" s="73"/>
      <c r="D33" s="73"/>
      <c r="E33" s="73"/>
      <c r="F33" s="73"/>
      <c r="G33" s="73"/>
      <c r="H33" s="73"/>
      <c r="I33" s="73"/>
      <c r="J33" s="73"/>
      <c r="K33" s="73"/>
      <c r="L33" s="74"/>
      <c r="M33" s="74"/>
      <c r="N33" s="58"/>
      <c r="O33" s="142"/>
      <c r="P33" s="142"/>
      <c r="Q33" s="142"/>
      <c r="R33" s="142"/>
      <c r="S33" s="142"/>
      <c r="T33" s="142"/>
      <c r="U33" s="142"/>
    </row>
    <row r="34" spans="1:21" s="21" customFormat="1" ht="17.100000000000001" customHeight="1" x14ac:dyDescent="0.2">
      <c r="A34" s="70" t="s">
        <v>13</v>
      </c>
      <c r="B34" s="76" t="s">
        <v>185</v>
      </c>
      <c r="C34" s="76"/>
      <c r="D34" s="76"/>
      <c r="E34" s="76"/>
      <c r="F34" s="76"/>
      <c r="G34" s="76"/>
      <c r="H34" s="76"/>
      <c r="I34" s="76"/>
      <c r="J34" s="76"/>
      <c r="K34" s="76"/>
      <c r="L34" s="57"/>
      <c r="M34" s="57"/>
      <c r="N34" s="58"/>
      <c r="O34" s="144"/>
      <c r="P34" s="144"/>
      <c r="Q34" s="144"/>
      <c r="R34" s="144"/>
      <c r="S34" s="144"/>
      <c r="T34" s="144"/>
      <c r="U34" s="144"/>
    </row>
    <row r="35" spans="1:21" s="21" customFormat="1" ht="17.100000000000001" customHeight="1" x14ac:dyDescent="0.2">
      <c r="A35" s="61" t="s">
        <v>37</v>
      </c>
      <c r="B35" s="57" t="s">
        <v>186</v>
      </c>
      <c r="C35" s="57"/>
      <c r="D35" s="57"/>
      <c r="E35" s="57"/>
      <c r="F35" s="57"/>
      <c r="G35" s="57"/>
      <c r="H35" s="57"/>
      <c r="I35" s="157">
        <f>SUMPRODUCT(($K$5:$M$5&lt;&gt;"")*(ROUND(K35:M35,2)))</f>
        <v>0</v>
      </c>
      <c r="J35" s="57"/>
      <c r="K35" s="165"/>
      <c r="L35" s="57"/>
      <c r="M35" s="165"/>
      <c r="N35" s="58"/>
      <c r="O35" s="144"/>
      <c r="P35" s="144"/>
      <c r="Q35" s="144"/>
      <c r="R35" s="144"/>
      <c r="S35" s="144"/>
      <c r="T35" s="144"/>
      <c r="U35" s="144"/>
    </row>
    <row r="36" spans="1:21" s="21" customFormat="1" ht="17.100000000000001" customHeight="1" x14ac:dyDescent="0.2">
      <c r="A36" s="61" t="s">
        <v>38</v>
      </c>
      <c r="B36" s="57" t="s">
        <v>53</v>
      </c>
      <c r="C36" s="57"/>
      <c r="D36" s="57"/>
      <c r="E36" s="57"/>
      <c r="F36" s="57"/>
      <c r="G36" s="57"/>
      <c r="H36" s="57"/>
      <c r="I36" s="164">
        <f t="shared" ref="I36:I38" si="2">SUMPRODUCT(($K$5:$M$5&lt;&gt;"")*(ROUND(K36:M36,2)))</f>
        <v>0</v>
      </c>
      <c r="J36" s="57"/>
      <c r="K36" s="166"/>
      <c r="L36" s="57"/>
      <c r="M36" s="166"/>
      <c r="N36" s="58"/>
      <c r="O36" s="144"/>
      <c r="P36" s="144"/>
      <c r="Q36" s="144"/>
      <c r="R36" s="144"/>
      <c r="S36" s="144"/>
      <c r="T36" s="144"/>
      <c r="U36" s="144"/>
    </row>
    <row r="37" spans="1:21" s="21" customFormat="1" ht="17.100000000000001" customHeight="1" x14ac:dyDescent="0.2">
      <c r="A37" s="61" t="s">
        <v>39</v>
      </c>
      <c r="B37" s="57" t="s">
        <v>40</v>
      </c>
      <c r="C37" s="57"/>
      <c r="D37" s="57"/>
      <c r="E37" s="57"/>
      <c r="F37" s="57"/>
      <c r="G37" s="57"/>
      <c r="H37" s="57"/>
      <c r="I37" s="158">
        <f t="shared" si="2"/>
        <v>0</v>
      </c>
      <c r="J37" s="57"/>
      <c r="K37" s="167"/>
      <c r="L37" s="57"/>
      <c r="M37" s="167"/>
      <c r="N37" s="58"/>
      <c r="O37" s="144"/>
      <c r="P37" s="144"/>
      <c r="Q37" s="144"/>
      <c r="R37" s="144"/>
      <c r="S37" s="144"/>
      <c r="T37" s="144"/>
      <c r="U37" s="144"/>
    </row>
    <row r="38" spans="1:21" s="21" customFormat="1" ht="17.100000000000001" customHeight="1" x14ac:dyDescent="0.2">
      <c r="A38" s="61"/>
      <c r="B38" s="76" t="str">
        <f>CONCATENATE("Summe ",LEFT(B34,18))</f>
        <v>Summe Öffentliche Mittel</v>
      </c>
      <c r="C38" s="76"/>
      <c r="D38" s="76"/>
      <c r="E38" s="397" t="str">
        <f>IF(OR(AND(P20=1,Q20=0,K8+K10&gt;0),AND(P20=1,R20=0,M8+M10&gt;0)),"Für eine Förderung gemäß Nr. 2.1 der Richtlinie 
wird die Bagatellgrenze von 7.500 €/Jahr nicht erreicht!",IF(I40&gt;Q26,"Bitte die maximale Zuwendung 
gemäß Nr. 5. der Richtlinie beachten!",""))</f>
        <v/>
      </c>
      <c r="F38" s="397"/>
      <c r="G38" s="397"/>
      <c r="H38" s="397"/>
      <c r="I38" s="156">
        <f t="shared" si="2"/>
        <v>0</v>
      </c>
      <c r="J38" s="76"/>
      <c r="K38" s="145">
        <f>SUMPRODUCT(ROUND(K35:K37,2))</f>
        <v>0</v>
      </c>
      <c r="L38" s="57"/>
      <c r="M38" s="145">
        <f>SUMPRODUCT(ROUND(M35:M37,2))</f>
        <v>0</v>
      </c>
      <c r="N38" s="58"/>
      <c r="O38" s="144"/>
      <c r="P38" s="144"/>
      <c r="Q38" s="144"/>
      <c r="R38" s="144"/>
      <c r="S38" s="144"/>
      <c r="T38" s="144"/>
      <c r="U38" s="144"/>
    </row>
    <row r="39" spans="1:21" ht="3.95" customHeight="1" x14ac:dyDescent="0.2">
      <c r="A39" s="84"/>
      <c r="B39" s="73"/>
      <c r="C39" s="73"/>
      <c r="D39" s="73"/>
      <c r="E39" s="397"/>
      <c r="F39" s="397"/>
      <c r="G39" s="397"/>
      <c r="H39" s="397"/>
      <c r="I39" s="73"/>
      <c r="J39" s="73"/>
      <c r="K39" s="73"/>
      <c r="L39" s="74"/>
      <c r="M39" s="74"/>
      <c r="N39" s="58"/>
      <c r="O39" s="142"/>
      <c r="P39" s="142"/>
      <c r="Q39" s="142"/>
      <c r="R39" s="142"/>
      <c r="S39" s="142"/>
      <c r="T39" s="142"/>
      <c r="U39" s="142"/>
    </row>
    <row r="40" spans="1:21" s="21" customFormat="1" ht="17.100000000000001" customHeight="1" x14ac:dyDescent="0.2">
      <c r="A40" s="70" t="s">
        <v>14</v>
      </c>
      <c r="B40" s="76" t="s">
        <v>41</v>
      </c>
      <c r="C40" s="76"/>
      <c r="D40" s="76"/>
      <c r="E40" s="397"/>
      <c r="F40" s="397"/>
      <c r="G40" s="397"/>
      <c r="H40" s="397"/>
      <c r="I40" s="156">
        <f t="shared" ref="I40" si="3">SUMPRODUCT(($K$5:$M$5&lt;&gt;"")*(ROUND(K40:M40,2)))</f>
        <v>0</v>
      </c>
      <c r="J40" s="76"/>
      <c r="K40" s="163"/>
      <c r="L40" s="57"/>
      <c r="M40" s="163"/>
      <c r="N40" s="58"/>
      <c r="O40" s="144"/>
      <c r="P40" s="144"/>
      <c r="Q40" s="144"/>
      <c r="R40" s="144"/>
      <c r="S40" s="144"/>
      <c r="T40" s="144"/>
      <c r="U40" s="144"/>
    </row>
    <row r="41" spans="1:21" ht="3.95" customHeight="1" x14ac:dyDescent="0.2">
      <c r="A41" s="80"/>
      <c r="B41" s="73"/>
      <c r="C41" s="73"/>
      <c r="D41" s="73"/>
      <c r="E41" s="397"/>
      <c r="F41" s="397"/>
      <c r="G41" s="397"/>
      <c r="H41" s="397"/>
      <c r="I41" s="73"/>
      <c r="J41" s="73"/>
      <c r="K41" s="73"/>
      <c r="L41" s="74"/>
      <c r="M41" s="74"/>
      <c r="N41" s="58"/>
      <c r="O41" s="142"/>
      <c r="P41" s="142"/>
      <c r="Q41" s="142"/>
      <c r="R41" s="142"/>
      <c r="S41" s="142"/>
      <c r="T41" s="142"/>
      <c r="U41" s="142"/>
    </row>
    <row r="42" spans="1:21" ht="17.100000000000001" customHeight="1" thickBot="1" x14ac:dyDescent="0.25">
      <c r="A42" s="80" t="s">
        <v>2</v>
      </c>
      <c r="B42" s="73"/>
      <c r="C42" s="73"/>
      <c r="D42" s="73"/>
      <c r="E42" s="397"/>
      <c r="F42" s="397"/>
      <c r="G42" s="397"/>
      <c r="H42" s="397"/>
      <c r="I42" s="159">
        <f>SUMPRODUCT(($K$5:$M$5&lt;&gt;"")*(ROUND(K42:M42,2)))</f>
        <v>0</v>
      </c>
      <c r="J42" s="73"/>
      <c r="K42" s="135">
        <f>ROUND(K32,2)+K38+ROUND(K40,2)</f>
        <v>0</v>
      </c>
      <c r="L42" s="74"/>
      <c r="M42" s="135">
        <f>ROUND(M32,2)+M38+ROUND(M40,2)</f>
        <v>0</v>
      </c>
      <c r="N42" s="58"/>
      <c r="O42" s="142"/>
      <c r="P42" s="142"/>
      <c r="Q42" s="142"/>
      <c r="R42" s="142"/>
      <c r="S42" s="142"/>
      <c r="T42" s="142"/>
      <c r="U42" s="142"/>
    </row>
    <row r="43" spans="1:21" ht="3.95" customHeight="1" thickTop="1" x14ac:dyDescent="0.2">
      <c r="A43" s="81"/>
      <c r="B43" s="82"/>
      <c r="C43" s="82"/>
      <c r="D43" s="82"/>
      <c r="E43" s="82"/>
      <c r="F43" s="82"/>
      <c r="G43" s="82"/>
      <c r="H43" s="82"/>
      <c r="I43" s="82"/>
      <c r="J43" s="82"/>
      <c r="K43" s="82"/>
      <c r="L43" s="83"/>
      <c r="M43" s="83"/>
      <c r="N43" s="60"/>
      <c r="O43" s="142"/>
      <c r="P43" s="142"/>
      <c r="Q43" s="142"/>
      <c r="R43" s="142"/>
      <c r="S43" s="142"/>
      <c r="T43" s="142"/>
      <c r="U43" s="142"/>
    </row>
    <row r="44" spans="1:21" ht="12" customHeight="1" x14ac:dyDescent="0.2">
      <c r="A44" s="111"/>
      <c r="B44" s="111"/>
      <c r="C44" s="172"/>
      <c r="D44" s="172"/>
      <c r="E44" s="172"/>
      <c r="F44" s="172"/>
      <c r="G44" s="172"/>
      <c r="N44" s="4"/>
      <c r="O44" s="142"/>
      <c r="P44" s="142"/>
      <c r="Q44" s="142"/>
      <c r="R44" s="142"/>
      <c r="S44" s="142"/>
      <c r="T44" s="142"/>
      <c r="U44" s="142"/>
    </row>
    <row r="45" spans="1:21" ht="12" customHeight="1" x14ac:dyDescent="0.2">
      <c r="A45" s="111"/>
      <c r="B45" s="111"/>
      <c r="C45" s="172"/>
      <c r="D45" s="172"/>
      <c r="E45" s="172"/>
      <c r="F45" s="172"/>
      <c r="G45" s="172"/>
      <c r="N45" s="4"/>
      <c r="O45" s="142"/>
      <c r="P45" s="142"/>
      <c r="Q45" s="142"/>
      <c r="R45" s="142"/>
      <c r="S45" s="142"/>
      <c r="T45" s="142"/>
      <c r="U45" s="142"/>
    </row>
    <row r="46" spans="1:21" ht="12" customHeight="1" x14ac:dyDescent="0.2">
      <c r="A46" s="111"/>
      <c r="B46" s="111"/>
      <c r="C46" s="172"/>
      <c r="D46" s="172"/>
      <c r="E46" s="172"/>
      <c r="F46" s="172"/>
      <c r="G46" s="172"/>
      <c r="N46" s="4"/>
      <c r="O46" s="142"/>
      <c r="P46" s="142"/>
      <c r="Q46" s="142"/>
      <c r="R46" s="142"/>
      <c r="S46" s="142"/>
      <c r="T46" s="142"/>
      <c r="U46" s="142"/>
    </row>
    <row r="47" spans="1:21" ht="12" customHeight="1" x14ac:dyDescent="0.2">
      <c r="A47" s="111"/>
      <c r="B47" s="111"/>
      <c r="C47" s="172"/>
      <c r="D47" s="172"/>
      <c r="E47" s="172"/>
      <c r="F47" s="172"/>
      <c r="G47" s="172"/>
      <c r="N47" s="4"/>
      <c r="O47" s="142"/>
      <c r="P47" s="142"/>
      <c r="Q47" s="142"/>
      <c r="R47" s="142"/>
      <c r="S47" s="142"/>
      <c r="T47" s="142"/>
      <c r="U47" s="142"/>
    </row>
    <row r="48" spans="1:21" ht="12" customHeight="1" x14ac:dyDescent="0.2">
      <c r="A48" s="111"/>
      <c r="B48" s="111"/>
      <c r="C48" s="172"/>
      <c r="D48" s="172"/>
      <c r="E48" s="172"/>
      <c r="F48" s="172"/>
      <c r="G48" s="172"/>
      <c r="N48" s="4"/>
      <c r="O48" s="142"/>
      <c r="P48" s="142"/>
      <c r="Q48" s="142"/>
      <c r="R48" s="142"/>
      <c r="S48" s="142"/>
      <c r="T48" s="142"/>
      <c r="U48" s="142"/>
    </row>
    <row r="49" spans="1:21" ht="12" customHeight="1" x14ac:dyDescent="0.2">
      <c r="A49" s="111"/>
      <c r="B49" s="111"/>
      <c r="C49" s="172"/>
      <c r="D49" s="172"/>
      <c r="E49" s="172"/>
      <c r="F49" s="172"/>
      <c r="G49" s="172"/>
      <c r="N49" s="4"/>
      <c r="O49" s="142"/>
      <c r="P49" s="142"/>
      <c r="Q49" s="142"/>
      <c r="R49" s="142"/>
      <c r="S49" s="142"/>
      <c r="T49" s="142"/>
      <c r="U49" s="142"/>
    </row>
    <row r="50" spans="1:21" ht="12" customHeight="1" x14ac:dyDescent="0.2">
      <c r="A50" s="111"/>
      <c r="B50" s="111"/>
      <c r="C50" s="172"/>
      <c r="D50" s="172"/>
      <c r="E50" s="172"/>
      <c r="F50" s="172"/>
      <c r="G50" s="172"/>
      <c r="N50" s="4"/>
      <c r="O50" s="142"/>
      <c r="P50" s="142"/>
      <c r="Q50" s="142"/>
      <c r="R50" s="142"/>
      <c r="S50" s="142"/>
      <c r="T50" s="142"/>
      <c r="U50" s="142"/>
    </row>
    <row r="51" spans="1:21" ht="12" customHeight="1" x14ac:dyDescent="0.2">
      <c r="A51" s="111"/>
      <c r="B51" s="111"/>
      <c r="C51" s="172"/>
      <c r="D51" s="172"/>
      <c r="E51" s="172"/>
      <c r="F51" s="172"/>
      <c r="G51" s="172"/>
      <c r="N51" s="4"/>
      <c r="O51" s="142"/>
      <c r="P51" s="142"/>
      <c r="Q51" s="142"/>
      <c r="R51" s="142"/>
      <c r="S51" s="142"/>
      <c r="T51" s="142"/>
      <c r="U51" s="142"/>
    </row>
    <row r="52" spans="1:21" ht="12" customHeight="1" x14ac:dyDescent="0.2">
      <c r="A52" s="111"/>
      <c r="B52" s="111"/>
      <c r="C52" s="172"/>
      <c r="D52" s="172"/>
      <c r="E52" s="172"/>
      <c r="F52" s="172"/>
      <c r="G52" s="172"/>
      <c r="N52" s="4"/>
      <c r="O52" s="142"/>
      <c r="P52" s="142"/>
      <c r="Q52" s="142"/>
      <c r="R52" s="142"/>
      <c r="S52" s="142"/>
      <c r="T52" s="142"/>
      <c r="U52" s="142"/>
    </row>
    <row r="53" spans="1:21" ht="12" customHeight="1" x14ac:dyDescent="0.2">
      <c r="A53" s="111"/>
      <c r="B53" s="111"/>
      <c r="C53" s="172"/>
      <c r="D53" s="172"/>
      <c r="E53" s="172"/>
      <c r="F53" s="172"/>
      <c r="G53" s="172"/>
      <c r="N53" s="4"/>
      <c r="O53" s="142"/>
      <c r="P53" s="142"/>
      <c r="Q53" s="142"/>
      <c r="R53" s="142"/>
      <c r="S53" s="142"/>
      <c r="T53" s="142"/>
      <c r="U53" s="142"/>
    </row>
    <row r="54" spans="1:21" ht="12" customHeight="1" x14ac:dyDescent="0.2">
      <c r="A54" s="111"/>
      <c r="B54" s="111"/>
      <c r="C54" s="172"/>
      <c r="D54" s="172"/>
      <c r="E54" s="172"/>
      <c r="F54" s="172"/>
      <c r="G54" s="172"/>
      <c r="N54" s="4"/>
      <c r="O54" s="142"/>
      <c r="P54" s="142"/>
      <c r="Q54" s="142"/>
      <c r="R54" s="142"/>
      <c r="S54" s="142"/>
      <c r="T54" s="142"/>
      <c r="U54" s="142"/>
    </row>
    <row r="55" spans="1:21" ht="12" customHeight="1" x14ac:dyDescent="0.2">
      <c r="A55" s="111"/>
      <c r="B55" s="111"/>
      <c r="C55" s="172"/>
      <c r="D55" s="172"/>
      <c r="E55" s="172"/>
      <c r="F55" s="172"/>
      <c r="G55" s="172"/>
      <c r="N55" s="4"/>
      <c r="O55" s="142"/>
      <c r="P55" s="142"/>
      <c r="Q55" s="142"/>
      <c r="R55" s="142"/>
      <c r="S55" s="142"/>
      <c r="T55" s="142"/>
      <c r="U55" s="142"/>
    </row>
    <row r="56" spans="1:21" ht="12" customHeight="1" x14ac:dyDescent="0.2">
      <c r="A56" s="111"/>
      <c r="B56" s="111"/>
      <c r="C56" s="172"/>
      <c r="D56" s="172"/>
      <c r="E56" s="172"/>
      <c r="F56" s="172"/>
      <c r="G56" s="172"/>
      <c r="N56" s="4"/>
      <c r="O56" s="142"/>
      <c r="P56" s="142"/>
      <c r="Q56" s="142"/>
      <c r="R56" s="142"/>
      <c r="S56" s="142"/>
      <c r="T56" s="142"/>
      <c r="U56" s="142"/>
    </row>
    <row r="57" spans="1:21" ht="12" customHeight="1" x14ac:dyDescent="0.2">
      <c r="A57" s="111"/>
      <c r="B57" s="111"/>
      <c r="C57" s="172"/>
      <c r="D57" s="172"/>
      <c r="E57" s="172"/>
      <c r="F57" s="172"/>
      <c r="G57" s="172"/>
      <c r="N57" s="4"/>
      <c r="O57" s="142"/>
      <c r="P57" s="142"/>
      <c r="Q57" s="142"/>
      <c r="R57" s="142"/>
      <c r="S57" s="142"/>
      <c r="T57" s="142"/>
      <c r="U57" s="142"/>
    </row>
    <row r="58" spans="1:21" ht="12" customHeight="1" x14ac:dyDescent="0.2">
      <c r="A58" s="111"/>
      <c r="B58" s="111"/>
      <c r="C58" s="172"/>
      <c r="D58" s="172"/>
      <c r="E58" s="172"/>
      <c r="F58" s="172"/>
      <c r="G58" s="172"/>
      <c r="N58" s="4"/>
      <c r="O58" s="142"/>
      <c r="P58" s="142"/>
      <c r="Q58" s="142"/>
      <c r="R58" s="142"/>
      <c r="S58" s="142"/>
      <c r="T58" s="142"/>
      <c r="U58" s="142"/>
    </row>
    <row r="59" spans="1:21" ht="12" customHeight="1" x14ac:dyDescent="0.2">
      <c r="A59" s="111"/>
      <c r="B59" s="111"/>
      <c r="C59" s="172"/>
      <c r="D59" s="172"/>
      <c r="E59" s="172"/>
      <c r="F59" s="172"/>
      <c r="G59" s="172"/>
      <c r="N59" s="4"/>
      <c r="O59" s="142"/>
      <c r="P59" s="142"/>
      <c r="Q59" s="142"/>
      <c r="R59" s="142"/>
      <c r="S59" s="142"/>
      <c r="T59" s="142"/>
      <c r="U59" s="142"/>
    </row>
    <row r="60" spans="1:21" ht="12" customHeight="1" x14ac:dyDescent="0.2">
      <c r="A60" s="111"/>
      <c r="B60" s="111"/>
      <c r="C60" s="172"/>
      <c r="D60" s="172"/>
      <c r="E60" s="172"/>
      <c r="F60" s="172"/>
      <c r="G60" s="172"/>
      <c r="N60" s="4"/>
      <c r="O60" s="142"/>
      <c r="P60" s="142"/>
      <c r="Q60" s="142"/>
      <c r="R60" s="142"/>
      <c r="S60" s="142"/>
      <c r="T60" s="142"/>
      <c r="U60" s="142"/>
    </row>
    <row r="61" spans="1:21" ht="12" customHeight="1" x14ac:dyDescent="0.2">
      <c r="A61" s="111"/>
      <c r="B61" s="111"/>
      <c r="C61" s="172"/>
      <c r="D61" s="172"/>
      <c r="E61" s="172"/>
      <c r="F61" s="172"/>
      <c r="G61" s="172"/>
      <c r="N61" s="4"/>
      <c r="O61" s="142"/>
      <c r="P61" s="142"/>
      <c r="Q61" s="142"/>
      <c r="R61" s="142"/>
      <c r="S61" s="142"/>
      <c r="T61" s="142"/>
      <c r="U61" s="142"/>
    </row>
    <row r="62" spans="1:21" ht="12" customHeight="1" x14ac:dyDescent="0.2">
      <c r="A62" s="111"/>
      <c r="B62" s="111"/>
      <c r="C62" s="172"/>
      <c r="D62" s="172"/>
      <c r="E62" s="172"/>
      <c r="F62" s="172"/>
      <c r="G62" s="172"/>
      <c r="N62" s="4"/>
      <c r="O62" s="142"/>
      <c r="P62" s="142"/>
      <c r="Q62" s="142"/>
      <c r="R62" s="142"/>
      <c r="S62" s="142"/>
      <c r="T62" s="142"/>
      <c r="U62" s="142"/>
    </row>
    <row r="63" spans="1:21" ht="12" customHeight="1" x14ac:dyDescent="0.2">
      <c r="A63" s="111"/>
      <c r="B63" s="111"/>
      <c r="C63" s="172"/>
      <c r="D63" s="172"/>
      <c r="E63" s="172"/>
      <c r="F63" s="172"/>
      <c r="G63" s="172"/>
      <c r="N63" s="4"/>
      <c r="O63" s="142"/>
      <c r="P63" s="142"/>
      <c r="Q63" s="142"/>
      <c r="R63" s="142"/>
      <c r="S63" s="142"/>
      <c r="T63" s="142"/>
      <c r="U63" s="142"/>
    </row>
    <row r="64" spans="1:21" ht="12" customHeight="1" x14ac:dyDescent="0.2">
      <c r="A64" s="111"/>
      <c r="B64" s="111"/>
      <c r="C64" s="172"/>
      <c r="D64" s="172"/>
      <c r="E64" s="172"/>
      <c r="F64" s="172"/>
      <c r="G64" s="172"/>
      <c r="N64" s="4"/>
      <c r="O64" s="142"/>
      <c r="P64" s="142"/>
      <c r="Q64" s="142"/>
      <c r="R64" s="142"/>
      <c r="S64" s="142"/>
      <c r="T64" s="142"/>
      <c r="U64" s="142"/>
    </row>
    <row r="65" spans="1:21" ht="12" customHeight="1" x14ac:dyDescent="0.2">
      <c r="A65" s="171"/>
      <c r="B65" s="171"/>
      <c r="C65" s="175"/>
      <c r="D65" s="172"/>
      <c r="E65" s="172"/>
      <c r="F65" s="172"/>
      <c r="G65" s="172"/>
      <c r="N65" s="4"/>
      <c r="O65" s="142"/>
      <c r="P65" s="142"/>
      <c r="Q65" s="142"/>
      <c r="R65" s="142"/>
      <c r="S65" s="142"/>
      <c r="T65" s="142"/>
      <c r="U65" s="142"/>
    </row>
    <row r="66" spans="1:21" ht="3.95" customHeight="1" x14ac:dyDescent="0.2">
      <c r="A66" s="111"/>
      <c r="B66" s="111"/>
      <c r="C66" s="172"/>
      <c r="D66" s="172"/>
      <c r="E66" s="172"/>
      <c r="F66" s="172"/>
      <c r="G66" s="172"/>
      <c r="H66" s="173"/>
      <c r="I66" s="174"/>
      <c r="J66" s="172"/>
      <c r="K66" s="174"/>
      <c r="L66" s="172"/>
      <c r="M66" s="174"/>
      <c r="N66" s="4"/>
      <c r="O66" s="142"/>
      <c r="P66" s="142"/>
      <c r="Q66" s="142"/>
      <c r="R66" s="142"/>
      <c r="S66" s="142"/>
      <c r="T66" s="142"/>
      <c r="U66" s="142"/>
    </row>
    <row r="67" spans="1:21" s="111" customFormat="1" ht="12" customHeight="1" x14ac:dyDescent="0.2">
      <c r="A67" s="112">
        <v>1</v>
      </c>
      <c r="B67" s="113" t="s">
        <v>57</v>
      </c>
      <c r="H67" s="180" t="str">
        <f>IF(I67=0,"","Kontrolle: Ausgaben sind ungleich der Finanzierung")</f>
        <v/>
      </c>
      <c r="I67" s="179">
        <f>SUMPRODUCT(($K$5:$M$5&lt;&gt;"")*(ROUND(K67:M67,2)))</f>
        <v>0</v>
      </c>
      <c r="J67" s="172"/>
      <c r="K67" s="179">
        <f>K26-K42</f>
        <v>0</v>
      </c>
      <c r="L67" s="172"/>
      <c r="M67" s="179">
        <f>M26-M42</f>
        <v>0</v>
      </c>
      <c r="O67" s="181"/>
      <c r="P67" s="181"/>
      <c r="Q67" s="181"/>
      <c r="R67" s="181"/>
      <c r="S67" s="181"/>
      <c r="T67" s="181"/>
      <c r="U67" s="181"/>
    </row>
    <row r="68" spans="1:21" s="111" customFormat="1" ht="3.95" customHeight="1" x14ac:dyDescent="0.2">
      <c r="O68" s="181"/>
      <c r="P68" s="181"/>
      <c r="Q68" s="181"/>
      <c r="R68" s="181"/>
      <c r="S68" s="181"/>
      <c r="T68" s="181"/>
      <c r="U68" s="181"/>
    </row>
    <row r="69" spans="1:21" s="7" customFormat="1" ht="12" customHeight="1" x14ac:dyDescent="0.2">
      <c r="A69" s="72" t="str">
        <f>'Seite 1'!$A$68</f>
        <v>Antrag auf Förderung der Verbesserung der Schulverpflegungsqualität</v>
      </c>
      <c r="B69" s="72"/>
      <c r="C69" s="72"/>
      <c r="D69" s="72"/>
      <c r="E69" s="72"/>
      <c r="F69" s="72"/>
      <c r="G69" s="72"/>
      <c r="H69" s="72"/>
      <c r="I69" s="72"/>
      <c r="J69" s="72"/>
      <c r="K69" s="72"/>
      <c r="O69" s="142"/>
      <c r="P69" s="142"/>
      <c r="Q69" s="142"/>
      <c r="R69" s="142"/>
      <c r="S69" s="142"/>
      <c r="T69" s="142"/>
      <c r="U69" s="142"/>
    </row>
    <row r="70" spans="1:21" s="7" customFormat="1" ht="12" customHeight="1" x14ac:dyDescent="0.2">
      <c r="A70" s="72" t="str">
        <f>'Seite 1'!$A$69</f>
        <v>Formularversion: V 2.0 vom 02.01.23 - öffentlich -</v>
      </c>
      <c r="B70" s="72"/>
      <c r="C70" s="72"/>
      <c r="D70" s="72"/>
      <c r="E70" s="72"/>
      <c r="F70" s="72"/>
      <c r="G70" s="72"/>
      <c r="H70" s="72"/>
      <c r="I70" s="72"/>
      <c r="J70" s="72"/>
      <c r="K70" s="72"/>
      <c r="O70" s="142"/>
      <c r="P70" s="142"/>
      <c r="Q70" s="142"/>
      <c r="R70" s="142"/>
      <c r="S70" s="142"/>
      <c r="T70" s="142"/>
      <c r="U70" s="142"/>
    </row>
    <row r="71" spans="1:21" s="7" customFormat="1" ht="12" customHeight="1" x14ac:dyDescent="0.2"/>
    <row r="72" spans="1:21" ht="12" customHeight="1" x14ac:dyDescent="0.2"/>
  </sheetData>
  <sheetProtection password="EDE9" sheet="1" objects="1" scenarios="1" selectLockedCells="1"/>
  <mergeCells count="9">
    <mergeCell ref="A6:H7"/>
    <mergeCell ref="Q15:Q17"/>
    <mergeCell ref="R15:R17"/>
    <mergeCell ref="K1:N1"/>
    <mergeCell ref="T15:U16"/>
    <mergeCell ref="Q22:R22"/>
    <mergeCell ref="Q24:R24"/>
    <mergeCell ref="Q26:R26"/>
    <mergeCell ref="E38:H42"/>
  </mergeCells>
  <conditionalFormatting sqref="M7:M10 M15:M26 M31:M42 M67">
    <cfRule type="expression" dxfId="5" priority="1" stopIfTrue="1">
      <formula>$M$5=""</formula>
    </cfRule>
  </conditionalFormatting>
  <conditionalFormatting sqref="A5:N11">
    <cfRule type="expression" dxfId="4" priority="5" stopIfTrue="1">
      <formula>$P$20=2</formula>
    </cfRule>
  </conditionalFormatting>
  <conditionalFormatting sqref="I18:M20">
    <cfRule type="expression" dxfId="3" priority="4" stopIfTrue="1">
      <formula>$P$20=2</formula>
    </cfRule>
  </conditionalFormatting>
  <conditionalFormatting sqref="I22:M22">
    <cfRule type="expression" dxfId="2" priority="3" stopIfTrue="1">
      <formula>$P$22=2</formula>
    </cfRule>
  </conditionalFormatting>
  <conditionalFormatting sqref="I24:M24">
    <cfRule type="expression" dxfId="1" priority="2" stopIfTrue="1">
      <formula>$P$24=2</formula>
    </cfRule>
  </conditionalFormatting>
  <printOptions horizontalCentered="1"/>
  <pageMargins left="0.19685039370078741" right="0.19685039370078741" top="0.59055118110236227" bottom="0.19685039370078741" header="0.19685039370078741" footer="0.19685039370078741"/>
  <pageSetup paperSize="9" scale="97" orientation="portrait" r:id="rId1"/>
  <headerFooter>
    <oddFooter>&amp;C&amp;8&amp;A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52F3F5-B686-4F43-9987-6CAFC5EC6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E87432-968D-4D3C-93FB-C08FCE8F79B5}">
  <ds:schemaRefs>
    <ds:schemaRef ds:uri="http://schemas.microsoft.com/sharepoint/v3/contenttype/forms"/>
  </ds:schemaRefs>
</ds:datastoreItem>
</file>

<file path=customXml/itemProps3.xml><?xml version="1.0" encoding="utf-8"?>
<ds:datastoreItem xmlns:ds="http://schemas.openxmlformats.org/officeDocument/2006/customXml" ds:itemID="{8179BC12-E305-4D89-A3C0-408AE9E5803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Änderungsdoku</vt:lpstr>
      <vt:lpstr>Seite 1</vt:lpstr>
      <vt:lpstr>Seite 2</vt:lpstr>
      <vt:lpstr>Seite 3</vt:lpstr>
      <vt:lpstr>Seite 4-1</vt:lpstr>
      <vt:lpstr>Seite 4-2</vt:lpstr>
      <vt:lpstr>Seite 4-3</vt:lpstr>
      <vt:lpstr>Seite 4-4</vt:lpstr>
      <vt:lpstr>Seite 4-5</vt:lpstr>
      <vt:lpstr>Seite 5</vt:lpstr>
      <vt:lpstr>Hinweis § 264 StGB</vt:lpstr>
      <vt:lpstr>berufsbildende_Schule</vt:lpstr>
      <vt:lpstr>Änderungsdoku!Druckbereich</vt:lpstr>
      <vt:lpstr>'Hinweis § 264 StGB'!Druckbereich</vt:lpstr>
      <vt:lpstr>'Seite 1'!Druckbereich</vt:lpstr>
      <vt:lpstr>'Seite 2'!Druckbereich</vt:lpstr>
      <vt:lpstr>'Seite 3'!Druckbereich</vt:lpstr>
      <vt:lpstr>'Seite 4-1'!Druckbereich</vt:lpstr>
      <vt:lpstr>'Seite 4-2'!Druckbereich</vt:lpstr>
      <vt:lpstr>'Seite 4-3'!Druckbereich</vt:lpstr>
      <vt:lpstr>'Seite 4-4'!Druckbereich</vt:lpstr>
      <vt:lpstr>'Seite 4-5'!Druckbereich</vt:lpstr>
      <vt:lpstr>'Seite 5'!Druckbereich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2022-09-29T13:09:21Z</cp:lastPrinted>
  <dcterms:created xsi:type="dcterms:W3CDTF">2008-07-29T08:48:50Z</dcterms:created>
  <dcterms:modified xsi:type="dcterms:W3CDTF">2022-12-28T11:05:56Z</dcterms:modified>
</cp:coreProperties>
</file>