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85" yWindow="45" windowWidth="14430" windowHeight="12060" tabRatio="710" activeTab="1"/>
  </bookViews>
  <sheets>
    <sheet name="Änderungsdoku" sheetId="32" r:id="rId1"/>
    <sheet name="Seite 1" sheetId="1" r:id="rId2"/>
    <sheet name="Seite 2" sheetId="2" r:id="rId3"/>
    <sheet name="Seite 3" sheetId="14" r:id="rId4"/>
    <sheet name="Seite 4" sheetId="11" r:id="rId5"/>
    <sheet name="Anlage 3 Unterschriftsproben" sheetId="23" r:id="rId6"/>
    <sheet name="Anlage 6 Fachkräfte" sheetId="16" r:id="rId7"/>
    <sheet name="Anlage 9 Personalausgaben" sheetId="22" r:id="rId8"/>
    <sheet name="Hinweis § 264 StGB" sheetId="33" r:id="rId9"/>
  </sheets>
  <definedNames>
    <definedName name="_xlnm.Print_Area" localSheetId="0">Änderungsdoku!$A$1:$C$23</definedName>
    <definedName name="_xlnm.Print_Area" localSheetId="5">'Anlage 3 Unterschriftsproben'!$A$1:$I$36</definedName>
    <definedName name="_xlnm.Print_Area" localSheetId="6">'Anlage 6 Fachkräfte'!$A$1:$Y$37</definedName>
    <definedName name="_xlnm.Print_Area" localSheetId="7">'Anlage 9 Personalausgaben'!$A$1:$I$73</definedName>
    <definedName name="_xlnm.Print_Area" localSheetId="8">'Hinweis § 264 StGB'!$A$1:$R$75</definedName>
    <definedName name="_xlnm.Print_Area" localSheetId="1">'Seite 1'!$A$1:$I$64</definedName>
    <definedName name="_xlnm.Print_Area" localSheetId="2">'Seite 2'!$A$1:$I$60</definedName>
    <definedName name="_xlnm.Print_Area" localSheetId="3">'Seite 3'!$A$1:$I$62</definedName>
    <definedName name="_xlnm.Print_Area" localSheetId="4">'Seite 4'!$A$1:$I$71</definedName>
    <definedName name="_xlnm.Print_Titles" localSheetId="0">Änderungsdoku!$7:$7</definedName>
  </definedNames>
  <calcPr calcId="162913"/>
</workbook>
</file>

<file path=xl/calcChain.xml><?xml version="1.0" encoding="utf-8"?>
<calcChain xmlns="http://schemas.openxmlformats.org/spreadsheetml/2006/main">
  <c r="A64" i="1" l="1"/>
  <c r="A4" i="32"/>
  <c r="R37" i="16" l="1"/>
  <c r="T29" i="16"/>
  <c r="W17" i="16"/>
  <c r="T17" i="16"/>
  <c r="R17" i="16"/>
  <c r="B45" i="14" l="1"/>
  <c r="B40" i="14"/>
  <c r="H30" i="14" l="1"/>
  <c r="F30" i="14"/>
  <c r="B30" i="14"/>
  <c r="B27" i="14"/>
  <c r="B9" i="14"/>
  <c r="A63" i="1" l="1"/>
  <c r="A70" i="11" s="1"/>
  <c r="I3" i="23"/>
  <c r="H27" i="14"/>
  <c r="H54" i="22"/>
  <c r="H56" i="22"/>
  <c r="H58" i="22"/>
  <c r="H60" i="22"/>
  <c r="H8" i="14"/>
  <c r="H9" i="14" s="1"/>
  <c r="F40" i="14"/>
  <c r="H19" i="1"/>
  <c r="D54" i="11" s="1"/>
  <c r="F45" i="14"/>
  <c r="F8" i="14"/>
  <c r="F9" i="14" s="1"/>
  <c r="I34" i="22"/>
  <c r="H71" i="22" s="1"/>
  <c r="R28" i="16"/>
  <c r="R27" i="16"/>
  <c r="R23" i="16"/>
  <c r="R29" i="16" s="1"/>
  <c r="R24" i="16"/>
  <c r="R22" i="16"/>
  <c r="R12" i="16"/>
  <c r="R13" i="16"/>
  <c r="R14" i="16"/>
  <c r="R15" i="16"/>
  <c r="R16" i="16"/>
  <c r="R11" i="16"/>
  <c r="B50" i="1"/>
  <c r="P22" i="16"/>
  <c r="T35" i="16"/>
  <c r="T36" i="16"/>
  <c r="T34" i="16"/>
  <c r="P23" i="16"/>
  <c r="P24" i="16"/>
  <c r="D6" i="23"/>
  <c r="H1" i="23"/>
  <c r="P12" i="16"/>
  <c r="P13" i="16"/>
  <c r="P14" i="16"/>
  <c r="P11" i="16"/>
  <c r="P15" i="16"/>
  <c r="P16" i="16"/>
  <c r="D6" i="22"/>
  <c r="H1" i="22"/>
  <c r="I8" i="2"/>
  <c r="I7" i="2"/>
  <c r="I6" i="2"/>
  <c r="I5" i="2"/>
  <c r="H1" i="14"/>
  <c r="W1" i="16"/>
  <c r="H1" i="11"/>
  <c r="I26" i="1"/>
  <c r="I25" i="1"/>
  <c r="I24" i="1"/>
  <c r="H1" i="2"/>
  <c r="H32" i="14" l="1"/>
  <c r="A61" i="14"/>
  <c r="I2" i="23"/>
  <c r="Y2" i="16"/>
  <c r="T37" i="16"/>
  <c r="F27" i="14" s="1"/>
  <c r="F32" i="14" s="1"/>
  <c r="H64" i="22"/>
  <c r="H69" i="22"/>
  <c r="H73" i="22" s="1"/>
  <c r="F47" i="14"/>
  <c r="F50" i="1" s="1"/>
  <c r="Y3" i="16"/>
  <c r="A62" i="14"/>
  <c r="A71" i="11"/>
  <c r="I3" i="22"/>
  <c r="A60" i="2"/>
  <c r="I2" i="22"/>
  <c r="A59" i="2"/>
  <c r="D55" i="14"/>
  <c r="F49" i="14" l="1"/>
</calcChain>
</file>

<file path=xl/comments1.xml><?xml version="1.0" encoding="utf-8"?>
<comments xmlns="http://schemas.openxmlformats.org/spreadsheetml/2006/main">
  <authors>
    <author>We</author>
  </authors>
  <commentList>
    <comment ref="H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<sst xmlns="http://schemas.openxmlformats.org/spreadsheetml/2006/main" count="416" uniqueCount="342">
  <si>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</si>
  <si>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</si>
  <si>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</si>
  <si>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</si>
  <si>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</si>
  <si>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</si>
  <si>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</si>
  <si>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</si>
  <si>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</si>
  <si>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</si>
  <si>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</si>
  <si>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</si>
  <si>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</si>
  <si>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</si>
  <si>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bei Ende der Unterhaltspflicht im Förderjahr</t>
  </si>
  <si>
    <r>
      <t xml:space="preserve">Umlage 1 </t>
    </r>
    <r>
      <rPr>
        <sz val="8"/>
        <rFont val="Arial"/>
        <family val="2"/>
      </rPr>
      <t>(gilt für Unternehmen &lt; 30 Mitarbeiter)</t>
    </r>
  </si>
  <si>
    <t>auf Förderung von Schwangerschafts- und Schwangerschafts-
konfliktberatungsstellen im Freistaat Thüringen</t>
  </si>
  <si>
    <t>Hinweis zum Subventionsbetrug</t>
  </si>
  <si>
    <t>Internet:</t>
  </si>
  <si>
    <t>Gesamtsumme der Ausgaben</t>
  </si>
  <si>
    <t>Gesamtsumme der Finanzierung</t>
  </si>
  <si>
    <t>Ausgaben für Personal</t>
  </si>
  <si>
    <t>Antrag</t>
  </si>
  <si>
    <t>Eingangsstempel:</t>
  </si>
  <si>
    <t>Antragsteller/Träger:</t>
  </si>
  <si>
    <t>Anrechnungszeiten: Kann der/die Arbeitnehmer/in gleichwertige Berufserfahrungen
bei anderen Arbeitgebern vorweisen?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</si>
  <si>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</si>
  <si>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</si>
  <si>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</si>
  <si>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</si>
  <si>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</si>
  <si>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</si>
  <si>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Tage</t>
  </si>
  <si>
    <r>
      <t>Bezeichnung</t>
    </r>
    <r>
      <rPr>
        <sz val="8"/>
        <rFont val="Arial"/>
        <family val="2"/>
      </rPr>
      <t xml:space="preserve"> (z. B. AVR)</t>
    </r>
  </si>
  <si>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</si>
  <si>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</si>
  <si>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</si>
  <si>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Anschrift der Beratungsstelle:</t>
  </si>
  <si>
    <t>wöchentliche Gesamtarbeitszeit lt. Arbeitsvertrag:</t>
  </si>
  <si>
    <t>in Stunden pro Woche</t>
  </si>
  <si>
    <t>davon wöchentliche Arbeitszeit im Projekt:</t>
  </si>
  <si>
    <t>Unterschriftsvollmacht</t>
  </si>
  <si>
    <t>Unterschriftsprobe</t>
  </si>
  <si>
    <t>Förderbescheide anderer Mitfinanzierer</t>
  </si>
  <si>
    <t>11</t>
  </si>
  <si>
    <t>Sach- und Verwaltungsausgaben</t>
  </si>
  <si>
    <t>wöchentliche
Projekt-
arbeitszeit</t>
  </si>
  <si>
    <t>VbE-Zahl
pro Monat</t>
  </si>
  <si>
    <t>VbE-Zahl
pro Jahr</t>
  </si>
  <si>
    <t>projektbezogene
Personalausgaben
in €</t>
  </si>
  <si>
    <t>Name, Vorname
(angestellte Verwaltungsfachkraft)</t>
  </si>
  <si>
    <t>wöchentliche
Arbeitszeit</t>
  </si>
  <si>
    <t>Name, Vorname
(Honorarkraft)</t>
  </si>
  <si>
    <t>wöchentliche
Honorar-
stunden</t>
  </si>
  <si>
    <t>Funktion/Tätigkeit in der Beratungsstelle</t>
  </si>
  <si>
    <t>Qualifikation</t>
  </si>
  <si>
    <r>
      <t xml:space="preserve">Umlage 3 </t>
    </r>
    <r>
      <rPr>
        <sz val="8"/>
        <rFont val="Arial"/>
        <family val="2"/>
      </rPr>
      <t>(Insolvenzgeldumlage)</t>
    </r>
  </si>
  <si>
    <t>Tel.-Nr.:</t>
  </si>
  <si>
    <t>E-Mail:</t>
  </si>
  <si>
    <t>Fax-Nr.:</t>
  </si>
  <si>
    <t>Projektbezeichnung:</t>
  </si>
  <si>
    <t>Zuständiger Spitzenverband:</t>
  </si>
  <si>
    <t>die im Antrag gemachten Angaben richtig und vollständig sind.</t>
  </si>
  <si>
    <t>Aktenzeichen:</t>
  </si>
  <si>
    <t>Folgende Anlagen sind Bestandteil des Antrages und mit dem Antrag einzureichen:</t>
  </si>
  <si>
    <t>Nr. der Anlage</t>
  </si>
  <si>
    <t>Bezeichnung</t>
  </si>
  <si>
    <t>Bemerkungen</t>
  </si>
  <si>
    <t>1</t>
  </si>
  <si>
    <t>2</t>
  </si>
  <si>
    <t>3</t>
  </si>
  <si>
    <t>4</t>
  </si>
  <si>
    <t>6</t>
  </si>
  <si>
    <t>F-SKB</t>
  </si>
  <si>
    <t>I. Antragsteller</t>
  </si>
  <si>
    <t>II. Projektbezeichnung und Durchführungszeitraum</t>
  </si>
  <si>
    <t>Siehe Fußnote 1 Seite 1 dieses Antrages.</t>
  </si>
  <si>
    <t>8</t>
  </si>
  <si>
    <t>Ort, Datum</t>
  </si>
  <si>
    <t>verbleiben beim Antragsteller</t>
  </si>
  <si>
    <t>1.</t>
  </si>
  <si>
    <t>1.1</t>
  </si>
  <si>
    <t>2.</t>
  </si>
  <si>
    <t>2.1</t>
  </si>
  <si>
    <t>2.2</t>
  </si>
  <si>
    <t>2.3</t>
  </si>
  <si>
    <t>2.5</t>
  </si>
  <si>
    <t>§ 264 StGB (Auszug)</t>
  </si>
  <si>
    <t>(1)</t>
  </si>
  <si>
    <t>Vertretungsberechtigte Person/en:</t>
  </si>
  <si>
    <t>Name, Vorname</t>
  </si>
  <si>
    <t>(2)</t>
  </si>
  <si>
    <t>(3)</t>
  </si>
  <si>
    <t>(4)</t>
  </si>
  <si>
    <t>(5)</t>
  </si>
  <si>
    <t>(6)</t>
  </si>
  <si>
    <t>(7)</t>
  </si>
  <si>
    <r>
      <t xml:space="preserve">Verbindliche Arbeitsentgeltberechnung bezogen auf die Gesamtarbeitszeit: </t>
    </r>
    <r>
      <rPr>
        <i/>
        <u/>
        <sz val="8"/>
        <rFont val="Arial"/>
        <family val="2"/>
      </rPr>
      <t>Eigene Formulare können genutzt werden!</t>
    </r>
  </si>
  <si>
    <t>(8)</t>
  </si>
  <si>
    <t>3.</t>
  </si>
  <si>
    <t>4.</t>
  </si>
  <si>
    <t>5.</t>
  </si>
  <si>
    <t>4.1</t>
  </si>
  <si>
    <t>4.2</t>
  </si>
  <si>
    <t>Stellenbezeichnung:</t>
  </si>
  <si>
    <t>Arbeitsentgelt pro Monat</t>
  </si>
  <si>
    <t>in €</t>
  </si>
  <si>
    <t>Vermögenswirksame Leistungen pro Monat</t>
  </si>
  <si>
    <t>Personalausgaben pro Monat</t>
  </si>
  <si>
    <t>Gesamtbrutto für o. g. Beschäftigungszeitraum</t>
  </si>
  <si>
    <t>Beitrag zur Berufsgenossenschaft</t>
  </si>
  <si>
    <t>Gesamtsumme</t>
  </si>
  <si>
    <t>Ist der/die Arbeitnehmer/in unterhaltspflichtig gegenüber Kindern,
die vor dem 01.01.2007 geboren sind?</t>
  </si>
  <si>
    <t>Private Mittel</t>
  </si>
  <si>
    <t>Eigenmittel des Antragstellers</t>
  </si>
  <si>
    <t>Spenden</t>
  </si>
  <si>
    <t>Antrag zur Förderung einer Schwangerschaftsberatungsstelle</t>
  </si>
  <si>
    <t>die Gesamtfinanzierung bei Gewährung der beantragten Förderung gesichert ist.</t>
  </si>
  <si>
    <t>10</t>
  </si>
  <si>
    <t>Funktion in der Beratungsstelle</t>
  </si>
  <si>
    <t>Beschäftigungszeitraum</t>
  </si>
  <si>
    <r>
      <t>Beratungsfachkräfte</t>
    </r>
    <r>
      <rPr>
        <sz val="9"/>
        <rFont val="Arial"/>
        <family val="2"/>
      </rPr>
      <t xml:space="preserve"> (Punkt 1.1 des Ausgaben- und Finanzierungsplanes)</t>
    </r>
  </si>
  <si>
    <t>Änderungsbescheid vom:</t>
  </si>
  <si>
    <t>Anzahl VbE:</t>
  </si>
  <si>
    <t>Befristung bis:</t>
  </si>
  <si>
    <t>Name</t>
  </si>
  <si>
    <r>
      <t xml:space="preserve">Registerauszug/Satzung/Gesellschaftervertrag </t>
    </r>
    <r>
      <rPr>
        <b/>
        <sz val="8"/>
        <color indexed="10"/>
        <rFont val="Arial"/>
        <family val="2"/>
      </rPr>
      <t>(bei Veränderungen)</t>
    </r>
  </si>
  <si>
    <r>
      <t xml:space="preserve">Mietvertrag der Beratungsstelle und ggf. für die Außenstellen </t>
    </r>
    <r>
      <rPr>
        <b/>
        <sz val="8"/>
        <color indexed="10"/>
        <rFont val="Arial"/>
        <family val="2"/>
      </rPr>
      <t>(bei Veränderungen)</t>
    </r>
  </si>
  <si>
    <r>
      <t xml:space="preserve">Arbeitsverträge der Beratungs- und Verwaltungsfachkräfte </t>
    </r>
    <r>
      <rPr>
        <b/>
        <sz val="8"/>
        <color indexed="10"/>
        <rFont val="Arial"/>
        <family val="2"/>
      </rPr>
      <t>(bei Veränderungen)</t>
    </r>
  </si>
  <si>
    <r>
      <t xml:space="preserve">Kalkulation der Mietausgaben </t>
    </r>
    <r>
      <rPr>
        <b/>
        <sz val="8"/>
        <color indexed="10"/>
        <rFont val="Arial"/>
        <family val="2"/>
      </rPr>
      <t>(auf eigenem Formular)</t>
    </r>
  </si>
  <si>
    <r>
      <t xml:space="preserve">Verfügungsberechtigung
</t>
    </r>
    <r>
      <rPr>
        <sz val="9"/>
        <rFont val="Arial"/>
        <family val="2"/>
      </rPr>
      <t>E-Einzeln
G-Gemeinsam</t>
    </r>
  </si>
  <si>
    <t>Funktion</t>
  </si>
  <si>
    <t>Bestätigt durch:</t>
  </si>
  <si>
    <t>Name in Druckschrift</t>
  </si>
  <si>
    <t>Anlage 3: Übersicht über unterschriftsberechtigte Personen</t>
  </si>
  <si>
    <t>Übersicht über unterschriftsberechtigte Personen mit Unterschriftsprobe</t>
  </si>
  <si>
    <t>Name, Vorname:</t>
  </si>
  <si>
    <t>Geburtsdatum:</t>
  </si>
  <si>
    <t>Einstellungsdatum im Unternehmen:</t>
  </si>
  <si>
    <t>im beantragten Projekt beschäftigt:</t>
  </si>
  <si>
    <t>von</t>
  </si>
  <si>
    <t>bis</t>
  </si>
  <si>
    <t>IV. Bankverbindung</t>
  </si>
  <si>
    <t>Der/die Mitarbeiter/in wird vergütet nach:</t>
  </si>
  <si>
    <t>Entgeltgruppe</t>
  </si>
  <si>
    <t>Erfahrungsstufe</t>
  </si>
  <si>
    <t>Arbeitgeberanteil zur Sozialversicherung</t>
  </si>
  <si>
    <t>in %</t>
  </si>
  <si>
    <t>Der Antragsteller erklärt, dass</t>
  </si>
  <si>
    <t>7</t>
  </si>
  <si>
    <t>Einnahmen von Dritten</t>
  </si>
  <si>
    <t>Mittel der zuständigen kreisfreien Stadt</t>
  </si>
  <si>
    <t>Mittel des zuständigen Landkreises</t>
  </si>
  <si>
    <t>Datum:</t>
  </si>
  <si>
    <t>2.6</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</si>
  <si>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</si>
  <si>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</si>
  <si>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</si>
  <si>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</si>
  <si>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</si>
  <si>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</si>
  <si>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</si>
  <si>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</si>
  <si>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</si>
  <si>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</si>
  <si>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</si>
  <si>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</si>
  <si>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</si>
  <si>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</si>
  <si>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</si>
  <si>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</si>
  <si>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</si>
  <si>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</si>
  <si>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</si>
  <si>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</si>
  <si>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</si>
  <si>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</si>
  <si>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</si>
  <si>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</si>
  <si>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</si>
  <si>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</si>
  <si>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</si>
  <si>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</si>
  <si>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</si>
  <si>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</si>
  <si>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</si>
  <si>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</si>
  <si>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</si>
  <si>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</si>
  <si>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</si>
  <si>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</si>
  <si>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</si>
  <si>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</si>
  <si>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</si>
  <si>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</si>
  <si>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</si>
  <si>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</si>
  <si>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</si>
  <si>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</si>
  <si>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</si>
  <si>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</si>
  <si>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r>
      <t xml:space="preserve">davon 
Landesmittel in €
</t>
    </r>
    <r>
      <rPr>
        <sz val="7"/>
        <rFont val="Arial"/>
        <family val="2"/>
      </rPr>
      <t>(max. TV-L E10)</t>
    </r>
  </si>
  <si>
    <t>Mietzins und Mietneben- bzw. Betriebskosten</t>
  </si>
  <si>
    <t>Fortbildung und Supervision</t>
  </si>
  <si>
    <t>Büro- und Schreibbedarf</t>
  </si>
  <si>
    <t>Porto- und Kommunikationsgebühren sowie
Software- und EDV-Bedarf</t>
  </si>
  <si>
    <t>Reisekosten (nach ThürRKG)</t>
  </si>
  <si>
    <t>Reinigungskosten</t>
  </si>
  <si>
    <t>2.7</t>
  </si>
  <si>
    <t>Regiekosten</t>
  </si>
  <si>
    <t>2.9</t>
  </si>
  <si>
    <t>Fachbücher und Zeitschriften</t>
  </si>
  <si>
    <t>2.10</t>
  </si>
  <si>
    <t>Öffentlichkeitsarbeit und Präventionsmaterial</t>
  </si>
  <si>
    <t>2.12</t>
  </si>
  <si>
    <t>Mietkosten für Kommunikations- und Bürogeräte</t>
  </si>
  <si>
    <t>2.13</t>
  </si>
  <si>
    <t>2.15</t>
  </si>
  <si>
    <t>Vergütung für Verwaltungsfachkräfte</t>
  </si>
  <si>
    <t>2.14</t>
  </si>
  <si>
    <r>
      <t>Verwaltungsfachkräfte</t>
    </r>
    <r>
      <rPr>
        <sz val="9"/>
        <rFont val="Arial"/>
        <family val="2"/>
      </rPr>
      <t xml:space="preserve"> (Punkt 2.14 des Ausgaben- und Finanzierungsplanes)</t>
    </r>
  </si>
  <si>
    <t>Honorarsatz
in €</t>
  </si>
  <si>
    <t>Honorar-
stunden</t>
  </si>
  <si>
    <r>
      <t>Honorarkräfte</t>
    </r>
    <r>
      <rPr>
        <sz val="9"/>
        <rFont val="Arial"/>
        <family val="2"/>
      </rPr>
      <t xml:space="preserve"> (Punkt 2.13 des Ausgaben- und Finanzierungsplanes)</t>
    </r>
  </si>
  <si>
    <t>5</t>
  </si>
  <si>
    <t xml:space="preserve">9
</t>
  </si>
  <si>
    <t>Anlage 6: Übersicht zu den Fachkräften im Haushaltsjahr</t>
  </si>
  <si>
    <r>
      <t xml:space="preserve">Übersicht zu den Beratungs- und Verwaltungsfachkräften </t>
    </r>
    <r>
      <rPr>
        <b/>
        <sz val="8"/>
        <color indexed="10"/>
        <rFont val="Arial"/>
        <family val="2"/>
      </rPr>
      <t>(Formular Anlage 6)</t>
    </r>
  </si>
  <si>
    <r>
      <t xml:space="preserve">Berechnung der Personalausgaben (pro Beratungs- und Verwaltungsfachkraft)
</t>
    </r>
    <r>
      <rPr>
        <b/>
        <sz val="8"/>
        <color indexed="10"/>
        <rFont val="Arial"/>
        <family val="2"/>
      </rPr>
      <t>(Formular Anlage 9 und ggf. eigenes Formular)</t>
    </r>
  </si>
  <si>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</si>
  <si>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</si>
  <si>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</si>
  <si>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</si>
  <si>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</si>
  <si>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</si>
  <si>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</si>
  <si>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</si>
  <si>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</si>
  <si>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</si>
  <si>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</si>
  <si>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</si>
  <si>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</si>
  <si>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</si>
  <si>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</si>
  <si>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</si>
  <si>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</si>
  <si>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3. Änderung</t>
  </si>
  <si>
    <t>4. Änderung</t>
  </si>
  <si>
    <t>5. Änderung</t>
  </si>
  <si>
    <t>6. Änderung</t>
  </si>
  <si>
    <t>7. Änderung</t>
  </si>
  <si>
    <t>8. Änderung</t>
  </si>
  <si>
    <t>Anpassung ANBest-P und 
Ergänzung der Abfrage zur Besserstellung im Punkt V. (neu) Angaben des Antragstellers</t>
  </si>
  <si>
    <t>Anschrift Antragsteller/Träger:¹</t>
  </si>
  <si>
    <t>Kontoinhaber:¹</t>
  </si>
  <si>
    <t>Bank, Ort:¹</t>
  </si>
  <si>
    <t>IBAN:¹</t>
  </si>
  <si>
    <t>BIC:¹</t>
  </si>
  <si>
    <t>V 1.10</t>
  </si>
  <si>
    <t>Umstellung auf Office-Version ab 2007 (Format .xlsx),
Entfernen der ANBest-P und ANBest-Gk (da über den Downloadbereich des Förderprogramms auf gfaw-thueringen.de abrufbar)</t>
  </si>
  <si>
    <t>§ 264 Strafgesetzbuch und §§ 3-5 Subventionsgesetz</t>
  </si>
  <si>
    <t>V 1.11</t>
  </si>
  <si>
    <t>keine Ausgaben geltend gemacht werden, die bereits vor Beginn entstanden sind oder 
erst nach Abschluss des Vorhabens entstehen würden.</t>
  </si>
  <si>
    <t>ihm der Text vom § 264 Strafgesetzbuch und ein Auszug aus dem  Subventionsgesetz §§ 3-5 
ausgehändigt wurde (Anlage dieser Antragsvorlage) und er diese zur Kenntnis genommen hat.</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</si>
  <si>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</si>
  <si>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</si>
  <si>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1.12</t>
  </si>
  <si>
    <t>Anpassung der Erklärung zum Datenschutz</t>
  </si>
  <si>
    <t>Ansprechpartner:</t>
  </si>
  <si>
    <t>Funktion des Ansprechpartners:</t>
  </si>
  <si>
    <t>* * * Status- und Funktionsbezeichnungen dieses Antrages gelten geschlechtsneutral. * * *</t>
  </si>
  <si>
    <t>Erstantrag</t>
  </si>
  <si>
    <t>Änderungsantrag</t>
  </si>
  <si>
    <t>Beginn des Projektes:¹</t>
  </si>
  <si>
    <t>Ende des Projektes:¹</t>
  </si>
  <si>
    <t>III. Beantragte Förderung</t>
  </si>
  <si>
    <t>V. Angaben zum Projekt</t>
  </si>
  <si>
    <t>Bescheid vom:</t>
  </si>
  <si>
    <r>
      <t xml:space="preserve">aktueller Anerkennungsbescheid Beratungsstelle des TMASGFF </t>
    </r>
    <r>
      <rPr>
        <b/>
        <sz val="8"/>
        <color indexed="10"/>
        <rFont val="Arial"/>
        <family val="2"/>
      </rPr>
      <t>(bei Veränderungen)</t>
    </r>
  </si>
  <si>
    <r>
      <t xml:space="preserve">aktueller Bescheid VbE gem. Bedarfsplanung des TMASGFF </t>
    </r>
    <r>
      <rPr>
        <b/>
        <sz val="8"/>
        <color indexed="10"/>
        <rFont val="Arial"/>
        <family val="2"/>
      </rPr>
      <t>(bei Veränderungen)</t>
    </r>
  </si>
  <si>
    <r>
      <t xml:space="preserve">Anerkennung der Beratungsstelle durch das TMASGFF:
</t>
    </r>
    <r>
      <rPr>
        <i/>
        <sz val="8"/>
        <color rgb="FF0070C0"/>
        <rFont val="Arial"/>
        <family val="2"/>
      </rPr>
      <t>(Bitte Bescheid/e beifügen!)</t>
    </r>
  </si>
  <si>
    <t>VI. Anlagen zum Antrag¹</t>
  </si>
  <si>
    <r>
      <t xml:space="preserve">Bescheid über Anzahl VbE vom:
</t>
    </r>
    <r>
      <rPr>
        <i/>
        <sz val="8"/>
        <color rgb="FF0070C0"/>
        <rFont val="Arial"/>
        <family val="2"/>
      </rPr>
      <t>(lt. Bedarfsplanung, § 2 ThürSchFördVO)</t>
    </r>
  </si>
  <si>
    <t xml:space="preserve">2.8
</t>
  </si>
  <si>
    <t xml:space="preserve">2.4
</t>
  </si>
  <si>
    <t>Vergütung für Honorarkräfte</t>
  </si>
  <si>
    <t>nicht förderfähige Ausgaben</t>
  </si>
  <si>
    <t xml:space="preserve">2.11
</t>
  </si>
  <si>
    <t>Zusätzliche Ausgaben gem. § 10 ThürSchFördVO</t>
  </si>
  <si>
    <t>Gesamtausgaben (in €)¹</t>
  </si>
  <si>
    <t>Förderung
(Landesmittel) in €</t>
  </si>
  <si>
    <t>VII. Ausgaben- und Finanzierungsplan</t>
  </si>
  <si>
    <t>4.3</t>
  </si>
  <si>
    <t>5.1</t>
  </si>
  <si>
    <t>5.2</t>
  </si>
  <si>
    <t>6.</t>
  </si>
  <si>
    <r>
      <t>Öffentliche Mittel</t>
    </r>
    <r>
      <rPr>
        <b/>
        <sz val="9"/>
        <color rgb="FF0070C0"/>
        <rFont val="Arial"/>
        <family val="2"/>
      </rPr>
      <t xml:space="preserve"> </t>
    </r>
    <r>
      <rPr>
        <i/>
        <sz val="8"/>
        <color rgb="FF0070C0"/>
        <rFont val="Arial"/>
        <family val="2"/>
      </rPr>
      <t>(Bitte Bescheide beifügen!)</t>
    </r>
  </si>
  <si>
    <r>
      <t>Landesmittel</t>
    </r>
    <r>
      <rPr>
        <sz val="9"/>
        <rFont val="Arial"/>
        <family val="2"/>
      </rPr>
      <t xml:space="preserve"> (beantragte Förderung)</t>
    </r>
  </si>
  <si>
    <r>
      <t>Finanzierung des Projektes bezogen auf die Gesamtausgaben (in €)</t>
    </r>
    <r>
      <rPr>
        <b/>
        <sz val="9"/>
        <rFont val="Arial"/>
        <family val="2"/>
      </rPr>
      <t>¹</t>
    </r>
  </si>
  <si>
    <t>Betrag in €</t>
  </si>
  <si>
    <t>rechtsverbindliche Unterschrift/en des Antragstellers/Trägers</t>
  </si>
  <si>
    <t>Vergütung für Beratungsfachkräfte inkl. Sozialabgaben</t>
  </si>
  <si>
    <t>Ersatzbeschaffung für Büroeinrichtung und 
-maschinen sowie Instandhaltung der Räume</t>
  </si>
  <si>
    <r>
      <t xml:space="preserve">Versicherungen, Gebühren </t>
    </r>
    <r>
      <rPr>
        <i/>
        <sz val="8"/>
        <color rgb="FF0070C0"/>
        <rFont val="Arial"/>
        <family val="2"/>
      </rPr>
      <t>(Kontoführungsgebühren 
gem. § 6 Abs. 2 Nr. 9 der ThürSchFördVO)</t>
    </r>
  </si>
  <si>
    <r>
      <t>VIII. Erklärungen des Antragstellers</t>
    </r>
    <r>
      <rPr>
        <i/>
        <sz val="9"/>
        <rFont val="Arial"/>
        <family val="2"/>
      </rPr>
      <t xml:space="preserve"> </t>
    </r>
    <r>
      <rPr>
        <i/>
        <sz val="9"/>
        <color rgb="FF0070C0"/>
        <rFont val="Arial"/>
        <family val="2"/>
      </rPr>
      <t>(Bitte Zutreffendes ankreuzen!)</t>
    </r>
  </si>
  <si>
    <t>der beiliegende Ausgaben- und Finanzierungsplan nach den Grundsätzen einer sparsamen 
und wirtschaftlichen Haushaltsführung aufgestellt wurde. Weitere Deckungsmittel sind nicht 
vorhanden.</t>
  </si>
  <si>
    <t>er vom Inhalt der ThürSchFördVO Kenntnis genommen hat und diese als rechtsverbindlich 
anerkennt.</t>
  </si>
  <si>
    <t>er zum Vorsteuerabzug gemäß § 15 UStG
und dies im Ausgabenplan berücksichtigt hat.</t>
  </si>
  <si>
    <t xml:space="preserve">rechtsverbindliche Unterschrift/en des Antragstellers/Trägers </t>
  </si>
  <si>
    <r>
      <t>Hinweis:</t>
    </r>
    <r>
      <rPr>
        <i/>
        <sz val="8"/>
        <color rgb="FF0070C0"/>
        <rFont val="Arial"/>
        <family val="2"/>
      </rPr>
      <t xml:space="preserve"> In die nachfolgenden Aufstellungen sind alle in der Beratungsstelle vom TMASGFF anerkannten hauptamtlich tätigen Beratungsfachkräfte, alle Verwaltungsfachkräfte sowie alle Honorarkräfte aufzunehmen. Weiterhin ist für jede Beratungs- und Verwaltungsfachkraft die Anlage 10 Berechnung der Personalausgaben auszufüllen!</t>
    </r>
  </si>
  <si>
    <r>
      <t xml:space="preserve">Anlage 9: Berechnung der Personalausgaben </t>
    </r>
    <r>
      <rPr>
        <sz val="9"/>
        <rFont val="Arial"/>
        <family val="2"/>
      </rPr>
      <t xml:space="preserve">(Kopiervorlage) - </t>
    </r>
    <r>
      <rPr>
        <i/>
        <sz val="8"/>
        <color rgb="FF0070C0"/>
        <rFont val="Arial"/>
        <family val="2"/>
      </rPr>
      <t>Personenbezogene Angaben sind immer auszufüllen!</t>
    </r>
  </si>
  <si>
    <t xml:space="preserve">Aktenzeichen: </t>
  </si>
  <si>
    <t>V 1.13</t>
  </si>
  <si>
    <t>Anpassung an neue ThürSchFördVO</t>
  </si>
  <si>
    <r>
      <t xml:space="preserve">Außenstelle/n der Beratungsstelle:
</t>
    </r>
    <r>
      <rPr>
        <i/>
        <sz val="8"/>
        <color rgb="FF0070C0"/>
        <rFont val="Arial"/>
        <family val="2"/>
      </rPr>
      <t>(nur vom TMASGFF anerkannte Außenstellen, mit voller Anschrift)</t>
    </r>
  </si>
  <si>
    <t>V 1.14</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</si>
  <si>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</si>
  <si>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</si>
  <si>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</si>
  <si>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</si>
  <si>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</si>
  <si>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</si>
  <si>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</si>
  <si>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</si>
  <si>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</si>
  <si>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</si>
  <si>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</si>
  <si>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</si>
  <si>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</si>
  <si>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</si>
  <si>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Adressänderung, Anpassung der Fußnote 1 und der Hinweise zum § 264 StGB</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</si>
  <si>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</si>
  <si>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</si>
  <si>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</si>
  <si>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Förderung einer Schwangerschaftsberatungsstelle</t>
  </si>
  <si>
    <t>GFAW</t>
  </si>
  <si>
    <t>TLVwA</t>
  </si>
  <si>
    <t>V 2.0</t>
  </si>
  <si>
    <t>Übernahme des Formulars</t>
  </si>
  <si>
    <t>Thüringer Landesverwaltungsamt</t>
  </si>
  <si>
    <t>- Abteilungsgruppe Arbeits- und Wirtschaftsförderung</t>
  </si>
  <si>
    <t>er den betroffenen Personen im Sinne des Art. 4 DSGVO (z. B. Mitarbeiter, Ansprechpartner, 
Teilnehmer im Projekt) die Kenntnisnahme der "Datenschutzerklärung Förderverfahren" des
TLVwA ermöglicht. Die allgemeinen oder auf den jeweiligen Empfänger orientierten Daten-
schutzerklärungen sind über den Bereich "FAQ Datenschutz" sowie über den Link 
https://landesverwaltungsamt.thueringen.de unter Arbeits- und Wirtschaftsförderung 
&gt; Soziales, Familie, Jugend und Sport &gt; Allgemeine Downloads zu den Richtlinien 
(SoFaJuSp) &gt; Downloads abrufbar.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</si>
</sst>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dd/mm/yy;@"/>
    <numFmt numFmtId="166" formatCode="_-* #,##0.00\ [$€-1]_-;\-* #,##0.00\ [$€-1]_-;_-* &quot;-&quot;??\ [$€-1]_-"/>
    <numFmt numFmtId="167" formatCode="0.0"/>
    <numFmt numFmtId="168" formatCode="0.000%"/>
    <numFmt numFmtId="169" formatCode="00\ 000\ 000"/>
    <numFmt numFmtId="170" formatCode="000\ 000\ 00"/>
    <numFmt numFmtId="171" formatCode="00000"/>
    <numFmt numFmtId="172" formatCode="#,##0.00;\-#,##0.00;"/>
    <numFmt numFmtId="173" formatCode="0.000;;"/>
  </numFmts>
  <fonts count="50"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i/>
      <u/>
      <sz val="8"/>
      <name val="Arial"/>
      <family val="2"/>
    </font>
    <font>
      <b/>
      <u/>
      <sz val="9"/>
      <name val="Arial"/>
      <family val="2"/>
    </font>
    <font>
      <b/>
      <sz val="12"/>
      <name val="Arial"/>
      <family val="2"/>
    </font>
    <font>
      <b/>
      <sz val="8"/>
      <name val="Arial"/>
      <family val="2"/>
    </font>
    <font>
      <b/>
      <sz val="8"/>
      <color indexed="10"/>
      <name val="Arial"/>
      <family val="2"/>
    </font>
    <font>
      <u/>
      <sz val="9"/>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i/>
      <sz val="8"/>
      <color theme="0" tint="-0.499984740745262"/>
      <name val="Arial"/>
      <family val="2"/>
    </font>
    <font>
      <b/>
      <sz val="9"/>
      <color rgb="FF0070C0"/>
      <name val="Arial"/>
      <family val="2"/>
    </font>
    <font>
      <i/>
      <u/>
      <sz val="8"/>
      <color rgb="FF0070C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mediumGray">
        <fgColor indexed="9"/>
        <bgColor indexed="9"/>
      </patternFill>
    </fill>
    <fill>
      <patternFill patternType="solid">
        <fgColor indexed="43"/>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s>
  <borders count="5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s>
  <cellStyleXfs count="5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2" borderId="1" applyNumberFormat="0" applyAlignment="0" applyProtection="0"/>
    <xf numFmtId="0" fontId="25" fillId="2" borderId="2" applyNumberFormat="0" applyAlignment="0" applyProtection="0"/>
    <xf numFmtId="0" fontId="26" fillId="3"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166" fontId="2" fillId="0" borderId="0" applyFont="0" applyFill="0" applyBorder="0" applyAlignment="0" applyProtection="0"/>
    <xf numFmtId="0" fontId="29" fillId="14" borderId="0" applyNumberFormat="0" applyBorder="0" applyAlignment="0" applyProtection="0"/>
    <xf numFmtId="0" fontId="30" fillId="3" borderId="0" applyNumberFormat="0" applyBorder="0" applyAlignment="0" applyProtection="0"/>
    <xf numFmtId="0" fontId="1" fillId="4" borderId="4" applyNumberFormat="0" applyFont="0" applyAlignment="0" applyProtection="0"/>
    <xf numFmtId="0" fontId="31" fillId="15" borderId="0" applyNumberFormat="0" applyBorder="0" applyAlignment="0" applyProtection="0"/>
    <xf numFmtId="0" fontId="39" fillId="0" borderId="0"/>
    <xf numFmtId="0" fontId="2" fillId="0" borderId="0"/>
    <xf numFmtId="0" fontId="1" fillId="0" borderId="0" applyBorder="0"/>
    <xf numFmtId="0" fontId="2" fillId="0" borderId="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16" borderId="9" applyNumberFormat="0" applyAlignment="0" applyProtection="0"/>
    <xf numFmtId="0" fontId="2" fillId="0" borderId="0"/>
    <xf numFmtId="0" fontId="1" fillId="0" borderId="0"/>
    <xf numFmtId="0" fontId="1" fillId="0" borderId="0"/>
    <xf numFmtId="0" fontId="2" fillId="0" borderId="0"/>
  </cellStyleXfs>
  <cellXfs count="446">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5" fillId="0" borderId="0" xfId="0" applyFont="1" applyFill="1" applyAlignment="1" applyProtection="1">
      <alignment vertical="center" wrapText="1"/>
    </xf>
    <xf numFmtId="0" fontId="5" fillId="0" borderId="0" xfId="0" applyFont="1" applyFill="1" applyAlignment="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11" fillId="0" borderId="13" xfId="0" applyFont="1" applyFill="1" applyBorder="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3" fillId="0" borderId="12" xfId="37" applyNumberFormat="1" applyFont="1" applyFill="1" applyBorder="1" applyAlignment="1" applyProtection="1">
      <alignment wrapText="1"/>
    </xf>
    <xf numFmtId="0" fontId="7" fillId="0" borderId="0" xfId="0" applyFont="1" applyAlignment="1" applyProtection="1">
      <alignment vertical="center"/>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Alignment="1" applyProtection="1">
      <alignment vertical="center"/>
    </xf>
    <xf numFmtId="49" fontId="15" fillId="0" borderId="0" xfId="0" applyNumberFormat="1" applyFont="1" applyAlignment="1" applyProtection="1">
      <alignment vertical="center"/>
    </xf>
    <xf numFmtId="0" fontId="15" fillId="0" borderId="0" xfId="0" applyFont="1" applyAlignment="1" applyProtection="1">
      <alignment vertical="center"/>
    </xf>
    <xf numFmtId="49" fontId="7" fillId="0" borderId="14" xfId="0" applyNumberFormat="1" applyFont="1" applyBorder="1" applyAlignment="1" applyProtection="1">
      <alignment vertical="center"/>
    </xf>
    <xf numFmtId="0" fontId="7" fillId="0" borderId="14" xfId="0" applyFont="1" applyBorder="1" applyAlignment="1" applyProtection="1">
      <alignment vertical="center"/>
    </xf>
    <xf numFmtId="0" fontId="4" fillId="0" borderId="0" xfId="0" applyFont="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4" fontId="5" fillId="0" borderId="12" xfId="0" applyNumberFormat="1"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4" fontId="5" fillId="0" borderId="13" xfId="0" applyNumberFormat="1" applyFont="1" applyFill="1" applyBorder="1" applyAlignment="1" applyProtection="1">
      <alignment horizontal="left" vertical="center"/>
    </xf>
    <xf numFmtId="0" fontId="15" fillId="0" borderId="0" xfId="0" applyFont="1" applyFill="1" applyAlignment="1" applyProtection="1">
      <alignment vertical="center"/>
    </xf>
    <xf numFmtId="1" fontId="5" fillId="0" borderId="15" xfId="0" applyNumberFormat="1" applyFont="1" applyFill="1" applyBorder="1" applyAlignment="1" applyProtection="1">
      <alignment horizontal="center" vertical="center"/>
    </xf>
    <xf numFmtId="165" fontId="5" fillId="17" borderId="15" xfId="0" applyNumberFormat="1" applyFont="1" applyFill="1" applyBorder="1" applyAlignment="1" applyProtection="1">
      <alignment horizontal="center" vertical="center"/>
      <protection locked="0"/>
    </xf>
    <xf numFmtId="167" fontId="5" fillId="17" borderId="15"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xf>
    <xf numFmtId="0" fontId="5" fillId="0" borderId="0" xfId="0" applyFont="1" applyFill="1" applyBorder="1" applyAlignment="1" applyProtection="1">
      <alignment horizontal="right" vertical="center" indent="1"/>
    </xf>
    <xf numFmtId="1" fontId="5" fillId="0" borderId="0" xfId="0" applyNumberFormat="1" applyFont="1" applyFill="1" applyBorder="1" applyAlignment="1" applyProtection="1">
      <alignment horizontal="center" vertical="center"/>
    </xf>
    <xf numFmtId="49" fontId="5" fillId="18" borderId="15"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4" fontId="7" fillId="0" borderId="0"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0" fontId="7" fillId="0" borderId="14" xfId="0" applyFont="1" applyFill="1" applyBorder="1" applyAlignment="1" applyProtection="1">
      <alignment vertical="center"/>
    </xf>
    <xf numFmtId="0" fontId="12" fillId="0" borderId="14" xfId="0" applyFont="1" applyFill="1" applyBorder="1" applyAlignment="1" applyProtection="1">
      <alignment horizontal="center" vertical="center"/>
    </xf>
    <xf numFmtId="0" fontId="8" fillId="0" borderId="0" xfId="0" applyFont="1" applyFill="1" applyBorder="1" applyAlignment="1" applyProtection="1">
      <alignment vertical="top"/>
    </xf>
    <xf numFmtId="0" fontId="16" fillId="0" borderId="0" xfId="0" applyFont="1" applyFill="1" applyAlignment="1" applyProtection="1">
      <alignment vertical="center"/>
    </xf>
    <xf numFmtId="3" fontId="7" fillId="0" borderId="0" xfId="0" applyNumberFormat="1" applyFont="1" applyFill="1" applyBorder="1" applyAlignment="1" applyProtection="1">
      <alignment horizontal="right" vertical="center" indent="2"/>
    </xf>
    <xf numFmtId="3" fontId="7" fillId="0" borderId="0" xfId="0" applyNumberFormat="1" applyFont="1" applyFill="1" applyBorder="1" applyAlignment="1" applyProtection="1">
      <alignment horizontal="right" vertical="center" indent="8"/>
    </xf>
    <xf numFmtId="49" fontId="5" fillId="0" borderId="12" xfId="0" applyNumberFormat="1" applyFont="1" applyBorder="1" applyAlignment="1" applyProtection="1">
      <alignment vertical="center"/>
    </xf>
    <xf numFmtId="0" fontId="5" fillId="0" borderId="0" xfId="0" applyFont="1" applyFill="1" applyAlignment="1" applyProtection="1">
      <alignment vertical="top" wrapText="1"/>
    </xf>
    <xf numFmtId="0" fontId="5" fillId="0" borderId="0" xfId="0" applyFont="1" applyFill="1" applyBorder="1" applyAlignment="1" applyProtection="1">
      <alignment vertical="top" wrapText="1"/>
    </xf>
    <xf numFmtId="49" fontId="7" fillId="0" borderId="0" xfId="0" applyNumberFormat="1" applyFont="1" applyFill="1" applyAlignment="1" applyProtection="1">
      <alignment vertical="center"/>
    </xf>
    <xf numFmtId="0" fontId="13" fillId="0" borderId="0" xfId="0" applyNumberFormat="1" applyFont="1" applyFill="1" applyAlignment="1" applyProtection="1">
      <alignment vertical="center" wrapText="1"/>
    </xf>
    <xf numFmtId="49" fontId="5" fillId="0" borderId="0" xfId="0" applyNumberFormat="1" applyFont="1" applyFill="1" applyBorder="1" applyAlignment="1" applyProtection="1">
      <alignment horizontal="left" vertical="center" indent="1"/>
    </xf>
    <xf numFmtId="49" fontId="3" fillId="0" borderId="1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14" fontId="7" fillId="0" borderId="0"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5" fillId="0" borderId="0" xfId="0" applyFont="1" applyAlignment="1">
      <alignment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5" fillId="0" borderId="0" xfId="0" applyFont="1" applyFill="1" applyBorder="1" applyAlignment="1" applyProtection="1">
      <alignment horizontal="left" vertical="center" indent="1"/>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168" fontId="5" fillId="17" borderId="15" xfId="0" applyNumberFormat="1" applyFont="1" applyFill="1" applyBorder="1" applyAlignment="1" applyProtection="1">
      <alignment horizontal="right" vertical="center" indent="1"/>
      <protection locked="0"/>
    </xf>
    <xf numFmtId="0" fontId="12" fillId="0" borderId="0" xfId="0" applyFont="1" applyFill="1" applyAlignment="1" applyProtection="1">
      <alignment horizontal="right" vertical="center" indent="1"/>
    </xf>
    <xf numFmtId="0" fontId="5" fillId="0" borderId="13" xfId="0" applyFont="1" applyFill="1" applyBorder="1" applyAlignment="1" applyProtection="1">
      <alignment vertical="center"/>
    </xf>
    <xf numFmtId="49"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20" fillId="0" borderId="0" xfId="0" applyFont="1" applyFill="1" applyBorder="1" applyAlignment="1" applyProtection="1">
      <alignment horizontal="center" vertical="top"/>
    </xf>
    <xf numFmtId="49"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20" fillId="0" borderId="0" xfId="0" applyFont="1" applyFill="1" applyBorder="1" applyAlignment="1" applyProtection="1">
      <alignment horizontal="center" vertical="center"/>
    </xf>
    <xf numFmtId="0" fontId="13" fillId="0" borderId="0" xfId="0" applyNumberFormat="1" applyFont="1" applyAlignment="1">
      <alignment vertical="center"/>
    </xf>
    <xf numFmtId="0" fontId="13" fillId="0" borderId="0" xfId="0" applyFont="1" applyFill="1" applyAlignment="1" applyProtection="1">
      <alignment horizontal="left" vertical="center"/>
    </xf>
    <xf numFmtId="0" fontId="13"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3" fillId="0" borderId="0" xfId="0" applyNumberFormat="1" applyFont="1" applyAlignment="1" applyProtection="1">
      <alignment vertical="center"/>
    </xf>
    <xf numFmtId="0" fontId="13" fillId="0" borderId="0" xfId="0" applyNumberFormat="1" applyFont="1" applyFill="1" applyAlignment="1" applyProtection="1">
      <alignment horizontal="right"/>
    </xf>
    <xf numFmtId="0" fontId="13" fillId="0" borderId="0" xfId="0" applyNumberFormat="1" applyFont="1" applyFill="1" applyAlignment="1" applyProtection="1">
      <alignment horizontal="right" vertical="top"/>
    </xf>
    <xf numFmtId="0" fontId="13" fillId="0" borderId="0" xfId="0" applyNumberFormat="1" applyFont="1" applyAlignment="1" applyProtection="1">
      <alignment horizontal="right"/>
    </xf>
    <xf numFmtId="0" fontId="13" fillId="0" borderId="0" xfId="0" applyNumberFormat="1" applyFont="1" applyAlignment="1" applyProtection="1">
      <alignment horizontal="right" vertical="top"/>
    </xf>
    <xf numFmtId="49" fontId="17" fillId="0" borderId="0" xfId="38" applyNumberFormat="1" applyFont="1" applyFill="1" applyAlignment="1" applyProtection="1">
      <alignment horizontal="left" vertical="top"/>
    </xf>
    <xf numFmtId="0" fontId="13" fillId="0" borderId="0" xfId="0" applyNumberFormat="1" applyFont="1" applyFill="1" applyAlignment="1" applyProtection="1">
      <alignment vertical="center"/>
    </xf>
    <xf numFmtId="0" fontId="2" fillId="0" borderId="0" xfId="0" applyFont="1" applyAlignment="1" applyProtection="1">
      <alignment vertical="center"/>
    </xf>
    <xf numFmtId="49" fontId="3" fillId="0" borderId="17" xfId="0" applyNumberFormat="1" applyFont="1" applyFill="1" applyBorder="1" applyAlignment="1" applyProtection="1">
      <alignment horizontal="center" vertical="center" wrapText="1"/>
    </xf>
    <xf numFmtId="0" fontId="5" fillId="0" borderId="0" xfId="0" applyFont="1" applyAlignment="1" applyProtection="1">
      <alignment vertical="top"/>
    </xf>
    <xf numFmtId="49" fontId="2" fillId="0" borderId="0" xfId="0" applyNumberFormat="1" applyFont="1" applyAlignment="1" applyProtection="1">
      <alignment vertical="center"/>
    </xf>
    <xf numFmtId="0" fontId="2" fillId="0" borderId="11" xfId="0" applyFont="1" applyFill="1" applyBorder="1" applyAlignment="1" applyProtection="1">
      <alignment vertical="center"/>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2" fillId="0" borderId="0" xfId="0" applyFont="1" applyFill="1" applyAlignment="1" applyProtection="1">
      <alignment horizontal="left" vertical="center" indent="1"/>
    </xf>
    <xf numFmtId="0" fontId="7" fillId="0" borderId="23" xfId="0" applyFont="1" applyFill="1" applyBorder="1" applyAlignment="1" applyProtection="1">
      <alignment horizontal="left" vertical="center" indent="1"/>
    </xf>
    <xf numFmtId="0" fontId="7" fillId="19" borderId="24" xfId="0" applyFont="1" applyFill="1" applyBorder="1" applyAlignment="1" applyProtection="1">
      <alignment horizontal="left" vertical="center" indent="1"/>
    </xf>
    <xf numFmtId="0" fontId="7" fillId="19" borderId="10" xfId="0" applyFont="1" applyFill="1" applyBorder="1" applyAlignment="1" applyProtection="1">
      <alignment horizontal="left" vertical="center" indent="1"/>
    </xf>
    <xf numFmtId="0" fontId="7" fillId="19" borderId="23" xfId="0" applyFont="1" applyFill="1" applyBorder="1" applyAlignment="1" applyProtection="1">
      <alignment horizontal="left" vertical="center" indent="1"/>
    </xf>
    <xf numFmtId="0" fontId="7" fillId="0" borderId="24"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11" fillId="0" borderId="10" xfId="0" applyFont="1" applyFill="1" applyBorder="1" applyAlignment="1" applyProtection="1">
      <alignment horizontal="left" vertical="center" indent="1"/>
    </xf>
    <xf numFmtId="0" fontId="11" fillId="0" borderId="23" xfId="0" applyFont="1" applyFill="1" applyBorder="1" applyAlignment="1" applyProtection="1">
      <alignment horizontal="left" vertical="center" indent="1"/>
    </xf>
    <xf numFmtId="0" fontId="3" fillId="0" borderId="17" xfId="37" applyFont="1" applyFill="1" applyBorder="1" applyAlignment="1" applyProtection="1">
      <alignment vertical="center"/>
    </xf>
    <xf numFmtId="0" fontId="3" fillId="0" borderId="16" xfId="37" applyFont="1" applyFill="1" applyBorder="1" applyAlignment="1" applyProtection="1">
      <alignment vertical="center"/>
    </xf>
    <xf numFmtId="0" fontId="3" fillId="0" borderId="25" xfId="37" applyFont="1" applyFill="1" applyBorder="1" applyAlignment="1" applyProtection="1">
      <alignment vertical="center"/>
    </xf>
    <xf numFmtId="0" fontId="3" fillId="0" borderId="17" xfId="37" applyFont="1" applyFill="1" applyBorder="1" applyAlignment="1" applyProtection="1">
      <alignment horizontal="left" vertical="center" indent="1"/>
    </xf>
    <xf numFmtId="0" fontId="2" fillId="0" borderId="17" xfId="0" applyFont="1" applyFill="1" applyBorder="1" applyAlignment="1" applyProtection="1">
      <alignment vertical="center"/>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5" fillId="0" borderId="13"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34" xfId="0" applyFont="1" applyFill="1" applyBorder="1" applyAlignment="1" applyProtection="1">
      <alignment vertical="center"/>
    </xf>
    <xf numFmtId="49" fontId="5" fillId="0" borderId="31" xfId="0" applyNumberFormat="1" applyFont="1" applyFill="1" applyBorder="1" applyAlignment="1" applyProtection="1">
      <alignment vertical="center"/>
    </xf>
    <xf numFmtId="49" fontId="2" fillId="0" borderId="33" xfId="0" applyNumberFormat="1" applyFont="1" applyFill="1" applyBorder="1" applyAlignment="1" applyProtection="1">
      <alignment horizontal="left" vertical="center" indent="1"/>
    </xf>
    <xf numFmtId="49" fontId="5" fillId="0" borderId="33" xfId="0" applyNumberFormat="1" applyFont="1" applyFill="1" applyBorder="1" applyAlignment="1" applyProtection="1">
      <alignment vertical="center"/>
    </xf>
    <xf numFmtId="49" fontId="5" fillId="0" borderId="22" xfId="0" applyNumberFormat="1" applyFont="1" applyFill="1" applyBorder="1" applyAlignment="1" applyProtection="1">
      <alignment vertical="center"/>
    </xf>
    <xf numFmtId="0" fontId="2" fillId="0" borderId="24" xfId="0" applyFont="1" applyFill="1" applyBorder="1" applyAlignment="1" applyProtection="1">
      <alignment horizontal="left" vertical="center" indent="2"/>
      <protection hidden="1"/>
    </xf>
    <xf numFmtId="0" fontId="2" fillId="0" borderId="23" xfId="0" applyFont="1" applyBorder="1" applyAlignment="1" applyProtection="1">
      <alignment vertical="center"/>
      <protection hidden="1"/>
    </xf>
    <xf numFmtId="0" fontId="2" fillId="0" borderId="24" xfId="0" applyNumberFormat="1" applyFont="1" applyFill="1" applyBorder="1" applyAlignment="1" applyProtection="1">
      <alignment horizontal="left" vertical="center" indent="2"/>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5" fillId="0" borderId="12" xfId="0" applyFont="1" applyFill="1" applyBorder="1" applyAlignment="1" applyProtection="1">
      <alignment vertical="center"/>
    </xf>
    <xf numFmtId="0" fontId="5" fillId="0" borderId="39" xfId="0" applyFont="1" applyFill="1" applyBorder="1" applyAlignment="1" applyProtection="1">
      <alignment vertical="center"/>
    </xf>
    <xf numFmtId="0" fontId="2" fillId="0" borderId="0" xfId="0" applyFont="1" applyFill="1" applyBorder="1" applyAlignment="1" applyProtection="1">
      <alignment horizontal="left" vertical="center" indent="1"/>
    </xf>
    <xf numFmtId="0" fontId="2" fillId="0" borderId="24" xfId="0" applyFont="1" applyFill="1" applyBorder="1" applyAlignment="1" applyProtection="1">
      <alignment horizontal="left" vertical="center" indent="1"/>
    </xf>
    <xf numFmtId="0" fontId="5" fillId="0" borderId="23" xfId="0" applyFont="1" applyFill="1" applyBorder="1" applyAlignment="1" applyProtection="1">
      <alignment vertical="center"/>
    </xf>
    <xf numFmtId="0" fontId="5" fillId="0" borderId="24" xfId="0" applyFont="1" applyFill="1" applyBorder="1" applyAlignment="1" applyProtection="1">
      <alignment horizontal="left" vertical="center" indent="1"/>
    </xf>
    <xf numFmtId="0" fontId="5" fillId="0" borderId="0" xfId="0" applyFont="1" applyFill="1" applyAlignment="1" applyProtection="1">
      <alignment horizontal="right" vertical="center" indent="1"/>
    </xf>
    <xf numFmtId="0" fontId="5" fillId="0" borderId="0" xfId="0" applyFont="1" applyFill="1" applyAlignment="1" applyProtection="1">
      <alignment horizontal="left" vertical="center" indent="1"/>
    </xf>
    <xf numFmtId="0" fontId="45" fillId="17" borderId="18" xfId="0" applyFont="1" applyFill="1" applyBorder="1" applyAlignment="1" applyProtection="1">
      <alignment horizontal="left" vertical="center" wrapText="1"/>
    </xf>
    <xf numFmtId="0" fontId="45" fillId="17" borderId="19" xfId="0" applyFont="1" applyFill="1" applyBorder="1" applyAlignment="1" applyProtection="1">
      <alignment horizontal="left" vertical="center" wrapText="1"/>
    </xf>
    <xf numFmtId="0" fontId="45" fillId="17" borderId="21" xfId="0" applyFont="1" applyFill="1" applyBorder="1" applyAlignment="1" applyProtection="1">
      <alignment horizontal="left" vertical="center" wrapText="1"/>
    </xf>
    <xf numFmtId="0" fontId="45" fillId="17" borderId="20" xfId="0" applyFont="1" applyFill="1" applyBorder="1" applyAlignment="1" applyProtection="1">
      <alignment horizontal="left" vertical="center" wrapText="1"/>
    </xf>
    <xf numFmtId="49" fontId="2" fillId="0" borderId="0" xfId="0" applyNumberFormat="1" applyFont="1" applyAlignment="1" applyProtection="1">
      <alignment vertical="center" wrapText="1"/>
    </xf>
    <xf numFmtId="49" fontId="7" fillId="22" borderId="24" xfId="0" applyNumberFormat="1" applyFont="1" applyFill="1" applyBorder="1" applyAlignment="1" applyProtection="1">
      <alignment horizontal="left" vertical="center" indent="1"/>
    </xf>
    <xf numFmtId="0" fontId="2" fillId="22" borderId="10" xfId="0" applyFont="1" applyFill="1" applyBorder="1" applyAlignment="1" applyProtection="1">
      <alignment vertical="center"/>
    </xf>
    <xf numFmtId="0" fontId="7" fillId="22" borderId="23" xfId="0" applyFont="1" applyFill="1" applyBorder="1" applyAlignment="1" applyProtection="1">
      <alignment horizontal="center" vertical="center" wrapText="1"/>
    </xf>
    <xf numFmtId="0" fontId="3" fillId="0" borderId="13" xfId="0" applyFont="1" applyFill="1" applyBorder="1" applyAlignment="1" applyProtection="1">
      <alignment vertical="center"/>
    </xf>
    <xf numFmtId="49" fontId="2" fillId="0" borderId="33" xfId="0" applyNumberFormat="1"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3" fillId="0" borderId="0" xfId="38" applyNumberFormat="1" applyFont="1" applyFill="1" applyAlignment="1" applyProtection="1">
      <alignment horizontal="left" vertical="top"/>
    </xf>
    <xf numFmtId="49" fontId="17" fillId="0" borderId="0" xfId="4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0" fontId="48" fillId="0" borderId="0" xfId="50" applyNumberFormat="1" applyFont="1" applyBorder="1" applyAlignment="1" applyProtection="1">
      <alignment vertical="center"/>
      <protection hidden="1"/>
    </xf>
    <xf numFmtId="0" fontId="40" fillId="0" borderId="0" xfId="50" applyNumberFormat="1" applyFont="1" applyBorder="1" applyAlignment="1" applyProtection="1">
      <alignment vertical="center"/>
      <protection hidden="1"/>
    </xf>
    <xf numFmtId="0" fontId="2" fillId="0" borderId="0" xfId="50" applyNumberFormat="1" applyAlignment="1" applyProtection="1">
      <alignment vertical="center"/>
      <protection hidden="1"/>
    </xf>
    <xf numFmtId="0" fontId="49" fillId="23" borderId="47" xfId="50" applyNumberFormat="1" applyFont="1" applyFill="1" applyBorder="1" applyAlignment="1" applyProtection="1">
      <alignment horizontal="left" indent="1"/>
      <protection hidden="1"/>
    </xf>
    <xf numFmtId="0" fontId="2" fillId="23" borderId="46" xfId="50" applyNumberFormat="1" applyFont="1" applyFill="1" applyBorder="1" applyAlignment="1" applyProtection="1">
      <alignment vertical="center"/>
      <protection hidden="1"/>
    </xf>
    <xf numFmtId="0" fontId="2" fillId="23" borderId="48" xfId="50" applyNumberFormat="1" applyFont="1" applyFill="1" applyBorder="1" applyAlignment="1" applyProtection="1">
      <alignment vertical="center"/>
      <protection hidden="1"/>
    </xf>
    <xf numFmtId="0" fontId="49" fillId="23" borderId="49" xfId="50" applyNumberFormat="1" applyFont="1" applyFill="1" applyBorder="1" applyAlignment="1" applyProtection="1">
      <alignment horizontal="left" vertical="top" indent="1"/>
      <protection hidden="1"/>
    </xf>
    <xf numFmtId="0" fontId="2" fillId="23" borderId="45" xfId="50" applyNumberFormat="1" applyFont="1" applyFill="1" applyBorder="1" applyAlignment="1" applyProtection="1">
      <alignment vertical="center"/>
      <protection hidden="1"/>
    </xf>
    <xf numFmtId="0" fontId="2" fillId="23" borderId="50" xfId="50" applyNumberFormat="1" applyFont="1" applyFill="1" applyBorder="1" applyAlignment="1" applyProtection="1">
      <alignment vertical="center"/>
      <protection hidden="1"/>
    </xf>
    <xf numFmtId="0" fontId="12" fillId="0" borderId="0" xfId="50" quotePrefix="1" applyNumberFormat="1" applyFont="1" applyBorder="1" applyAlignment="1" applyProtection="1">
      <alignment horizontal="left" vertical="center"/>
      <protection hidden="1"/>
    </xf>
    <xf numFmtId="0" fontId="7" fillId="24" borderId="51" xfId="50" applyNumberFormat="1" applyFont="1" applyFill="1" applyBorder="1" applyAlignment="1" applyProtection="1">
      <alignment horizontal="left" vertical="center" indent="1"/>
      <protection hidden="1"/>
    </xf>
    <xf numFmtId="0" fontId="2" fillId="24" borderId="52" xfId="50" applyNumberFormat="1" applyFill="1" applyBorder="1" applyAlignment="1" applyProtection="1">
      <alignment horizontal="center" vertical="center"/>
      <protection hidden="1"/>
    </xf>
    <xf numFmtId="0" fontId="2" fillId="24" borderId="53" xfId="50" applyNumberFormat="1" applyFill="1" applyBorder="1" applyAlignment="1" applyProtection="1">
      <alignment vertical="center"/>
      <protection hidden="1"/>
    </xf>
    <xf numFmtId="0" fontId="7" fillId="21" borderId="54" xfId="50" applyNumberFormat="1" applyFont="1" applyFill="1" applyBorder="1" applyAlignment="1">
      <alignment horizontal="left" vertical="center" indent="1"/>
    </xf>
    <xf numFmtId="0" fontId="7" fillId="21" borderId="54" xfId="50" applyNumberFormat="1" applyFont="1" applyFill="1" applyBorder="1" applyAlignment="1">
      <alignment horizontal="center" vertical="center"/>
    </xf>
    <xf numFmtId="0" fontId="2" fillId="0" borderId="0" xfId="50" applyNumberFormat="1" applyBorder="1" applyAlignment="1" applyProtection="1">
      <alignment vertical="center"/>
      <protection hidden="1"/>
    </xf>
    <xf numFmtId="165" fontId="41" fillId="0" borderId="54" xfId="36" applyNumberFormat="1" applyFont="1" applyBorder="1" applyAlignment="1" applyProtection="1">
      <alignment horizontal="left" vertical="center" indent="1"/>
      <protection hidden="1"/>
    </xf>
    <xf numFmtId="165" fontId="2" fillId="0" borderId="54" xfId="36" applyNumberFormat="1" applyFont="1" applyBorder="1" applyAlignment="1" applyProtection="1">
      <alignment horizontal="center" vertical="center"/>
      <protection hidden="1"/>
    </xf>
    <xf numFmtId="0" fontId="2" fillId="0" borderId="54" xfId="36" applyNumberFormat="1" applyFont="1" applyBorder="1" applyAlignment="1" applyProtection="1">
      <alignment horizontal="left" vertical="center" wrapText="1" indent="1"/>
      <protection hidden="1"/>
    </xf>
    <xf numFmtId="165" fontId="2" fillId="0" borderId="54" xfId="36" applyNumberFormat="1" applyFont="1" applyBorder="1" applyAlignment="1" applyProtection="1">
      <alignment horizontal="left" vertical="center" indent="1"/>
      <protection hidden="1"/>
    </xf>
    <xf numFmtId="165" fontId="2" fillId="0" borderId="54" xfId="0" applyNumberFormat="1" applyFont="1" applyBorder="1" applyAlignment="1" applyProtection="1">
      <alignment horizontal="center" vertical="center"/>
      <protection hidden="1"/>
    </xf>
    <xf numFmtId="0" fontId="2" fillId="0" borderId="54" xfId="0" applyNumberFormat="1" applyFont="1" applyBorder="1" applyAlignment="1" applyProtection="1">
      <alignment horizontal="left" vertical="center" wrapText="1" indent="1"/>
      <protection hidden="1"/>
    </xf>
    <xf numFmtId="0" fontId="2" fillId="0" borderId="0" xfId="50" applyNumberFormat="1" applyAlignment="1" applyProtection="1">
      <alignment horizontal="left" vertical="center" indent="1"/>
      <protection hidden="1"/>
    </xf>
    <xf numFmtId="165" fontId="2" fillId="0" borderId="54" xfId="50" applyNumberFormat="1" applyFont="1" applyBorder="1" applyAlignment="1">
      <alignment horizontal="left" vertical="center" indent="1"/>
    </xf>
    <xf numFmtId="165" fontId="2" fillId="0" borderId="54" xfId="48" applyNumberFormat="1" applyFont="1" applyBorder="1" applyAlignment="1">
      <alignment horizontal="center" vertical="center"/>
    </xf>
    <xf numFmtId="0" fontId="2" fillId="0" borderId="54" xfId="50" applyNumberFormat="1" applyFont="1" applyBorder="1" applyAlignment="1">
      <alignment horizontal="left" vertical="center" wrapText="1" indent="1"/>
    </xf>
    <xf numFmtId="165" fontId="2" fillId="0" borderId="54" xfId="50" applyNumberFormat="1" applyFont="1" applyBorder="1" applyAlignment="1">
      <alignment horizontal="center" vertical="center"/>
    </xf>
    <xf numFmtId="0" fontId="2" fillId="25" borderId="55" xfId="50" applyNumberFormat="1" applyFont="1" applyFill="1" applyBorder="1" applyAlignment="1" applyProtection="1">
      <alignment horizontal="left" indent="1"/>
      <protection hidden="1"/>
    </xf>
    <xf numFmtId="0" fontId="2" fillId="25" borderId="0" xfId="50" applyNumberFormat="1" applyFill="1" applyAlignment="1" applyProtection="1">
      <alignment vertical="center"/>
      <protection hidden="1"/>
    </xf>
    <xf numFmtId="0" fontId="2" fillId="25" borderId="0" xfId="36" applyNumberFormat="1" applyFill="1" applyAlignment="1" applyProtection="1">
      <alignment vertical="center"/>
      <protection hidden="1"/>
    </xf>
    <xf numFmtId="0" fontId="2" fillId="25" borderId="0" xfId="50" applyNumberFormat="1" applyFill="1" applyBorder="1" applyAlignment="1" applyProtection="1">
      <alignment vertical="center"/>
      <protection hidden="1"/>
    </xf>
    <xf numFmtId="14" fontId="5" fillId="20" borderId="24" xfId="0" applyNumberFormat="1" applyFont="1" applyFill="1" applyBorder="1" applyAlignment="1" applyProtection="1">
      <alignment horizontal="center" vertical="center"/>
      <protection locked="0"/>
    </xf>
    <xf numFmtId="14" fontId="5" fillId="20" borderId="23" xfId="0" applyNumberFormat="1" applyFont="1" applyFill="1" applyBorder="1" applyAlignment="1" applyProtection="1">
      <alignment horizontal="center" vertical="center"/>
      <protection locked="0"/>
    </xf>
    <xf numFmtId="49" fontId="5" fillId="20" borderId="24" xfId="0" applyNumberFormat="1" applyFont="1" applyFill="1" applyBorder="1" applyAlignment="1" applyProtection="1">
      <alignment horizontal="left" vertical="center" indent="1"/>
      <protection locked="0"/>
    </xf>
    <xf numFmtId="49" fontId="5" fillId="20" borderId="10" xfId="0" applyNumberFormat="1" applyFont="1" applyFill="1" applyBorder="1" applyAlignment="1" applyProtection="1">
      <alignment horizontal="left" vertical="center" indent="1"/>
      <protection locked="0"/>
    </xf>
    <xf numFmtId="49" fontId="5" fillId="20" borderId="23" xfId="0" applyNumberFormat="1" applyFont="1" applyFill="1" applyBorder="1" applyAlignment="1" applyProtection="1">
      <alignment horizontal="left" vertical="center" indent="1"/>
      <protection locked="0"/>
    </xf>
    <xf numFmtId="49" fontId="5" fillId="20" borderId="24" xfId="0" applyNumberFormat="1" applyFont="1" applyFill="1" applyBorder="1" applyAlignment="1" applyProtection="1">
      <alignment horizontal="left" vertical="center" wrapText="1" indent="1"/>
      <protection locked="0"/>
    </xf>
    <xf numFmtId="49" fontId="5" fillId="20" borderId="10" xfId="0" applyNumberFormat="1" applyFont="1" applyFill="1" applyBorder="1" applyAlignment="1" applyProtection="1">
      <alignment horizontal="left" vertical="center" wrapText="1" indent="1"/>
      <protection locked="0"/>
    </xf>
    <xf numFmtId="49" fontId="5" fillId="20" borderId="23" xfId="0" applyNumberFormat="1" applyFont="1" applyFill="1" applyBorder="1" applyAlignment="1" applyProtection="1">
      <alignment horizontal="left" vertical="center" wrapText="1" indent="1"/>
      <protection locked="0"/>
    </xf>
    <xf numFmtId="0" fontId="5" fillId="0" borderId="0" xfId="0" applyFont="1" applyFill="1" applyAlignment="1" applyProtection="1">
      <alignment vertical="top" wrapText="1"/>
    </xf>
    <xf numFmtId="0" fontId="7" fillId="17" borderId="24" xfId="0" applyNumberFormat="1" applyFont="1" applyFill="1" applyBorder="1" applyAlignment="1" applyProtection="1">
      <alignment horizontal="left" vertical="center" indent="1"/>
      <protection locked="0"/>
    </xf>
    <xf numFmtId="0" fontId="7" fillId="17" borderId="23" xfId="0" applyNumberFormat="1" applyFont="1" applyFill="1" applyBorder="1" applyAlignment="1" applyProtection="1">
      <alignment horizontal="left" vertical="center" indent="1"/>
      <protection locked="0"/>
    </xf>
    <xf numFmtId="14" fontId="5" fillId="18" borderId="15" xfId="38" applyNumberFormat="1" applyFont="1" applyFill="1" applyBorder="1" applyAlignment="1" applyProtection="1">
      <alignment horizontal="left" vertical="center" indent="1"/>
      <protection locked="0" hidden="1"/>
    </xf>
    <xf numFmtId="0" fontId="3" fillId="0" borderId="31"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32" xfId="0" applyFont="1" applyFill="1" applyBorder="1" applyAlignment="1" applyProtection="1">
      <alignment vertical="top"/>
      <protection hidden="1"/>
    </xf>
    <xf numFmtId="0" fontId="3" fillId="0" borderId="33"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3" fillId="0" borderId="22"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34" xfId="0" applyFont="1" applyFill="1" applyBorder="1" applyAlignment="1" applyProtection="1">
      <alignment vertical="top"/>
      <protection hidden="1"/>
    </xf>
    <xf numFmtId="0" fontId="2" fillId="17" borderId="24"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3" xfId="0" applyFont="1" applyFill="1" applyBorder="1" applyAlignment="1" applyProtection="1">
      <alignment horizontal="left" vertical="center" indent="2"/>
      <protection hidden="1"/>
    </xf>
    <xf numFmtId="0" fontId="2" fillId="0" borderId="0" xfId="0" applyFont="1" applyFill="1" applyBorder="1" applyAlignment="1" applyProtection="1">
      <alignment vertical="top" wrapText="1"/>
    </xf>
    <xf numFmtId="0" fontId="2" fillId="0" borderId="11" xfId="0" applyFont="1" applyFill="1" applyBorder="1" applyAlignment="1" applyProtection="1">
      <alignment vertical="top" wrapText="1"/>
    </xf>
    <xf numFmtId="49" fontId="5" fillId="20" borderId="24" xfId="0" applyNumberFormat="1" applyFont="1" applyFill="1" applyBorder="1" applyAlignment="1" applyProtection="1">
      <alignment vertical="center"/>
      <protection locked="0"/>
    </xf>
    <xf numFmtId="49" fontId="5" fillId="20" borderId="10" xfId="0" applyNumberFormat="1" applyFont="1" applyFill="1" applyBorder="1" applyAlignment="1" applyProtection="1">
      <alignment vertical="center"/>
      <protection locked="0"/>
    </xf>
    <xf numFmtId="49" fontId="5" fillId="20" borderId="23" xfId="0" applyNumberFormat="1" applyFont="1" applyFill="1" applyBorder="1" applyAlignment="1" applyProtection="1">
      <alignment vertical="center"/>
      <protection locked="0"/>
    </xf>
    <xf numFmtId="0" fontId="5" fillId="17" borderId="27" xfId="0" applyFont="1" applyFill="1" applyBorder="1" applyAlignment="1" applyProtection="1">
      <alignment horizontal="left" vertical="center" wrapText="1" indent="1"/>
      <protection locked="0"/>
    </xf>
    <xf numFmtId="0" fontId="5" fillId="17" borderId="16" xfId="0" applyFont="1" applyFill="1" applyBorder="1" applyAlignment="1" applyProtection="1">
      <alignment horizontal="left" vertical="center" wrapText="1" indent="1"/>
      <protection locked="0"/>
    </xf>
    <xf numFmtId="0" fontId="5" fillId="17" borderId="28" xfId="0" applyFont="1" applyFill="1" applyBorder="1" applyAlignment="1" applyProtection="1">
      <alignment horizontal="left" vertical="center" wrapText="1" indent="1"/>
      <protection locked="0"/>
    </xf>
    <xf numFmtId="0" fontId="5" fillId="17" borderId="17" xfId="0" applyFont="1" applyFill="1" applyBorder="1" applyAlignment="1" applyProtection="1">
      <alignment horizontal="left" vertical="center" wrapText="1" indent="1"/>
      <protection locked="0"/>
    </xf>
    <xf numFmtId="0" fontId="5" fillId="17" borderId="29" xfId="0" applyFont="1" applyFill="1" applyBorder="1" applyAlignment="1" applyProtection="1">
      <alignment horizontal="left" vertical="center" wrapText="1" indent="1"/>
      <protection locked="0"/>
    </xf>
    <xf numFmtId="0" fontId="5" fillId="17" borderId="30" xfId="0" applyFont="1" applyFill="1" applyBorder="1" applyAlignment="1" applyProtection="1">
      <alignment horizontal="left" vertical="center" wrapText="1" indent="1"/>
      <protection locked="0"/>
    </xf>
    <xf numFmtId="0" fontId="0" fillId="0" borderId="10" xfId="0" applyBorder="1" applyProtection="1">
      <protection locked="0"/>
    </xf>
    <xf numFmtId="0" fontId="0" fillId="0" borderId="23" xfId="0" applyBorder="1" applyProtection="1">
      <protection locked="0"/>
    </xf>
    <xf numFmtId="49" fontId="5" fillId="17" borderId="24"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3" xfId="0" applyNumberFormat="1" applyFont="1" applyFill="1" applyBorder="1" applyAlignment="1" applyProtection="1">
      <alignment horizontal="left" vertical="center" indent="1"/>
      <protection locked="0"/>
    </xf>
    <xf numFmtId="172" fontId="7" fillId="0" borderId="24" xfId="0" applyNumberFormat="1" applyFont="1" applyFill="1" applyBorder="1" applyAlignment="1" applyProtection="1">
      <alignment horizontal="center" vertical="center"/>
    </xf>
    <xf numFmtId="172" fontId="7" fillId="0" borderId="10" xfId="0" applyNumberFormat="1" applyFont="1" applyFill="1" applyBorder="1" applyAlignment="1" applyProtection="1">
      <alignment horizontal="center" vertical="center"/>
    </xf>
    <xf numFmtId="172" fontId="7" fillId="0" borderId="23" xfId="0" applyNumberFormat="1" applyFont="1" applyFill="1" applyBorder="1" applyAlignment="1" applyProtection="1">
      <alignment horizontal="center" vertical="center"/>
    </xf>
    <xf numFmtId="169" fontId="2" fillId="17" borderId="24" xfId="0" applyNumberFormat="1" applyFont="1" applyFill="1" applyBorder="1" applyAlignment="1" applyProtection="1">
      <alignment horizontal="left" vertical="center" indent="1"/>
      <protection locked="0"/>
    </xf>
    <xf numFmtId="169" fontId="2" fillId="17" borderId="10" xfId="0" applyNumberFormat="1" applyFont="1" applyFill="1" applyBorder="1" applyAlignment="1" applyProtection="1">
      <alignment horizontal="left" vertical="center" indent="1"/>
      <protection locked="0"/>
    </xf>
    <xf numFmtId="169" fontId="5" fillId="17" borderId="23" xfId="0" applyNumberFormat="1" applyFont="1" applyFill="1" applyBorder="1" applyAlignment="1" applyProtection="1">
      <alignment horizontal="left" vertical="center" indent="1"/>
      <protection locked="0"/>
    </xf>
    <xf numFmtId="170" fontId="2" fillId="17" borderId="24" xfId="0" applyNumberFormat="1" applyFont="1" applyFill="1" applyBorder="1" applyAlignment="1" applyProtection="1">
      <alignment horizontal="left" vertical="center" indent="1"/>
      <protection locked="0"/>
    </xf>
    <xf numFmtId="170" fontId="2" fillId="17" borderId="10" xfId="0" applyNumberFormat="1" applyFont="1" applyFill="1" applyBorder="1" applyAlignment="1" applyProtection="1">
      <alignment horizontal="left" vertical="center" indent="1"/>
      <protection locked="0"/>
    </xf>
    <xf numFmtId="170" fontId="5" fillId="17" borderId="23" xfId="0" applyNumberFormat="1" applyFont="1" applyFill="1" applyBorder="1" applyAlignment="1" applyProtection="1">
      <alignment horizontal="left" vertical="center" indent="1"/>
      <protection locked="0"/>
    </xf>
    <xf numFmtId="0" fontId="2" fillId="0" borderId="24" xfId="0" applyFont="1" applyFill="1" applyBorder="1" applyAlignment="1" applyProtection="1">
      <alignment horizontal="left" vertical="center" wrapText="1" indent="1"/>
    </xf>
    <xf numFmtId="0" fontId="2" fillId="0" borderId="10" xfId="0" applyFont="1" applyFill="1" applyBorder="1" applyAlignment="1" applyProtection="1">
      <alignment horizontal="left" vertical="center" wrapText="1" indent="1"/>
    </xf>
    <xf numFmtId="0" fontId="2" fillId="0" borderId="23" xfId="0" applyFont="1" applyFill="1" applyBorder="1" applyAlignment="1" applyProtection="1">
      <alignment horizontal="left" vertical="center" wrapText="1" indent="1"/>
    </xf>
    <xf numFmtId="0" fontId="5" fillId="17" borderId="38" xfId="0" applyFont="1" applyFill="1" applyBorder="1" applyAlignment="1" applyProtection="1">
      <alignment horizontal="left" vertical="center" wrapText="1" indent="1"/>
      <protection locked="0"/>
    </xf>
    <xf numFmtId="0" fontId="5" fillId="17" borderId="39" xfId="0" applyFont="1" applyFill="1" applyBorder="1" applyAlignment="1" applyProtection="1">
      <alignment horizontal="left" vertical="center" wrapText="1" indent="1"/>
      <protection locked="0"/>
    </xf>
    <xf numFmtId="0" fontId="3" fillId="17" borderId="36" xfId="37" applyFont="1" applyFill="1" applyBorder="1" applyAlignment="1" applyProtection="1">
      <alignment horizontal="center" vertical="center" wrapText="1"/>
      <protection locked="0"/>
    </xf>
    <xf numFmtId="0" fontId="3" fillId="17" borderId="17" xfId="37" applyFont="1" applyFill="1" applyBorder="1" applyAlignment="1" applyProtection="1">
      <alignment horizontal="center" vertical="center" wrapText="1"/>
      <protection locked="0"/>
    </xf>
    <xf numFmtId="0" fontId="3" fillId="0" borderId="17" xfId="37" applyFont="1" applyFill="1" applyBorder="1" applyAlignment="1" applyProtection="1">
      <alignment vertical="center" wrapText="1"/>
    </xf>
    <xf numFmtId="0" fontId="3" fillId="0" borderId="25" xfId="37" applyFont="1" applyFill="1" applyBorder="1" applyAlignment="1" applyProtection="1">
      <alignment vertical="center" wrapText="1"/>
    </xf>
    <xf numFmtId="0" fontId="3" fillId="17" borderId="37" xfId="37" applyFont="1" applyFill="1" applyBorder="1" applyAlignment="1" applyProtection="1">
      <alignment horizontal="center" vertical="center" wrapText="1"/>
      <protection locked="0"/>
    </xf>
    <xf numFmtId="0" fontId="3" fillId="17" borderId="26" xfId="37" applyFont="1" applyFill="1" applyBorder="1" applyAlignment="1" applyProtection="1">
      <alignment horizontal="center" vertical="center" wrapText="1"/>
      <protection locked="0"/>
    </xf>
    <xf numFmtId="1" fontId="7" fillId="0" borderId="24" xfId="0" applyNumberFormat="1" applyFont="1" applyFill="1" applyBorder="1" applyAlignment="1" applyProtection="1">
      <alignment horizontal="left" vertical="center" indent="1"/>
    </xf>
    <xf numFmtId="0" fontId="5" fillId="0" borderId="23" xfId="0" applyFont="1" applyFill="1" applyBorder="1" applyAlignment="1" applyProtection="1">
      <alignment horizontal="left" vertical="center" indent="1"/>
    </xf>
    <xf numFmtId="0" fontId="5" fillId="0" borderId="0" xfId="0" applyFont="1" applyFill="1" applyBorder="1" applyAlignment="1" applyProtection="1">
      <alignment vertical="top"/>
    </xf>
    <xf numFmtId="0" fontId="5" fillId="0" borderId="11" xfId="0" applyFont="1" applyFill="1" applyBorder="1" applyAlignment="1" applyProtection="1">
      <alignment vertical="top"/>
    </xf>
    <xf numFmtId="0" fontId="2" fillId="17" borderId="27" xfId="0" applyFont="1" applyFill="1" applyBorder="1" applyAlignment="1" applyProtection="1">
      <alignment horizontal="left" vertical="center" wrapText="1" indent="1"/>
      <protection locked="0"/>
    </xf>
    <xf numFmtId="0" fontId="2" fillId="0" borderId="0" xfId="0" applyFont="1" applyFill="1" applyAlignment="1" applyProtection="1">
      <alignment vertical="top" wrapText="1"/>
    </xf>
    <xf numFmtId="0" fontId="3" fillId="0" borderId="36" xfId="37" applyFont="1" applyFill="1" applyBorder="1" applyAlignment="1" applyProtection="1">
      <alignment horizontal="center" vertical="center" wrapText="1"/>
    </xf>
    <xf numFmtId="0" fontId="3" fillId="0" borderId="17" xfId="37" applyFont="1" applyFill="1" applyBorder="1" applyAlignment="1" applyProtection="1">
      <alignment horizontal="center" vertical="center" wrapText="1"/>
    </xf>
    <xf numFmtId="0" fontId="3" fillId="0" borderId="12" xfId="37" applyFont="1" applyFill="1" applyBorder="1" applyAlignment="1" applyProtection="1"/>
    <xf numFmtId="0" fontId="3" fillId="0" borderId="35" xfId="37" applyFont="1" applyFill="1" applyBorder="1" applyAlignment="1" applyProtection="1">
      <alignment horizontal="center"/>
    </xf>
    <xf numFmtId="0" fontId="3" fillId="0" borderId="12" xfId="37" applyFont="1" applyFill="1" applyBorder="1" applyAlignment="1" applyProtection="1">
      <alignment horizontal="center"/>
    </xf>
    <xf numFmtId="14" fontId="5" fillId="20" borderId="24" xfId="0" applyNumberFormat="1" applyFont="1" applyFill="1" applyBorder="1" applyAlignment="1" applyProtection="1">
      <alignment horizontal="left" vertical="center" indent="1"/>
      <protection locked="0"/>
    </xf>
    <xf numFmtId="14" fontId="5" fillId="20" borderId="23" xfId="0" applyNumberFormat="1" applyFont="1" applyFill="1" applyBorder="1" applyAlignment="1" applyProtection="1">
      <alignment horizontal="left" vertical="center" indent="1"/>
      <protection locked="0"/>
    </xf>
    <xf numFmtId="2" fontId="5" fillId="20" borderId="24" xfId="0" applyNumberFormat="1" applyFont="1" applyFill="1" applyBorder="1" applyAlignment="1" applyProtection="1">
      <alignment horizontal="left" vertical="center" indent="1"/>
      <protection locked="0"/>
    </xf>
    <xf numFmtId="2" fontId="5" fillId="20" borderId="23" xfId="0" applyNumberFormat="1" applyFont="1" applyFill="1" applyBorder="1" applyAlignment="1" applyProtection="1">
      <alignment horizontal="left" vertical="center" indent="1"/>
      <protection locked="0"/>
    </xf>
    <xf numFmtId="49" fontId="11" fillId="0" borderId="0" xfId="0" applyNumberFormat="1" applyFont="1" applyFill="1" applyBorder="1" applyAlignment="1" applyProtection="1">
      <alignment vertical="center"/>
    </xf>
    <xf numFmtId="4" fontId="5" fillId="17" borderId="28" xfId="0" applyNumberFormat="1" applyFont="1" applyFill="1" applyBorder="1" applyAlignment="1" applyProtection="1">
      <alignment horizontal="right" vertical="center" indent="1"/>
      <protection locked="0"/>
    </xf>
    <xf numFmtId="4" fontId="5" fillId="17" borderId="19" xfId="0" applyNumberFormat="1" applyFont="1" applyFill="1" applyBorder="1" applyAlignment="1" applyProtection="1">
      <alignment horizontal="right" vertical="center" indent="1"/>
      <protection locked="0"/>
    </xf>
    <xf numFmtId="4" fontId="5" fillId="17" borderId="31" xfId="0" applyNumberFormat="1" applyFont="1" applyFill="1" applyBorder="1" applyAlignment="1" applyProtection="1">
      <alignment horizontal="right" vertical="center" indent="1"/>
      <protection locked="0"/>
    </xf>
    <xf numFmtId="4" fontId="5" fillId="17" borderId="32" xfId="0" applyNumberFormat="1" applyFont="1" applyFill="1" applyBorder="1" applyAlignment="1" applyProtection="1">
      <alignment horizontal="right" vertical="center" indent="1"/>
      <protection locked="0"/>
    </xf>
    <xf numFmtId="4" fontId="5" fillId="17" borderId="33" xfId="0" applyNumberFormat="1" applyFont="1" applyFill="1" applyBorder="1" applyAlignment="1" applyProtection="1">
      <alignment horizontal="right" vertical="center" indent="1"/>
      <protection locked="0"/>
    </xf>
    <xf numFmtId="4" fontId="5" fillId="17" borderId="11" xfId="0" applyNumberFormat="1" applyFont="1" applyFill="1" applyBorder="1" applyAlignment="1" applyProtection="1">
      <alignment horizontal="right" vertical="center" indent="1"/>
      <protection locked="0"/>
    </xf>
    <xf numFmtId="4" fontId="5" fillId="17" borderId="27" xfId="0" applyNumberFormat="1" applyFont="1" applyFill="1" applyBorder="1" applyAlignment="1" applyProtection="1">
      <alignment horizontal="right" vertical="center" indent="1"/>
      <protection locked="0"/>
    </xf>
    <xf numFmtId="4" fontId="5" fillId="17" borderId="18" xfId="0" applyNumberFormat="1" applyFont="1" applyFill="1" applyBorder="1" applyAlignment="1" applyProtection="1">
      <alignment horizontal="right" vertical="center" indent="1"/>
      <protection locked="0"/>
    </xf>
    <xf numFmtId="172" fontId="7" fillId="0" borderId="40" xfId="0" applyNumberFormat="1" applyFont="1" applyFill="1" applyBorder="1" applyAlignment="1" applyProtection="1">
      <alignment horizontal="right" vertical="center" indent="1"/>
    </xf>
    <xf numFmtId="172" fontId="7" fillId="0" borderId="41" xfId="0" applyNumberFormat="1" applyFont="1" applyFill="1" applyBorder="1" applyAlignment="1" applyProtection="1">
      <alignment horizontal="right" vertical="center" indent="1"/>
    </xf>
    <xf numFmtId="172" fontId="5" fillId="0" borderId="24" xfId="0" applyNumberFormat="1" applyFont="1" applyFill="1" applyBorder="1" applyAlignment="1" applyProtection="1">
      <alignment horizontal="right" vertical="center" indent="1"/>
    </xf>
    <xf numFmtId="172" fontId="5" fillId="0" borderId="23" xfId="0" applyNumberFormat="1" applyFont="1" applyFill="1" applyBorder="1" applyAlignment="1" applyProtection="1">
      <alignment horizontal="right" vertical="center" indent="1"/>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2" fillId="0" borderId="11" xfId="0" applyFont="1" applyBorder="1" applyAlignment="1" applyProtection="1">
      <alignment vertical="center" wrapText="1"/>
    </xf>
    <xf numFmtId="4" fontId="5" fillId="17" borderId="29" xfId="0" applyNumberFormat="1" applyFont="1" applyFill="1" applyBorder="1" applyAlignment="1" applyProtection="1">
      <alignment horizontal="right" vertical="center" indent="1"/>
      <protection locked="0"/>
    </xf>
    <xf numFmtId="4" fontId="5" fillId="17" borderId="20" xfId="0" applyNumberFormat="1" applyFont="1" applyFill="1" applyBorder="1" applyAlignment="1" applyProtection="1">
      <alignment horizontal="right" vertical="center" indent="1"/>
      <protection locked="0"/>
    </xf>
    <xf numFmtId="4" fontId="2" fillId="17" borderId="29" xfId="0" applyNumberFormat="1" applyFont="1" applyFill="1" applyBorder="1" applyAlignment="1" applyProtection="1">
      <alignment horizontal="right" vertical="center" indent="1"/>
      <protection locked="0"/>
    </xf>
    <xf numFmtId="4" fontId="2" fillId="17" borderId="20" xfId="0" applyNumberFormat="1" applyFont="1" applyFill="1" applyBorder="1" applyAlignment="1" applyProtection="1">
      <alignment horizontal="right" vertical="center" indent="1"/>
      <protection locked="0"/>
    </xf>
    <xf numFmtId="4" fontId="5" fillId="17" borderId="38" xfId="0" applyNumberFormat="1" applyFont="1" applyFill="1" applyBorder="1" applyAlignment="1" applyProtection="1">
      <alignment horizontal="right" vertical="center" indent="1"/>
      <protection locked="0"/>
    </xf>
    <xf numFmtId="4" fontId="5" fillId="17" borderId="21" xfId="0" applyNumberFormat="1" applyFont="1" applyFill="1" applyBorder="1" applyAlignment="1" applyProtection="1">
      <alignment horizontal="right" vertical="center" indent="1"/>
      <protection locked="0"/>
    </xf>
    <xf numFmtId="0" fontId="2" fillId="0" borderId="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5" fillId="0" borderId="29" xfId="0" applyFont="1" applyBorder="1" applyAlignment="1" applyProtection="1">
      <alignment horizontal="right" vertical="center" indent="1"/>
    </xf>
    <xf numFmtId="0" fontId="5" fillId="0" borderId="20" xfId="0" applyFont="1" applyBorder="1" applyAlignment="1" applyProtection="1">
      <alignment horizontal="right" vertical="center" indent="1"/>
    </xf>
    <xf numFmtId="171" fontId="2" fillId="20" borderId="0" xfId="47" applyNumberFormat="1" applyFont="1" applyFill="1" applyBorder="1" applyAlignment="1" applyProtection="1">
      <alignment vertical="center"/>
      <protection locked="0"/>
    </xf>
    <xf numFmtId="171" fontId="2" fillId="20" borderId="12" xfId="47" applyNumberFormat="1" applyFont="1" applyFill="1" applyBorder="1" applyAlignment="1" applyProtection="1">
      <alignment vertical="center"/>
      <protection locked="0"/>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4" fontId="5" fillId="17" borderId="24" xfId="0" applyNumberFormat="1" applyFont="1" applyFill="1" applyBorder="1" applyAlignment="1" applyProtection="1">
      <alignment horizontal="right" vertical="center" indent="1"/>
      <protection locked="0"/>
    </xf>
    <xf numFmtId="4" fontId="5" fillId="17" borderId="23" xfId="0" applyNumberFormat="1" applyFont="1" applyFill="1" applyBorder="1" applyAlignment="1" applyProtection="1">
      <alignment horizontal="right" vertical="center" indent="1"/>
      <protection locked="0"/>
    </xf>
    <xf numFmtId="49" fontId="5" fillId="17" borderId="0" xfId="0" applyNumberFormat="1" applyFont="1" applyFill="1" applyAlignment="1" applyProtection="1">
      <alignment vertical="center"/>
      <protection locked="0"/>
    </xf>
    <xf numFmtId="49" fontId="5" fillId="17" borderId="12" xfId="0" applyNumberFormat="1" applyFont="1" applyFill="1" applyBorder="1" applyAlignment="1" applyProtection="1">
      <alignment vertical="center"/>
      <protection locked="0"/>
    </xf>
    <xf numFmtId="0" fontId="7" fillId="0" borderId="23" xfId="0" applyFont="1" applyFill="1" applyBorder="1" applyAlignment="1" applyProtection="1">
      <alignment horizontal="left" vertical="center" indent="1"/>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0" fontId="3" fillId="0" borderId="13"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49" fontId="12" fillId="0" borderId="0" xfId="0" applyNumberFormat="1" applyFont="1" applyFill="1" applyAlignment="1" applyProtection="1">
      <alignment horizontal="center" vertical="center" wrapText="1"/>
    </xf>
    <xf numFmtId="49" fontId="12" fillId="0" borderId="0" xfId="0" applyNumberFormat="1" applyFont="1" applyFill="1" applyAlignment="1" applyProtection="1">
      <alignment horizontal="center" vertical="center"/>
    </xf>
    <xf numFmtId="49" fontId="2" fillId="17" borderId="0" xfId="0" applyNumberFormat="1" applyFont="1" applyFill="1" applyAlignment="1" applyProtection="1">
      <alignment vertical="center"/>
      <protection locked="0"/>
    </xf>
    <xf numFmtId="49" fontId="2" fillId="17" borderId="12" xfId="0" applyNumberFormat="1" applyFont="1" applyFill="1" applyBorder="1" applyAlignment="1" applyProtection="1">
      <alignment vertical="center"/>
      <protection locked="0"/>
    </xf>
    <xf numFmtId="0" fontId="7" fillId="0" borderId="24"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49" fontId="7" fillId="0" borderId="42" xfId="0" applyNumberFormat="1" applyFont="1" applyFill="1" applyBorder="1" applyAlignment="1" applyProtection="1">
      <alignment horizontal="left" vertical="center" indent="1"/>
    </xf>
    <xf numFmtId="49" fontId="5" fillId="17" borderId="42" xfId="0" applyNumberFormat="1" applyFont="1" applyFill="1" applyBorder="1" applyAlignment="1" applyProtection="1">
      <alignment horizontal="left" vertical="center" wrapText="1" indent="1"/>
      <protection locked="0"/>
    </xf>
    <xf numFmtId="0" fontId="7" fillId="0" borderId="31"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49" fontId="7" fillId="0" borderId="43" xfId="0" applyNumberFormat="1" applyFont="1" applyFill="1" applyBorder="1" applyAlignment="1" applyProtection="1">
      <alignment horizontal="left" vertical="center" indent="1"/>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0" fontId="5" fillId="0" borderId="24"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3" xfId="0" applyFont="1" applyFill="1" applyBorder="1" applyAlignment="1" applyProtection="1">
      <alignment horizontal="left" vertical="center" wrapText="1" indent="1"/>
    </xf>
    <xf numFmtId="49" fontId="5" fillId="17" borderId="43" xfId="0" applyNumberFormat="1" applyFont="1" applyFill="1" applyBorder="1" applyAlignment="1" applyProtection="1">
      <alignment horizontal="left" vertical="center" wrapText="1" indent="1"/>
      <protection locked="0"/>
    </xf>
    <xf numFmtId="0" fontId="5" fillId="17" borderId="31" xfId="0" applyFont="1" applyFill="1" applyBorder="1" applyAlignment="1" applyProtection="1">
      <alignment horizontal="center" vertical="center"/>
      <protection locked="0"/>
    </xf>
    <xf numFmtId="0" fontId="5" fillId="17" borderId="32" xfId="0" applyFont="1" applyFill="1" applyBorder="1" applyAlignment="1" applyProtection="1">
      <alignment horizontal="center" vertical="center"/>
      <protection locked="0"/>
    </xf>
    <xf numFmtId="0" fontId="5" fillId="17" borderId="22" xfId="0" applyFont="1" applyFill="1" applyBorder="1" applyAlignment="1" applyProtection="1">
      <alignment horizontal="center" vertical="center"/>
      <protection locked="0"/>
    </xf>
    <xf numFmtId="0" fontId="5" fillId="17" borderId="34" xfId="0" applyFont="1" applyFill="1" applyBorder="1" applyAlignment="1" applyProtection="1">
      <alignment horizontal="center" vertical="center"/>
      <protection locked="0"/>
    </xf>
    <xf numFmtId="0" fontId="5" fillId="0" borderId="3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34" xfId="0" applyFont="1" applyFill="1" applyBorder="1" applyAlignment="1" applyProtection="1">
      <alignment vertical="center"/>
    </xf>
    <xf numFmtId="0" fontId="5" fillId="17" borderId="18" xfId="0" applyFont="1" applyFill="1" applyBorder="1" applyAlignment="1" applyProtection="1">
      <alignment horizontal="left" vertical="center" wrapText="1" indent="1"/>
      <protection locked="0"/>
    </xf>
    <xf numFmtId="165" fontId="5" fillId="17" borderId="27" xfId="0" applyNumberFormat="1" applyFont="1" applyFill="1" applyBorder="1" applyAlignment="1" applyProtection="1">
      <alignment horizontal="left" vertical="center" wrapText="1" indent="1"/>
      <protection locked="0"/>
    </xf>
    <xf numFmtId="165" fontId="5" fillId="17" borderId="18" xfId="0" applyNumberFormat="1" applyFont="1" applyFill="1" applyBorder="1" applyAlignment="1" applyProtection="1">
      <alignment horizontal="left" vertical="center" wrapText="1" indent="1"/>
      <protection locked="0"/>
    </xf>
    <xf numFmtId="49" fontId="5" fillId="17" borderId="28" xfId="0" applyNumberFormat="1" applyFont="1" applyFill="1" applyBorder="1" applyAlignment="1" applyProtection="1">
      <alignment horizontal="left" vertical="center" wrapText="1" indent="1"/>
      <protection locked="0"/>
    </xf>
    <xf numFmtId="49" fontId="5" fillId="17" borderId="17" xfId="0" applyNumberFormat="1" applyFont="1" applyFill="1" applyBorder="1" applyAlignment="1" applyProtection="1">
      <alignment horizontal="left" vertical="center" wrapText="1" indent="1"/>
      <protection locked="0"/>
    </xf>
    <xf numFmtId="49" fontId="5" fillId="17" borderId="19" xfId="0" applyNumberFormat="1" applyFont="1" applyFill="1" applyBorder="1" applyAlignment="1" applyProtection="1">
      <alignment horizontal="left" vertical="center" wrapText="1" indent="1"/>
      <protection locked="0"/>
    </xf>
    <xf numFmtId="0" fontId="5" fillId="17" borderId="19" xfId="0" applyFont="1" applyFill="1" applyBorder="1" applyAlignment="1" applyProtection="1">
      <alignment horizontal="left" vertical="center" wrapText="1" indent="1"/>
      <protection locked="0"/>
    </xf>
    <xf numFmtId="165" fontId="5" fillId="17" borderId="28" xfId="0" applyNumberFormat="1" applyFont="1" applyFill="1" applyBorder="1" applyAlignment="1" applyProtection="1">
      <alignment horizontal="left" vertical="center" wrapText="1" indent="1"/>
      <protection locked="0"/>
    </xf>
    <xf numFmtId="165" fontId="5" fillId="17" borderId="19" xfId="0" applyNumberFormat="1" applyFont="1" applyFill="1" applyBorder="1" applyAlignment="1" applyProtection="1">
      <alignment horizontal="left" vertical="center" wrapText="1" indent="1"/>
      <protection locked="0"/>
    </xf>
    <xf numFmtId="4" fontId="5" fillId="17" borderId="17" xfId="0" applyNumberFormat="1" applyFont="1" applyFill="1" applyBorder="1" applyAlignment="1" applyProtection="1">
      <alignment horizontal="right" vertical="center" indent="1"/>
      <protection locked="0"/>
    </xf>
    <xf numFmtId="4" fontId="5" fillId="17" borderId="30" xfId="0" applyNumberFormat="1" applyFont="1" applyFill="1" applyBorder="1" applyAlignment="1" applyProtection="1">
      <alignment horizontal="right" vertical="center" indent="1"/>
      <protection locked="0"/>
    </xf>
    <xf numFmtId="4" fontId="5" fillId="17" borderId="16" xfId="0" applyNumberFormat="1" applyFont="1" applyFill="1" applyBorder="1" applyAlignment="1" applyProtection="1">
      <alignment horizontal="right" vertical="center" indent="1"/>
      <protection locked="0"/>
    </xf>
    <xf numFmtId="172" fontId="5" fillId="0" borderId="29" xfId="0" applyNumberFormat="1" applyFont="1" applyFill="1" applyBorder="1" applyAlignment="1" applyProtection="1">
      <alignment horizontal="right" vertical="center" indent="1"/>
    </xf>
    <xf numFmtId="172" fontId="5" fillId="0" borderId="30" xfId="0" applyNumberFormat="1" applyFont="1" applyFill="1" applyBorder="1" applyAlignment="1" applyProtection="1">
      <alignment horizontal="right" vertical="center" indent="1"/>
    </xf>
    <xf numFmtId="172" fontId="5" fillId="0" borderId="20" xfId="0" applyNumberFormat="1" applyFont="1" applyFill="1" applyBorder="1" applyAlignment="1" applyProtection="1">
      <alignment horizontal="right" vertical="center" indent="1"/>
    </xf>
    <xf numFmtId="172" fontId="7" fillId="0" borderId="44" xfId="0" applyNumberFormat="1" applyFont="1" applyFill="1" applyBorder="1" applyAlignment="1" applyProtection="1">
      <alignment horizontal="right" vertical="center" indent="1"/>
    </xf>
    <xf numFmtId="1" fontId="7" fillId="0" borderId="10" xfId="0" applyNumberFormat="1" applyFont="1" applyFill="1" applyBorder="1" applyAlignment="1" applyProtection="1">
      <alignment horizontal="left" vertical="center" indent="1"/>
    </xf>
    <xf numFmtId="0" fontId="7" fillId="0" borderId="24"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23" xfId="0" applyFont="1" applyFill="1" applyBorder="1" applyAlignment="1" applyProtection="1">
      <alignment vertical="center"/>
    </xf>
    <xf numFmtId="0" fontId="4" fillId="0" borderId="3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49" fontId="4" fillId="0" borderId="31" xfId="0" applyNumberFormat="1" applyFont="1" applyFill="1" applyBorder="1" applyAlignment="1" applyProtection="1">
      <alignment horizontal="left" vertical="center" wrapText="1" indent="1"/>
      <protection hidden="1"/>
    </xf>
    <xf numFmtId="49" fontId="4" fillId="0" borderId="13" xfId="0" applyNumberFormat="1" applyFont="1" applyFill="1" applyBorder="1" applyAlignment="1" applyProtection="1">
      <alignment horizontal="left" vertical="center" wrapText="1" indent="1"/>
      <protection hidden="1"/>
    </xf>
    <xf numFmtId="49" fontId="4" fillId="0" borderId="22" xfId="0" applyNumberFormat="1" applyFont="1" applyFill="1" applyBorder="1" applyAlignment="1" applyProtection="1">
      <alignment horizontal="left" vertical="center" wrapText="1" indent="1"/>
      <protection hidden="1"/>
    </xf>
    <xf numFmtId="49" fontId="4" fillId="0" borderId="12" xfId="0" applyNumberFormat="1" applyFont="1" applyFill="1" applyBorder="1" applyAlignment="1" applyProtection="1">
      <alignment horizontal="left" vertical="center" wrapText="1" indent="1"/>
      <protection hidden="1"/>
    </xf>
    <xf numFmtId="0" fontId="47" fillId="0" borderId="13" xfId="0" applyNumberFormat="1" applyFont="1" applyFill="1" applyBorder="1" applyAlignment="1" applyProtection="1">
      <alignment vertical="center" wrapText="1"/>
    </xf>
    <xf numFmtId="0" fontId="42" fillId="0" borderId="13" xfId="0" applyNumberFormat="1" applyFont="1" applyFill="1" applyBorder="1" applyAlignment="1" applyProtection="1">
      <alignment vertical="center" wrapText="1"/>
    </xf>
    <xf numFmtId="0" fontId="42" fillId="0" borderId="0" xfId="0" applyNumberFormat="1" applyFont="1" applyFill="1" applyAlignment="1" applyProtection="1">
      <alignment vertical="center" wrapText="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49" fontId="2" fillId="17" borderId="27" xfId="0" applyNumberFormat="1" applyFont="1" applyFill="1" applyBorder="1" applyAlignment="1" applyProtection="1">
      <alignment horizontal="left" vertical="center" wrapText="1" indent="1"/>
      <protection locked="0"/>
    </xf>
    <xf numFmtId="49" fontId="5" fillId="17" borderId="16" xfId="0" applyNumberFormat="1" applyFont="1" applyFill="1" applyBorder="1" applyAlignment="1" applyProtection="1">
      <alignment horizontal="left" vertical="center" wrapText="1" indent="1"/>
      <protection locked="0"/>
    </xf>
    <xf numFmtId="49" fontId="5" fillId="17" borderId="18" xfId="0" applyNumberFormat="1" applyFont="1" applyFill="1" applyBorder="1" applyAlignment="1" applyProtection="1">
      <alignment horizontal="left" vertical="center" wrapText="1" indent="1"/>
      <protection locked="0"/>
    </xf>
    <xf numFmtId="0" fontId="4" fillId="0" borderId="31" xfId="0" applyFont="1" applyFill="1" applyBorder="1" applyAlignment="1" applyProtection="1">
      <alignment horizontal="left" vertical="center" wrapText="1" indent="1"/>
      <protection hidden="1"/>
    </xf>
    <xf numFmtId="0" fontId="4" fillId="0" borderId="13" xfId="0" applyFont="1" applyFill="1" applyBorder="1" applyAlignment="1" applyProtection="1">
      <alignment horizontal="left" vertical="center" wrapText="1" indent="1"/>
      <protection hidden="1"/>
    </xf>
    <xf numFmtId="0" fontId="4" fillId="0" borderId="32" xfId="0" applyFont="1" applyFill="1" applyBorder="1" applyAlignment="1" applyProtection="1">
      <alignment horizontal="left" vertical="center" wrapText="1" indent="1"/>
      <protection hidden="1"/>
    </xf>
    <xf numFmtId="0" fontId="4" fillId="0" borderId="22" xfId="0" applyFont="1" applyFill="1" applyBorder="1" applyAlignment="1" applyProtection="1">
      <alignment horizontal="left" vertical="center" wrapText="1" indent="1"/>
      <protection hidden="1"/>
    </xf>
    <xf numFmtId="0" fontId="4" fillId="0" borderId="12" xfId="0" applyFont="1" applyFill="1" applyBorder="1" applyAlignment="1" applyProtection="1">
      <alignment horizontal="left" vertical="center" wrapText="1" indent="1"/>
      <protection hidden="1"/>
    </xf>
    <xf numFmtId="0" fontId="4" fillId="0" borderId="34" xfId="0" applyFont="1" applyFill="1" applyBorder="1" applyAlignment="1" applyProtection="1">
      <alignment horizontal="left" vertical="center" wrapText="1" indent="1"/>
      <protection hidden="1"/>
    </xf>
    <xf numFmtId="0" fontId="4" fillId="0" borderId="1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173" fontId="5" fillId="0" borderId="28" xfId="0" applyNumberFormat="1" applyFont="1" applyFill="1" applyBorder="1" applyAlignment="1" applyProtection="1">
      <alignment horizontal="right" vertical="center" wrapText="1" indent="1"/>
    </xf>
    <xf numFmtId="173" fontId="5" fillId="0" borderId="19" xfId="0" applyNumberFormat="1" applyFont="1" applyFill="1" applyBorder="1" applyAlignment="1" applyProtection="1">
      <alignment horizontal="right" vertical="center" wrapText="1" indent="1"/>
    </xf>
    <xf numFmtId="167" fontId="5" fillId="17" borderId="28" xfId="0" applyNumberFormat="1" applyFont="1" applyFill="1" applyBorder="1" applyAlignment="1" applyProtection="1">
      <alignment horizontal="right" vertical="center" wrapText="1" indent="1"/>
      <protection locked="0"/>
    </xf>
    <xf numFmtId="167" fontId="5" fillId="17" borderId="19" xfId="0" applyNumberFormat="1" applyFont="1" applyFill="1" applyBorder="1" applyAlignment="1" applyProtection="1">
      <alignment horizontal="right" vertical="center" wrapText="1" indent="1"/>
      <protection locked="0"/>
    </xf>
    <xf numFmtId="167" fontId="5" fillId="17" borderId="27" xfId="0" applyNumberFormat="1" applyFont="1" applyFill="1" applyBorder="1" applyAlignment="1" applyProtection="1">
      <alignment horizontal="right" vertical="center" wrapText="1" indent="1"/>
      <protection locked="0"/>
    </xf>
    <xf numFmtId="167" fontId="5" fillId="17" borderId="18" xfId="0" applyNumberFormat="1" applyFont="1" applyFill="1" applyBorder="1" applyAlignment="1" applyProtection="1">
      <alignment horizontal="right" vertical="center" wrapText="1" indent="1"/>
      <protection locked="0"/>
    </xf>
    <xf numFmtId="173" fontId="5" fillId="0" borderId="27" xfId="0" applyNumberFormat="1" applyFont="1" applyFill="1" applyBorder="1" applyAlignment="1" applyProtection="1">
      <alignment horizontal="right" vertical="center" wrapText="1" indent="1"/>
    </xf>
    <xf numFmtId="173" fontId="5" fillId="0" borderId="18" xfId="0" applyNumberFormat="1" applyFont="1" applyFill="1" applyBorder="1" applyAlignment="1" applyProtection="1">
      <alignment horizontal="right" vertical="center" wrapText="1" indent="1"/>
    </xf>
    <xf numFmtId="173" fontId="7" fillId="0" borderId="44" xfId="0" applyNumberFormat="1" applyFont="1" applyFill="1" applyBorder="1" applyAlignment="1" applyProtection="1">
      <alignment horizontal="right" vertical="center" wrapText="1" indent="1"/>
    </xf>
    <xf numFmtId="173" fontId="7" fillId="0" borderId="41" xfId="0" applyNumberFormat="1" applyFont="1" applyFill="1" applyBorder="1" applyAlignment="1" applyProtection="1">
      <alignment horizontal="right" vertical="center" wrapText="1" indent="1"/>
    </xf>
    <xf numFmtId="49" fontId="7" fillId="0" borderId="40" xfId="0" applyNumberFormat="1" applyFont="1" applyFill="1" applyBorder="1" applyAlignment="1" applyProtection="1">
      <alignment horizontal="right" vertical="center" wrapText="1" indent="1"/>
    </xf>
    <xf numFmtId="49" fontId="7" fillId="0" borderId="44" xfId="0" applyNumberFormat="1" applyFont="1" applyFill="1" applyBorder="1" applyAlignment="1" applyProtection="1">
      <alignment horizontal="right" vertical="center" wrapText="1" indent="1"/>
    </xf>
    <xf numFmtId="49" fontId="7" fillId="0" borderId="41" xfId="0" applyNumberFormat="1" applyFont="1" applyFill="1" applyBorder="1" applyAlignment="1" applyProtection="1">
      <alignment horizontal="right" vertical="center" wrapText="1" indent="1"/>
    </xf>
    <xf numFmtId="167" fontId="5" fillId="17" borderId="29" xfId="0" applyNumberFormat="1" applyFont="1" applyFill="1" applyBorder="1" applyAlignment="1" applyProtection="1">
      <alignment horizontal="right" vertical="center" wrapText="1" indent="1"/>
      <protection locked="0"/>
    </xf>
    <xf numFmtId="167" fontId="5" fillId="17" borderId="20" xfId="0" applyNumberFormat="1" applyFont="1" applyFill="1" applyBorder="1" applyAlignment="1" applyProtection="1">
      <alignment horizontal="right" vertical="center" wrapText="1" indent="1"/>
      <protection locked="0"/>
    </xf>
    <xf numFmtId="173" fontId="5" fillId="0" borderId="29" xfId="0" applyNumberFormat="1" applyFont="1" applyFill="1" applyBorder="1" applyAlignment="1" applyProtection="1">
      <alignment horizontal="right" vertical="center" wrapText="1" indent="1"/>
    </xf>
    <xf numFmtId="173" fontId="5" fillId="0" borderId="20" xfId="0" applyNumberFormat="1" applyFont="1" applyFill="1" applyBorder="1" applyAlignment="1" applyProtection="1">
      <alignment horizontal="right" vertical="center" wrapText="1" indent="1"/>
    </xf>
    <xf numFmtId="49" fontId="5" fillId="17" borderId="29" xfId="0" applyNumberFormat="1" applyFont="1" applyFill="1" applyBorder="1" applyAlignment="1" applyProtection="1">
      <alignment horizontal="left" vertical="center" wrapText="1" indent="1"/>
      <protection locked="0"/>
    </xf>
    <xf numFmtId="49" fontId="5" fillId="17" borderId="30" xfId="0" applyNumberFormat="1" applyFont="1" applyFill="1" applyBorder="1" applyAlignment="1" applyProtection="1">
      <alignment horizontal="left" vertical="center" wrapText="1" indent="1"/>
      <protection locked="0"/>
    </xf>
    <xf numFmtId="49" fontId="5" fillId="17" borderId="20" xfId="0" applyNumberFormat="1" applyFont="1" applyFill="1" applyBorder="1" applyAlignment="1" applyProtection="1">
      <alignment horizontal="left" vertical="center" wrapText="1" indent="1"/>
      <protection locked="0"/>
    </xf>
    <xf numFmtId="0" fontId="5" fillId="17" borderId="20" xfId="0" applyFont="1" applyFill="1" applyBorder="1" applyAlignment="1" applyProtection="1">
      <alignment horizontal="left" vertical="center" wrapText="1" indent="1"/>
      <protection locked="0"/>
    </xf>
    <xf numFmtId="165" fontId="5" fillId="17" borderId="29" xfId="0" applyNumberFormat="1" applyFont="1" applyFill="1" applyBorder="1" applyAlignment="1" applyProtection="1">
      <alignment horizontal="left" vertical="center" wrapText="1" indent="1"/>
      <protection locked="0"/>
    </xf>
    <xf numFmtId="165" fontId="5" fillId="17" borderId="20" xfId="0" applyNumberFormat="1" applyFont="1" applyFill="1" applyBorder="1" applyAlignment="1" applyProtection="1">
      <alignment horizontal="left" vertical="center" wrapText="1" indent="1"/>
      <protection locked="0"/>
    </xf>
    <xf numFmtId="49" fontId="5" fillId="17" borderId="27" xfId="0" applyNumberFormat="1" applyFont="1" applyFill="1" applyBorder="1" applyAlignment="1" applyProtection="1">
      <alignment horizontal="left" vertical="center" wrapText="1" indent="1"/>
      <protection locked="0"/>
    </xf>
    <xf numFmtId="2" fontId="5" fillId="17" borderId="29" xfId="0" applyNumberFormat="1" applyFont="1" applyFill="1" applyBorder="1" applyAlignment="1" applyProtection="1">
      <alignment horizontal="right" vertical="center" wrapText="1" indent="1"/>
      <protection locked="0"/>
    </xf>
    <xf numFmtId="2" fontId="5" fillId="17" borderId="20" xfId="0" applyNumberFormat="1" applyFont="1" applyFill="1" applyBorder="1" applyAlignment="1" applyProtection="1">
      <alignment horizontal="right" vertical="center" wrapText="1" indent="1"/>
      <protection locked="0"/>
    </xf>
    <xf numFmtId="2" fontId="5" fillId="17" borderId="28" xfId="0" applyNumberFormat="1" applyFont="1" applyFill="1" applyBorder="1" applyAlignment="1" applyProtection="1">
      <alignment horizontal="right" vertical="center" wrapText="1" indent="1"/>
      <protection locked="0"/>
    </xf>
    <xf numFmtId="2" fontId="5" fillId="17" borderId="19" xfId="0" applyNumberFormat="1" applyFont="1" applyFill="1" applyBorder="1" applyAlignment="1" applyProtection="1">
      <alignment horizontal="right" vertical="center" wrapText="1" indent="1"/>
      <protection locked="0"/>
    </xf>
    <xf numFmtId="172" fontId="5" fillId="0" borderId="28" xfId="0" applyNumberFormat="1" applyFont="1" applyFill="1" applyBorder="1" applyAlignment="1" applyProtection="1">
      <alignment horizontal="right" vertical="center" indent="1"/>
    </xf>
    <xf numFmtId="172" fontId="5" fillId="0" borderId="17" xfId="0" applyNumberFormat="1" applyFont="1" applyFill="1" applyBorder="1" applyAlignment="1" applyProtection="1">
      <alignment horizontal="right" vertical="center" indent="1"/>
    </xf>
    <xf numFmtId="172" fontId="5" fillId="0" borderId="19" xfId="0" applyNumberFormat="1" applyFont="1" applyFill="1" applyBorder="1" applyAlignment="1" applyProtection="1">
      <alignment horizontal="right" vertical="center" indent="1"/>
    </xf>
    <xf numFmtId="172" fontId="5" fillId="0" borderId="27" xfId="0" applyNumberFormat="1" applyFont="1" applyFill="1" applyBorder="1" applyAlignment="1" applyProtection="1">
      <alignment horizontal="right" vertical="center" indent="1"/>
    </xf>
    <xf numFmtId="172" fontId="5" fillId="0" borderId="16" xfId="0" applyNumberFormat="1" applyFont="1" applyFill="1" applyBorder="1" applyAlignment="1" applyProtection="1">
      <alignment horizontal="right" vertical="center" indent="1"/>
    </xf>
    <xf numFmtId="172" fontId="5" fillId="0" borderId="18" xfId="0" applyNumberFormat="1" applyFont="1" applyFill="1" applyBorder="1" applyAlignment="1" applyProtection="1">
      <alignment horizontal="right" vertical="center" indent="1"/>
    </xf>
    <xf numFmtId="172" fontId="7" fillId="0" borderId="44" xfId="0" applyNumberFormat="1" applyFont="1" applyFill="1" applyBorder="1" applyAlignment="1" applyProtection="1">
      <alignment horizontal="right" vertical="center" wrapText="1" indent="1"/>
    </xf>
    <xf numFmtId="172" fontId="7" fillId="0" borderId="41" xfId="0" applyNumberFormat="1" applyFont="1" applyFill="1" applyBorder="1" applyAlignment="1" applyProtection="1">
      <alignment horizontal="right" vertical="center" wrapText="1" indent="1"/>
    </xf>
    <xf numFmtId="0" fontId="5" fillId="17" borderId="24"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23" xfId="0" applyFont="1" applyFill="1" applyBorder="1" applyAlignment="1" applyProtection="1">
      <alignment horizontal="left" vertical="center" indent="1"/>
      <protection locked="0"/>
    </xf>
    <xf numFmtId="0" fontId="2" fillId="0" borderId="33"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4" fontId="5" fillId="0" borderId="33"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0" fontId="2" fillId="0" borderId="0" xfId="0" applyFont="1" applyFill="1" applyBorder="1" applyAlignment="1" applyProtection="1">
      <alignment horizontal="left" vertical="center" wrapText="1" indent="1"/>
    </xf>
    <xf numFmtId="4" fontId="7" fillId="0" borderId="40" xfId="0" applyNumberFormat="1" applyFont="1" applyFill="1" applyBorder="1" applyAlignment="1" applyProtection="1">
      <alignment horizontal="right" vertical="center" indent="1"/>
    </xf>
    <xf numFmtId="4" fontId="7" fillId="0" borderId="41" xfId="0" applyNumberFormat="1" applyFont="1" applyFill="1" applyBorder="1" applyAlignment="1" applyProtection="1">
      <alignment horizontal="right" vertical="center" indent="1"/>
    </xf>
    <xf numFmtId="4" fontId="5" fillId="0" borderId="24" xfId="0" applyNumberFormat="1" applyFont="1" applyFill="1" applyBorder="1" applyAlignment="1" applyProtection="1">
      <alignment horizontal="right" vertical="center" indent="1"/>
    </xf>
    <xf numFmtId="4" fontId="5" fillId="0" borderId="23" xfId="0" applyNumberFormat="1" applyFont="1" applyFill="1" applyBorder="1" applyAlignment="1" applyProtection="1">
      <alignment horizontal="right" vertical="center" indent="1"/>
    </xf>
    <xf numFmtId="165" fontId="5" fillId="17" borderId="24" xfId="0" applyNumberFormat="1" applyFont="1" applyFill="1" applyBorder="1" applyAlignment="1" applyProtection="1">
      <alignment horizontal="center" vertical="center"/>
      <protection locked="0"/>
    </xf>
    <xf numFmtId="165" fontId="5" fillId="17" borderId="23"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0" xfId="0" applyFont="1" applyFill="1" applyAlignment="1" applyProtection="1">
      <alignment vertical="center" wrapText="1"/>
    </xf>
    <xf numFmtId="49" fontId="18" fillId="0" borderId="0" xfId="49" applyNumberFormat="1" applyFont="1" applyFill="1" applyAlignment="1" applyProtection="1">
      <alignment horizontal="right" vertical="top"/>
    </xf>
  </cellXfs>
  <cellStyles count="5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8"/>
    <cellStyle name="Standard 3" xfId="36"/>
    <cellStyle name="Standard 5" xfId="50"/>
    <cellStyle name="Standard_Antrag Netzwerk" xfId="37"/>
    <cellStyle name="Standard_Antrag Thüringen Jahr 2" xfId="49"/>
    <cellStyle name="Standard_Überarbeitete Abschnitte 11_10" xfId="38"/>
    <cellStyle name="Standard_Überarbeitete Abschnitte 11_10 2" xfId="47"/>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5</xdr:col>
          <xdr:colOff>323850</xdr:colOff>
          <xdr:row>18</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5" name="Grafik 4"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956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1</xdr:col>
          <xdr:colOff>314325</xdr:colOff>
          <xdr:row>7</xdr:row>
          <xdr:rowOff>66675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1</xdr:col>
          <xdr:colOff>314325</xdr:colOff>
          <xdr:row>9</xdr:row>
          <xdr:rowOff>66675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1</xdr:col>
          <xdr:colOff>314325</xdr:colOff>
          <xdr:row>11</xdr:row>
          <xdr:rowOff>66675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1</xdr:col>
          <xdr:colOff>314325</xdr:colOff>
          <xdr:row>18</xdr:row>
          <xdr:rowOff>66675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314325</xdr:colOff>
          <xdr:row>28</xdr:row>
          <xdr:rowOff>66675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314325</xdr:colOff>
          <xdr:row>36</xdr:row>
          <xdr:rowOff>66675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1</xdr:col>
          <xdr:colOff>314325</xdr:colOff>
          <xdr:row>43</xdr:row>
          <xdr:rowOff>66675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1</xdr:col>
          <xdr:colOff>304800</xdr:colOff>
          <xdr:row>15</xdr:row>
          <xdr:rowOff>76200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304800</xdr:colOff>
          <xdr:row>21</xdr:row>
          <xdr:rowOff>66675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23</xdr:row>
          <xdr:rowOff>19050</xdr:rowOff>
        </xdr:from>
        <xdr:to>
          <xdr:col>3</xdr:col>
          <xdr:colOff>457200</xdr:colOff>
          <xdr:row>24</xdr:row>
          <xdr:rowOff>85725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21</xdr:row>
          <xdr:rowOff>47625</xdr:rowOff>
        </xdr:from>
        <xdr:to>
          <xdr:col>3</xdr:col>
          <xdr:colOff>457200</xdr:colOff>
          <xdr:row>22</xdr:row>
          <xdr:rowOff>114300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zoomScaleNormal="100" workbookViewId="0">
      <selection activeCell="A27" sqref="A27"/>
    </sheetView>
  </sheetViews>
  <sheetFormatPr baseColWidth="10" defaultColWidth="11.42578125" defaultRowHeight="12" x14ac:dyDescent="0.2"/>
  <cols>
    <col min="1" max="1" width="10.7109375" style="117" customWidth="1"/>
    <col min="2" max="2" width="15.7109375" style="118" customWidth="1"/>
    <col min="3" max="3" width="78.7109375" style="117" customWidth="1"/>
    <col min="4" max="4" width="0" style="117" hidden="1" customWidth="1"/>
    <col min="5" max="16384" width="11.42578125" style="117"/>
  </cols>
  <sheetData>
    <row r="1" spans="1:7" s="161" customFormat="1" ht="30" customHeight="1" thickBot="1" x14ac:dyDescent="0.25">
      <c r="A1" s="159" t="s">
        <v>229</v>
      </c>
      <c r="B1" s="160"/>
      <c r="C1" s="160"/>
      <c r="D1" s="187"/>
    </row>
    <row r="2" spans="1:7" s="161" customFormat="1" ht="30" customHeight="1" thickTop="1" x14ac:dyDescent="0.25">
      <c r="A2" s="162" t="s">
        <v>22</v>
      </c>
      <c r="B2" s="163"/>
      <c r="C2" s="164"/>
      <c r="D2" s="186" t="s">
        <v>116</v>
      </c>
    </row>
    <row r="3" spans="1:7" s="161" customFormat="1" ht="30" customHeight="1" thickBot="1" x14ac:dyDescent="0.25">
      <c r="A3" s="165" t="s">
        <v>334</v>
      </c>
      <c r="B3" s="166"/>
      <c r="C3" s="167"/>
      <c r="D3" s="187"/>
    </row>
    <row r="4" spans="1:7" ht="15" customHeight="1" thickTop="1" x14ac:dyDescent="0.2">
      <c r="A4" s="168" t="str">
        <f>IF(AND('Seite 1'!D24="",'Seite 1'!F50=0,'Seite 1'!C54="",'Seite 1'!G54="")," - öffentlich -"," - vertraulich -")</f>
        <v xml:space="preserve"> - öffentlich -</v>
      </c>
      <c r="D4" s="188"/>
      <c r="E4" s="119"/>
    </row>
    <row r="5" spans="1:7" ht="15" customHeight="1" x14ac:dyDescent="0.2">
      <c r="D5" s="188"/>
      <c r="E5" s="119"/>
    </row>
    <row r="6" spans="1:7" s="161" customFormat="1" ht="18" customHeight="1" x14ac:dyDescent="0.2">
      <c r="A6" s="169" t="s">
        <v>335</v>
      </c>
      <c r="B6" s="170"/>
      <c r="C6" s="171"/>
      <c r="D6" s="187"/>
    </row>
    <row r="7" spans="1:7" s="174" customFormat="1" ht="18" customHeight="1" x14ac:dyDescent="0.2">
      <c r="A7" s="172" t="s">
        <v>230</v>
      </c>
      <c r="B7" s="173" t="s">
        <v>231</v>
      </c>
      <c r="C7" s="172" t="s">
        <v>232</v>
      </c>
      <c r="D7" s="189"/>
      <c r="F7" s="161"/>
    </row>
    <row r="8" spans="1:7" s="119" customFormat="1" ht="24" customHeight="1" x14ac:dyDescent="0.2">
      <c r="A8" s="175" t="s">
        <v>233</v>
      </c>
      <c r="B8" s="176">
        <v>39715</v>
      </c>
      <c r="C8" s="177" t="s">
        <v>234</v>
      </c>
      <c r="D8" s="188"/>
      <c r="E8" s="117"/>
      <c r="F8" s="117"/>
    </row>
    <row r="9" spans="1:7" ht="24" customHeight="1" x14ac:dyDescent="0.2">
      <c r="A9" s="175" t="s">
        <v>235</v>
      </c>
      <c r="B9" s="176">
        <v>40130</v>
      </c>
      <c r="C9" s="177" t="s">
        <v>236</v>
      </c>
      <c r="D9" s="188"/>
      <c r="G9" s="119"/>
    </row>
    <row r="10" spans="1:7" ht="24" customHeight="1" x14ac:dyDescent="0.2">
      <c r="A10" s="175" t="s">
        <v>237</v>
      </c>
      <c r="B10" s="176">
        <v>40249</v>
      </c>
      <c r="C10" s="177" t="s">
        <v>238</v>
      </c>
      <c r="D10" s="188"/>
    </row>
    <row r="11" spans="1:7" ht="24" customHeight="1" x14ac:dyDescent="0.2">
      <c r="A11" s="175" t="s">
        <v>239</v>
      </c>
      <c r="B11" s="176">
        <v>40297</v>
      </c>
      <c r="C11" s="177" t="s">
        <v>246</v>
      </c>
      <c r="D11" s="188"/>
    </row>
    <row r="12" spans="1:7" ht="24" customHeight="1" x14ac:dyDescent="0.2">
      <c r="A12" s="175" t="s">
        <v>240</v>
      </c>
      <c r="B12" s="176">
        <v>40449</v>
      </c>
      <c r="C12" s="177" t="s">
        <v>247</v>
      </c>
      <c r="D12" s="188"/>
    </row>
    <row r="13" spans="1:7" ht="24" customHeight="1" x14ac:dyDescent="0.2">
      <c r="A13" s="175" t="s">
        <v>241</v>
      </c>
      <c r="B13" s="176">
        <v>40820</v>
      </c>
      <c r="C13" s="177" t="s">
        <v>248</v>
      </c>
      <c r="D13" s="188"/>
    </row>
    <row r="14" spans="1:7" ht="24" customHeight="1" x14ac:dyDescent="0.2">
      <c r="A14" s="175" t="s">
        <v>242</v>
      </c>
      <c r="B14" s="176">
        <v>41003</v>
      </c>
      <c r="C14" s="177" t="s">
        <v>249</v>
      </c>
      <c r="D14" s="188"/>
    </row>
    <row r="15" spans="1:7" ht="24" customHeight="1" x14ac:dyDescent="0.2">
      <c r="A15" s="175" t="s">
        <v>243</v>
      </c>
      <c r="B15" s="176">
        <v>41409</v>
      </c>
      <c r="C15" s="177" t="s">
        <v>250</v>
      </c>
      <c r="D15" s="188"/>
    </row>
    <row r="16" spans="1:7" ht="24" customHeight="1" x14ac:dyDescent="0.2">
      <c r="A16" s="175" t="s">
        <v>244</v>
      </c>
      <c r="B16" s="176">
        <v>41680</v>
      </c>
      <c r="C16" s="177" t="s">
        <v>251</v>
      </c>
      <c r="D16" s="188"/>
    </row>
    <row r="17" spans="1:6" ht="36" customHeight="1" x14ac:dyDescent="0.2">
      <c r="A17" s="178" t="s">
        <v>245</v>
      </c>
      <c r="B17" s="176">
        <v>42578</v>
      </c>
      <c r="C17" s="177" t="s">
        <v>252</v>
      </c>
      <c r="D17" s="188"/>
    </row>
    <row r="18" spans="1:6" ht="48" customHeight="1" x14ac:dyDescent="0.2">
      <c r="A18" s="178" t="s">
        <v>258</v>
      </c>
      <c r="B18" s="176">
        <v>42788</v>
      </c>
      <c r="C18" s="177" t="s">
        <v>259</v>
      </c>
      <c r="D18" s="188"/>
    </row>
    <row r="19" spans="1:6" ht="24" customHeight="1" x14ac:dyDescent="0.2">
      <c r="A19" s="178" t="s">
        <v>261</v>
      </c>
      <c r="B19" s="179">
        <v>43251</v>
      </c>
      <c r="C19" s="180" t="s">
        <v>265</v>
      </c>
      <c r="D19" s="188"/>
    </row>
    <row r="20" spans="1:6" ht="24" customHeight="1" x14ac:dyDescent="0.2">
      <c r="A20" s="178" t="s">
        <v>266</v>
      </c>
      <c r="B20" s="179">
        <v>43614</v>
      </c>
      <c r="C20" s="180" t="s">
        <v>267</v>
      </c>
      <c r="D20" s="188"/>
    </row>
    <row r="21" spans="1:6" ht="24" customHeight="1" x14ac:dyDescent="0.2">
      <c r="A21" s="178" t="s">
        <v>312</v>
      </c>
      <c r="B21" s="179">
        <v>43907</v>
      </c>
      <c r="C21" s="180" t="s">
        <v>313</v>
      </c>
      <c r="D21" s="188"/>
    </row>
    <row r="22" spans="1:6" ht="24" customHeight="1" x14ac:dyDescent="0.2">
      <c r="A22" s="178" t="s">
        <v>315</v>
      </c>
      <c r="B22" s="179">
        <v>44838</v>
      </c>
      <c r="C22" s="180" t="s">
        <v>330</v>
      </c>
      <c r="D22" s="188"/>
    </row>
    <row r="23" spans="1:6" s="161" customFormat="1" ht="15" customHeight="1" x14ac:dyDescent="0.2">
      <c r="A23" s="181"/>
      <c r="D23" s="187"/>
    </row>
    <row r="24" spans="1:6" s="161" customFormat="1" ht="18" customHeight="1" x14ac:dyDescent="0.2">
      <c r="A24" s="169" t="s">
        <v>336</v>
      </c>
      <c r="B24" s="170"/>
      <c r="C24" s="171"/>
      <c r="D24" s="187"/>
    </row>
    <row r="25" spans="1:6" s="174" customFormat="1" ht="18" customHeight="1" x14ac:dyDescent="0.2">
      <c r="A25" s="172" t="s">
        <v>230</v>
      </c>
      <c r="B25" s="173" t="s">
        <v>231</v>
      </c>
      <c r="C25" s="172" t="s">
        <v>232</v>
      </c>
      <c r="D25" s="189"/>
      <c r="F25" s="161"/>
    </row>
    <row r="26" spans="1:6" s="174" customFormat="1" ht="24" customHeight="1" x14ac:dyDescent="0.2">
      <c r="A26" s="182" t="s">
        <v>337</v>
      </c>
      <c r="B26" s="183">
        <v>44928</v>
      </c>
      <c r="C26" s="184" t="s">
        <v>338</v>
      </c>
      <c r="D26" s="189"/>
      <c r="F26" s="161"/>
    </row>
    <row r="27" spans="1:6" s="161" customFormat="1" ht="24" customHeight="1" x14ac:dyDescent="0.2">
      <c r="A27" s="182"/>
      <c r="B27" s="185"/>
      <c r="C27" s="184"/>
      <c r="D27" s="187"/>
    </row>
    <row r="28" spans="1:6" s="161" customFormat="1" ht="24" customHeight="1" x14ac:dyDescent="0.2">
      <c r="A28" s="182"/>
      <c r="B28" s="185"/>
      <c r="C28" s="184"/>
      <c r="D28" s="187"/>
    </row>
    <row r="29" spans="1:6" s="161" customFormat="1" ht="24" customHeight="1" x14ac:dyDescent="0.2">
      <c r="A29" s="182"/>
      <c r="B29" s="185"/>
      <c r="C29" s="184"/>
      <c r="D29" s="187"/>
    </row>
    <row r="30" spans="1:6" s="161" customFormat="1" ht="24" customHeight="1" x14ac:dyDescent="0.2">
      <c r="A30" s="182"/>
      <c r="B30" s="185"/>
      <c r="C30" s="184"/>
      <c r="D30" s="187"/>
    </row>
    <row r="31" spans="1:6" s="161" customFormat="1" ht="24" customHeight="1" x14ac:dyDescent="0.2">
      <c r="A31" s="182"/>
      <c r="B31" s="183"/>
      <c r="C31" s="184"/>
      <c r="D31" s="187"/>
    </row>
    <row r="32" spans="1:6" s="161" customFormat="1" ht="24" customHeight="1" x14ac:dyDescent="0.2">
      <c r="A32" s="182"/>
      <c r="B32" s="183"/>
      <c r="C32" s="184"/>
      <c r="D32" s="187"/>
    </row>
    <row r="33" spans="1:4" s="161" customFormat="1" ht="24" customHeight="1" x14ac:dyDescent="0.2">
      <c r="A33" s="182"/>
      <c r="B33" s="185"/>
      <c r="C33" s="184"/>
      <c r="D33" s="187"/>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4"/>
  <sheetViews>
    <sheetView showGridLines="0" tabSelected="1" zoomScaleNormal="100" zoomScaleSheetLayoutView="130" workbookViewId="0">
      <selection activeCell="D24" sqref="D24:H24"/>
    </sheetView>
  </sheetViews>
  <sheetFormatPr baseColWidth="10" defaultColWidth="11.42578125" defaultRowHeight="12" x14ac:dyDescent="0.2"/>
  <cols>
    <col min="1" max="1" width="1.5703125" style="4" customWidth="1"/>
    <col min="2" max="2" width="12.7109375" style="4" customWidth="1"/>
    <col min="3" max="3" width="13.7109375" style="4" customWidth="1"/>
    <col min="4" max="4" width="10.7109375" style="4" customWidth="1"/>
    <col min="5" max="5" width="12.7109375" style="4" customWidth="1"/>
    <col min="6" max="9" width="10.7109375" style="4" customWidth="1"/>
    <col min="10" max="16384" width="11.42578125" style="4"/>
  </cols>
  <sheetData>
    <row r="1" spans="1:9" s="96" customFormat="1" ht="15" customHeight="1" x14ac:dyDescent="0.2">
      <c r="A1" s="25"/>
      <c r="B1" s="25"/>
      <c r="C1" s="25"/>
      <c r="D1" s="25"/>
      <c r="E1" s="25"/>
      <c r="F1" s="25"/>
      <c r="G1" s="25"/>
      <c r="H1" s="25"/>
      <c r="I1" s="25"/>
    </row>
    <row r="2" spans="1:9" s="96" customFormat="1" ht="15" customHeight="1" x14ac:dyDescent="0.2">
      <c r="A2" s="25"/>
      <c r="B2" s="25"/>
      <c r="C2" s="25"/>
      <c r="D2" s="25"/>
      <c r="E2" s="25"/>
      <c r="F2" s="25"/>
      <c r="G2" s="25"/>
      <c r="H2" s="25"/>
      <c r="I2" s="25"/>
    </row>
    <row r="3" spans="1:9" s="96" customFormat="1" ht="15" customHeight="1" x14ac:dyDescent="0.2">
      <c r="A3" s="25"/>
      <c r="B3" s="25"/>
      <c r="C3" s="25"/>
      <c r="D3" s="25"/>
      <c r="E3" s="25"/>
      <c r="F3" s="25"/>
      <c r="G3" s="25"/>
      <c r="H3" s="25"/>
      <c r="I3" s="25"/>
    </row>
    <row r="4" spans="1:9" s="96" customFormat="1" ht="15" customHeight="1" x14ac:dyDescent="0.2">
      <c r="A4" s="25"/>
      <c r="B4" s="25"/>
      <c r="C4" s="25"/>
      <c r="D4" s="25"/>
      <c r="E4" s="25"/>
      <c r="F4" s="25"/>
      <c r="G4" s="25"/>
      <c r="H4" s="25"/>
      <c r="I4" s="25"/>
    </row>
    <row r="5" spans="1:9" s="96" customFormat="1" ht="15" customHeight="1" x14ac:dyDescent="0.2">
      <c r="A5" s="25"/>
      <c r="B5" s="25"/>
      <c r="C5" s="25"/>
      <c r="D5" s="25"/>
      <c r="E5" s="25"/>
      <c r="F5" s="25"/>
      <c r="G5" s="25"/>
      <c r="H5" s="25"/>
      <c r="I5" s="25"/>
    </row>
    <row r="6" spans="1:9" ht="15" customHeight="1" x14ac:dyDescent="0.2">
      <c r="A6" s="57" t="s">
        <v>22</v>
      </c>
      <c r="B6" s="8"/>
      <c r="C6" s="8"/>
      <c r="D6" s="8"/>
      <c r="E6" s="8"/>
      <c r="F6" s="8"/>
      <c r="G6" s="8"/>
      <c r="H6" s="1"/>
      <c r="I6" s="1"/>
    </row>
    <row r="7" spans="1:9" ht="15" customHeight="1" x14ac:dyDescent="0.2">
      <c r="A7" s="198" t="s">
        <v>16</v>
      </c>
      <c r="B7" s="198"/>
      <c r="C7" s="198"/>
      <c r="D7" s="198"/>
      <c r="E7" s="198"/>
      <c r="F7" s="198"/>
      <c r="G7" s="12"/>
      <c r="H7" s="13"/>
      <c r="I7" s="1"/>
    </row>
    <row r="8" spans="1:9" ht="15" customHeight="1" x14ac:dyDescent="0.2">
      <c r="A8" s="198"/>
      <c r="B8" s="198"/>
      <c r="C8" s="198"/>
      <c r="D8" s="198"/>
      <c r="E8" s="198"/>
      <c r="F8" s="198"/>
      <c r="G8" s="12"/>
      <c r="H8" s="13"/>
      <c r="I8" s="9"/>
    </row>
    <row r="9" spans="1:9" ht="15" customHeight="1" x14ac:dyDescent="0.2">
      <c r="A9" s="198"/>
      <c r="B9" s="198"/>
      <c r="C9" s="198"/>
      <c r="D9" s="198"/>
      <c r="E9" s="198"/>
      <c r="F9" s="198"/>
      <c r="G9" s="12"/>
      <c r="H9" s="13"/>
      <c r="I9" s="9"/>
    </row>
    <row r="10" spans="1:9" ht="15" customHeight="1" x14ac:dyDescent="0.2">
      <c r="A10" s="198"/>
      <c r="B10" s="198"/>
      <c r="C10" s="198"/>
      <c r="D10" s="198"/>
      <c r="E10" s="198"/>
      <c r="F10" s="198"/>
      <c r="G10" s="12"/>
      <c r="H10" s="13"/>
      <c r="I10" s="9"/>
    </row>
    <row r="11" spans="1:9" ht="15" customHeight="1" x14ac:dyDescent="0.2">
      <c r="A11" s="13"/>
      <c r="B11" s="13"/>
      <c r="C11" s="13"/>
      <c r="D11" s="13"/>
      <c r="E11" s="13"/>
      <c r="F11" s="13"/>
      <c r="G11" s="13"/>
      <c r="H11" s="13"/>
      <c r="I11" s="9"/>
    </row>
    <row r="12" spans="1:9" ht="15" customHeight="1" x14ac:dyDescent="0.2">
      <c r="A12" s="2" t="s">
        <v>339</v>
      </c>
      <c r="B12" s="13"/>
      <c r="C12" s="13"/>
      <c r="D12" s="13"/>
      <c r="E12" s="13"/>
      <c r="F12" s="202" t="s">
        <v>23</v>
      </c>
      <c r="G12" s="203"/>
      <c r="H12" s="203"/>
      <c r="I12" s="204"/>
    </row>
    <row r="13" spans="1:9" ht="15" customHeight="1" x14ac:dyDescent="0.2">
      <c r="A13" s="2" t="s">
        <v>340</v>
      </c>
      <c r="B13" s="3"/>
      <c r="C13" s="3"/>
      <c r="D13" s="3"/>
      <c r="E13" s="3"/>
      <c r="F13" s="205"/>
      <c r="G13" s="206"/>
      <c r="H13" s="206"/>
      <c r="I13" s="207"/>
    </row>
    <row r="14" spans="1:9" ht="15" customHeight="1" x14ac:dyDescent="0.2">
      <c r="A14" s="2" t="s">
        <v>316</v>
      </c>
      <c r="B14" s="1"/>
      <c r="C14" s="3"/>
      <c r="D14" s="3"/>
      <c r="E14" s="3"/>
      <c r="F14" s="205"/>
      <c r="G14" s="206"/>
      <c r="H14" s="206"/>
      <c r="I14" s="207"/>
    </row>
    <row r="15" spans="1:9" ht="15" customHeight="1" x14ac:dyDescent="0.2">
      <c r="A15" s="2" t="s">
        <v>317</v>
      </c>
      <c r="B15" s="3"/>
      <c r="C15" s="1"/>
      <c r="D15" s="3"/>
      <c r="E15" s="3"/>
      <c r="F15" s="205"/>
      <c r="G15" s="206"/>
      <c r="H15" s="206"/>
      <c r="I15" s="207"/>
    </row>
    <row r="16" spans="1:9" ht="15" customHeight="1" x14ac:dyDescent="0.2">
      <c r="B16" s="3"/>
      <c r="C16" s="1"/>
      <c r="D16" s="3"/>
      <c r="E16" s="3"/>
      <c r="F16" s="208"/>
      <c r="G16" s="209"/>
      <c r="H16" s="209"/>
      <c r="I16" s="210"/>
    </row>
    <row r="17" spans="1:9" ht="18" customHeight="1" x14ac:dyDescent="0.2">
      <c r="B17" s="3"/>
      <c r="C17" s="1"/>
      <c r="D17" s="3"/>
      <c r="E17" s="3"/>
      <c r="F17" s="211" t="s">
        <v>271</v>
      </c>
      <c r="G17" s="212"/>
      <c r="H17" s="212"/>
      <c r="I17" s="213"/>
    </row>
    <row r="18" spans="1:9" ht="18" customHeight="1" x14ac:dyDescent="0.2">
      <c r="B18" s="3"/>
      <c r="C18" s="1"/>
      <c r="D18" s="3"/>
      <c r="E18" s="3"/>
      <c r="F18" s="211" t="s">
        <v>272</v>
      </c>
      <c r="G18" s="212"/>
      <c r="H18" s="212"/>
      <c r="I18" s="213"/>
    </row>
    <row r="19" spans="1:9" ht="18" customHeight="1" x14ac:dyDescent="0.2">
      <c r="B19" s="3"/>
      <c r="C19" s="1"/>
      <c r="D19" s="3"/>
      <c r="E19" s="3"/>
      <c r="F19" s="130" t="s">
        <v>153</v>
      </c>
      <c r="G19" s="131"/>
      <c r="H19" s="201">
        <f ca="1">TODAY()</f>
        <v>44923</v>
      </c>
      <c r="I19" s="201"/>
    </row>
    <row r="20" spans="1:9" ht="18" customHeight="1" x14ac:dyDescent="0.2">
      <c r="A20" s="1"/>
      <c r="B20" s="1"/>
      <c r="C20" s="1"/>
      <c r="D20" s="1"/>
      <c r="E20" s="1"/>
      <c r="F20" s="132" t="s">
        <v>63</v>
      </c>
      <c r="G20" s="131"/>
      <c r="H20" s="199" t="s">
        <v>73</v>
      </c>
      <c r="I20" s="200"/>
    </row>
    <row r="21" spans="1:9" ht="5.0999999999999996" customHeight="1" x14ac:dyDescent="0.2">
      <c r="A21" s="1"/>
      <c r="B21" s="1"/>
      <c r="C21" s="1"/>
      <c r="D21" s="3"/>
      <c r="E21" s="3"/>
      <c r="F21" s="3"/>
      <c r="G21" s="3"/>
    </row>
    <row r="22" spans="1:9" ht="15" customHeight="1" x14ac:dyDescent="0.2">
      <c r="A22" s="105" t="s">
        <v>74</v>
      </c>
      <c r="B22" s="106"/>
      <c r="C22" s="106"/>
      <c r="D22" s="106"/>
      <c r="E22" s="106"/>
      <c r="F22" s="106"/>
      <c r="G22" s="106"/>
      <c r="H22" s="106"/>
      <c r="I22" s="107"/>
    </row>
    <row r="23" spans="1:9" s="1" customFormat="1" ht="5.0999999999999996" customHeight="1" x14ac:dyDescent="0.2">
      <c r="A23" s="5"/>
      <c r="B23" s="3"/>
    </row>
    <row r="24" spans="1:9" ht="18" customHeight="1" x14ac:dyDescent="0.2">
      <c r="A24" s="214" t="s">
        <v>253</v>
      </c>
      <c r="B24" s="214"/>
      <c r="C24" s="215"/>
      <c r="D24" s="219"/>
      <c r="E24" s="220"/>
      <c r="F24" s="220"/>
      <c r="G24" s="220"/>
      <c r="H24" s="220"/>
      <c r="I24" s="143" t="str">
        <f>IF(D24="","Name","")</f>
        <v>Name</v>
      </c>
    </row>
    <row r="25" spans="1:9" ht="18" customHeight="1" x14ac:dyDescent="0.2">
      <c r="A25" s="214"/>
      <c r="B25" s="214"/>
      <c r="C25" s="215"/>
      <c r="D25" s="221"/>
      <c r="E25" s="222"/>
      <c r="F25" s="222"/>
      <c r="G25" s="222"/>
      <c r="H25" s="222"/>
      <c r="I25" s="144" t="str">
        <f>IF(D25="","Straße","")</f>
        <v>Straße</v>
      </c>
    </row>
    <row r="26" spans="1:9" ht="18" customHeight="1" x14ac:dyDescent="0.2">
      <c r="A26" s="214"/>
      <c r="B26" s="214"/>
      <c r="C26" s="215"/>
      <c r="D26" s="223"/>
      <c r="E26" s="224"/>
      <c r="F26" s="224"/>
      <c r="G26" s="224"/>
      <c r="H26" s="224"/>
      <c r="I26" s="146" t="str">
        <f>IF(D26="","PLZ Ort","")</f>
        <v>PLZ Ort</v>
      </c>
    </row>
    <row r="27" spans="1:9" s="3" customFormat="1" ht="5.0999999999999996" customHeight="1" x14ac:dyDescent="0.2">
      <c r="I27" s="10"/>
    </row>
    <row r="28" spans="1:9" ht="18" customHeight="1" x14ac:dyDescent="0.2">
      <c r="A28" s="101" t="s">
        <v>89</v>
      </c>
      <c r="B28" s="101"/>
      <c r="C28" s="102"/>
      <c r="D28" s="216"/>
      <c r="E28" s="217"/>
      <c r="F28" s="217"/>
      <c r="G28" s="217"/>
      <c r="H28" s="217"/>
      <c r="I28" s="218"/>
    </row>
    <row r="29" spans="1:9" s="3" customFormat="1" ht="5.0999999999999996" customHeight="1" x14ac:dyDescent="0.2">
      <c r="I29" s="10"/>
    </row>
    <row r="30" spans="1:9" ht="18" customHeight="1" x14ac:dyDescent="0.2">
      <c r="A30" s="101" t="s">
        <v>61</v>
      </c>
      <c r="B30" s="101"/>
      <c r="C30" s="102"/>
      <c r="D30" s="216"/>
      <c r="E30" s="217"/>
      <c r="F30" s="217"/>
      <c r="G30" s="217"/>
      <c r="H30" s="217"/>
      <c r="I30" s="218"/>
    </row>
    <row r="31" spans="1:9" s="1" customFormat="1" ht="5.0999999999999996" customHeight="1" x14ac:dyDescent="0.2">
      <c r="A31" s="3"/>
      <c r="B31" s="3"/>
      <c r="C31" s="6"/>
      <c r="D31" s="6"/>
      <c r="E31" s="6"/>
      <c r="F31" s="6"/>
      <c r="G31" s="6"/>
      <c r="H31" s="6"/>
      <c r="I31" s="6"/>
    </row>
    <row r="32" spans="1:9" ht="18" customHeight="1" x14ac:dyDescent="0.2">
      <c r="A32" s="120" t="s">
        <v>268</v>
      </c>
      <c r="B32" s="101"/>
      <c r="C32" s="102"/>
      <c r="D32" s="192"/>
      <c r="E32" s="193"/>
      <c r="F32" s="194"/>
      <c r="G32" s="7" t="s">
        <v>57</v>
      </c>
      <c r="H32" s="192"/>
      <c r="I32" s="194"/>
    </row>
    <row r="33" spans="1:9" s="3" customFormat="1" ht="5.0999999999999996" customHeight="1" x14ac:dyDescent="0.2">
      <c r="A33" s="15"/>
      <c r="B33" s="15"/>
      <c r="D33" s="14"/>
      <c r="E33" s="14"/>
      <c r="F33" s="14"/>
      <c r="G33" s="15"/>
    </row>
    <row r="34" spans="1:9" ht="18" customHeight="1" x14ac:dyDescent="0.2">
      <c r="A34" s="120" t="s">
        <v>269</v>
      </c>
      <c r="B34" s="101"/>
      <c r="C34" s="102"/>
      <c r="D34" s="192"/>
      <c r="E34" s="225"/>
      <c r="F34" s="226"/>
      <c r="G34" s="7" t="s">
        <v>59</v>
      </c>
      <c r="H34" s="192"/>
      <c r="I34" s="194"/>
    </row>
    <row r="35" spans="1:9" s="3" customFormat="1" ht="5.0999999999999996" customHeight="1" x14ac:dyDescent="0.2">
      <c r="A35" s="15"/>
      <c r="B35" s="15"/>
      <c r="D35" s="78"/>
      <c r="E35" s="78"/>
      <c r="F35" s="78"/>
      <c r="G35" s="15"/>
    </row>
    <row r="36" spans="1:9" ht="18" customHeight="1" x14ac:dyDescent="0.2">
      <c r="A36" s="101" t="s">
        <v>58</v>
      </c>
      <c r="B36" s="101"/>
      <c r="C36" s="102"/>
      <c r="D36" s="192"/>
      <c r="E36" s="193"/>
      <c r="F36" s="193"/>
      <c r="G36" s="193"/>
      <c r="H36" s="193"/>
      <c r="I36" s="194"/>
    </row>
    <row r="37" spans="1:9" s="3" customFormat="1" ht="5.0999999999999996" customHeight="1" x14ac:dyDescent="0.2">
      <c r="A37" s="15"/>
      <c r="B37" s="15"/>
      <c r="G37" s="15"/>
    </row>
    <row r="38" spans="1:9" ht="18" customHeight="1" x14ac:dyDescent="0.2">
      <c r="A38" s="101" t="s">
        <v>18</v>
      </c>
      <c r="B38" s="101"/>
      <c r="C38" s="102"/>
      <c r="D38" s="192"/>
      <c r="E38" s="193"/>
      <c r="F38" s="193"/>
      <c r="G38" s="193"/>
      <c r="H38" s="193"/>
      <c r="I38" s="194"/>
    </row>
    <row r="39" spans="1:9" s="1" customFormat="1" ht="5.0999999999999996" customHeight="1" x14ac:dyDescent="0.2"/>
    <row r="40" spans="1:9" s="1" customFormat="1" ht="15" customHeight="1" x14ac:dyDescent="0.2">
      <c r="A40" s="108" t="s">
        <v>75</v>
      </c>
      <c r="B40" s="109"/>
      <c r="C40" s="109"/>
      <c r="D40" s="109"/>
      <c r="E40" s="109"/>
      <c r="F40" s="109"/>
      <c r="G40" s="109"/>
      <c r="H40" s="109"/>
      <c r="I40" s="104"/>
    </row>
    <row r="41" spans="1:9" s="1" customFormat="1" ht="5.0999999999999996" customHeight="1" x14ac:dyDescent="0.2"/>
    <row r="42" spans="1:9" ht="36" customHeight="1" x14ac:dyDescent="0.2">
      <c r="A42" s="198" t="s">
        <v>60</v>
      </c>
      <c r="B42" s="198"/>
      <c r="C42" s="198"/>
      <c r="D42" s="195"/>
      <c r="E42" s="196"/>
      <c r="F42" s="196"/>
      <c r="G42" s="196"/>
      <c r="H42" s="196"/>
      <c r="I42" s="197"/>
    </row>
    <row r="43" spans="1:9" ht="5.0999999999999996" customHeight="1" x14ac:dyDescent="0.2">
      <c r="A43" s="1"/>
      <c r="B43" s="1"/>
      <c r="C43" s="1"/>
      <c r="D43" s="1"/>
      <c r="E43" s="1"/>
      <c r="F43" s="1"/>
      <c r="G43" s="1"/>
      <c r="H43" s="1"/>
      <c r="I43" s="1"/>
    </row>
    <row r="44" spans="1:9" ht="18" customHeight="1" x14ac:dyDescent="0.2">
      <c r="A44" s="133" t="s">
        <v>273</v>
      </c>
      <c r="B44" s="25"/>
      <c r="C44" s="19"/>
      <c r="D44" s="190"/>
      <c r="E44" s="191"/>
    </row>
    <row r="45" spans="1:9" ht="5.0999999999999996" customHeight="1" x14ac:dyDescent="0.2">
      <c r="A45" s="134"/>
      <c r="B45" s="25"/>
      <c r="E45" s="1"/>
    </row>
    <row r="46" spans="1:9" ht="18" customHeight="1" x14ac:dyDescent="0.2">
      <c r="A46" s="133" t="s">
        <v>274</v>
      </c>
      <c r="B46" s="25"/>
      <c r="C46" s="19"/>
      <c r="D46" s="190"/>
      <c r="E46" s="191"/>
    </row>
    <row r="47" spans="1:9" s="1" customFormat="1" ht="5.0999999999999996" customHeight="1" x14ac:dyDescent="0.2">
      <c r="C47" s="3"/>
      <c r="D47" s="68"/>
      <c r="E47" s="68"/>
      <c r="H47" s="11"/>
    </row>
    <row r="48" spans="1:9" s="1" customFormat="1" ht="15" customHeight="1" x14ac:dyDescent="0.2">
      <c r="A48" s="108" t="s">
        <v>275</v>
      </c>
      <c r="B48" s="109"/>
      <c r="C48" s="109"/>
      <c r="D48" s="109"/>
      <c r="E48" s="109"/>
      <c r="F48" s="109"/>
      <c r="G48" s="109"/>
      <c r="H48" s="109"/>
      <c r="I48" s="104"/>
    </row>
    <row r="49" spans="1:17" s="1" customFormat="1" ht="5.0999999999999996" customHeight="1" x14ac:dyDescent="0.2">
      <c r="A49" s="5"/>
      <c r="B49" s="5"/>
      <c r="C49" s="5"/>
      <c r="D49" s="5"/>
      <c r="E49" s="5"/>
      <c r="F49" s="5"/>
      <c r="G49" s="5"/>
      <c r="H49" s="5"/>
      <c r="I49" s="5"/>
    </row>
    <row r="50" spans="1:17" s="1" customFormat="1" ht="18" customHeight="1" x14ac:dyDescent="0.2">
      <c r="B50" s="15" t="str">
        <f>IF(D44="","aus Landesmitteln in €",CONCATENATE("aus Landesmitteln für das Jahr ",YEAR(D44)," in €"))</f>
        <v>aus Landesmitteln in €</v>
      </c>
      <c r="C50" s="15"/>
      <c r="D50" s="15"/>
      <c r="E50" s="15"/>
      <c r="F50" s="230">
        <f>'Seite 3'!F47</f>
        <v>0</v>
      </c>
      <c r="G50" s="231"/>
      <c r="H50" s="232"/>
    </row>
    <row r="51" spans="1:17" s="1" customFormat="1" ht="5.0999999999999996" customHeight="1" x14ac:dyDescent="0.2"/>
    <row r="52" spans="1:17" s="1" customFormat="1" ht="15" customHeight="1" x14ac:dyDescent="0.2">
      <c r="A52" s="108" t="s">
        <v>142</v>
      </c>
      <c r="B52" s="109"/>
      <c r="C52" s="109"/>
      <c r="D52" s="109"/>
      <c r="E52" s="109"/>
      <c r="F52" s="109"/>
      <c r="G52" s="109"/>
      <c r="H52" s="109"/>
      <c r="I52" s="104"/>
    </row>
    <row r="53" spans="1:17" s="1" customFormat="1" ht="5.0999999999999996" customHeight="1" x14ac:dyDescent="0.2">
      <c r="A53" s="5"/>
      <c r="B53" s="5"/>
      <c r="C53" s="5"/>
      <c r="D53" s="5"/>
      <c r="E53" s="5"/>
      <c r="F53" s="5"/>
      <c r="G53" s="5"/>
      <c r="H53" s="5"/>
      <c r="I53" s="5"/>
    </row>
    <row r="54" spans="1:17" s="1" customFormat="1" ht="18" customHeight="1" x14ac:dyDescent="0.2">
      <c r="A54" s="120" t="s">
        <v>254</v>
      </c>
      <c r="C54" s="227"/>
      <c r="D54" s="228"/>
      <c r="E54" s="229"/>
      <c r="F54" s="103" t="s">
        <v>256</v>
      </c>
      <c r="G54" s="233"/>
      <c r="H54" s="234"/>
      <c r="I54" s="235"/>
    </row>
    <row r="55" spans="1:17" s="1" customFormat="1" ht="5.0999999999999996" customHeight="1" x14ac:dyDescent="0.2">
      <c r="A55" s="25"/>
      <c r="C55" s="69"/>
      <c r="D55" s="69"/>
      <c r="F55" s="121"/>
      <c r="G55" s="69"/>
      <c r="H55" s="69"/>
      <c r="I55" s="69"/>
    </row>
    <row r="56" spans="1:17" s="1" customFormat="1" ht="18" customHeight="1" x14ac:dyDescent="0.2">
      <c r="A56" s="120" t="s">
        <v>255</v>
      </c>
      <c r="C56" s="227"/>
      <c r="D56" s="228"/>
      <c r="E56" s="229"/>
      <c r="F56" s="103" t="s">
        <v>257</v>
      </c>
      <c r="G56" s="236"/>
      <c r="H56" s="237"/>
      <c r="I56" s="238"/>
    </row>
    <row r="57" spans="1:17" s="1" customFormat="1" ht="9.9499999999999993" customHeight="1" x14ac:dyDescent="0.2">
      <c r="A57" s="20"/>
      <c r="B57" s="39"/>
      <c r="C57" s="39"/>
      <c r="D57" s="69"/>
      <c r="E57" s="69"/>
      <c r="F57" s="3"/>
      <c r="G57" s="3"/>
      <c r="H57" s="3"/>
      <c r="I57" s="3"/>
    </row>
    <row r="58" spans="1:17" s="1" customFormat="1" ht="5.0999999999999996" customHeight="1" x14ac:dyDescent="0.2">
      <c r="A58" s="3"/>
      <c r="B58" s="15"/>
      <c r="C58" s="15"/>
      <c r="D58" s="69"/>
      <c r="E58" s="69"/>
      <c r="F58" s="3"/>
      <c r="G58" s="3"/>
      <c r="H58" s="3"/>
      <c r="I58" s="3"/>
    </row>
    <row r="59" spans="1:17" s="1" customFormat="1" ht="12" customHeight="1" x14ac:dyDescent="0.2">
      <c r="A59" s="84">
        <v>1</v>
      </c>
      <c r="B59" s="56" t="s">
        <v>331</v>
      </c>
      <c r="C59" s="56"/>
      <c r="D59" s="56"/>
      <c r="E59" s="56"/>
      <c r="F59" s="56"/>
      <c r="G59" s="56"/>
      <c r="H59" s="56"/>
      <c r="I59" s="56"/>
      <c r="J59" s="56"/>
      <c r="K59" s="56"/>
      <c r="L59" s="56"/>
      <c r="M59" s="56"/>
      <c r="N59" s="56"/>
      <c r="O59" s="56"/>
      <c r="P59" s="56"/>
      <c r="Q59" s="56"/>
    </row>
    <row r="60" spans="1:17" s="1" customFormat="1" ht="12" customHeight="1" x14ac:dyDescent="0.2">
      <c r="A60" s="84"/>
      <c r="B60" s="56" t="s">
        <v>332</v>
      </c>
      <c r="C60" s="56"/>
      <c r="D60" s="56"/>
      <c r="E60" s="56"/>
      <c r="F60" s="56"/>
      <c r="G60" s="56"/>
      <c r="H60" s="56"/>
      <c r="I60" s="56"/>
      <c r="J60" s="56"/>
      <c r="K60" s="56"/>
      <c r="L60" s="56"/>
      <c r="M60" s="56"/>
      <c r="N60" s="56"/>
      <c r="O60" s="56"/>
      <c r="P60" s="56"/>
      <c r="Q60" s="56"/>
    </row>
    <row r="61" spans="1:17" s="1" customFormat="1" ht="12" customHeight="1" x14ac:dyDescent="0.2">
      <c r="A61" s="84"/>
      <c r="B61" s="56" t="s">
        <v>333</v>
      </c>
      <c r="C61" s="56"/>
      <c r="D61" s="56"/>
      <c r="E61" s="56"/>
      <c r="F61" s="56"/>
      <c r="G61" s="56"/>
      <c r="H61" s="56"/>
      <c r="I61" s="56"/>
      <c r="J61" s="56"/>
      <c r="K61" s="56"/>
      <c r="L61" s="56"/>
      <c r="M61" s="56"/>
      <c r="N61" s="56"/>
      <c r="O61" s="56"/>
      <c r="P61" s="56"/>
      <c r="Q61" s="56"/>
    </row>
    <row r="62" spans="1:17" s="1" customFormat="1" ht="5.0999999999999996" customHeight="1" x14ac:dyDescent="0.2">
      <c r="A62" s="84"/>
      <c r="B62" s="56"/>
      <c r="C62" s="56"/>
      <c r="D62" s="56"/>
      <c r="E62" s="56"/>
      <c r="F62" s="56"/>
      <c r="G62" s="56"/>
      <c r="H62" s="56"/>
      <c r="I62" s="56"/>
      <c r="J62" s="56"/>
      <c r="K62" s="56"/>
      <c r="L62" s="56"/>
      <c r="M62" s="56"/>
      <c r="N62" s="56"/>
      <c r="O62" s="56"/>
      <c r="P62" s="56"/>
      <c r="Q62" s="56"/>
    </row>
    <row r="63" spans="1:17" s="1" customFormat="1" ht="12" customHeight="1" x14ac:dyDescent="0.2">
      <c r="A63" s="85" t="str">
        <f>Änderungsdoku!$D$2</f>
        <v>Antrag zur Förderung einer Schwangerschaftsberatungsstelle</v>
      </c>
    </row>
    <row r="64" spans="1:17" s="1" customFormat="1" ht="12" customHeight="1" x14ac:dyDescent="0.2">
      <c r="A64" s="86" t="str">
        <f>CONCATENATE("Formularversion: ",LOOKUP(2,1/(Änderungsdoku!$A$1:$A$1004&lt;&gt;""),Änderungsdoku!A:A)," vom ",TEXT(VLOOKUP(LOOKUP(2,1/(Änderungsdoku!$A$1:$A$1004&lt;&gt;""),Änderungsdoku!A:A),Änderungsdoku!$A$1:$B$1004,2,FALSE),"TT.MM.JJ"),Änderungsdoku!$A$4)</f>
        <v>Formularversion: V 2.0 vom 02.01.23 - öffentlich -</v>
      </c>
    </row>
  </sheetData>
  <sheetProtection password="EDE9" sheet="1" objects="1" scenarios="1" selectLockedCells="1"/>
  <mergeCells count="27">
    <mergeCell ref="C54:E54"/>
    <mergeCell ref="F50:H50"/>
    <mergeCell ref="G54:I54"/>
    <mergeCell ref="G56:I56"/>
    <mergeCell ref="C56:E56"/>
    <mergeCell ref="A24:C26"/>
    <mergeCell ref="A42:C42"/>
    <mergeCell ref="D30:I30"/>
    <mergeCell ref="H34:I34"/>
    <mergeCell ref="D24:H24"/>
    <mergeCell ref="D25:H25"/>
    <mergeCell ref="D26:H26"/>
    <mergeCell ref="D28:I28"/>
    <mergeCell ref="D34:F34"/>
    <mergeCell ref="A7:F10"/>
    <mergeCell ref="H20:I20"/>
    <mergeCell ref="H19:I19"/>
    <mergeCell ref="F12:I16"/>
    <mergeCell ref="F17:I17"/>
    <mergeCell ref="F18:I18"/>
    <mergeCell ref="D46:E46"/>
    <mergeCell ref="D38:I38"/>
    <mergeCell ref="D44:E44"/>
    <mergeCell ref="D36:I36"/>
    <mergeCell ref="H32:I32"/>
    <mergeCell ref="D32:F32"/>
    <mergeCell ref="D42:I42"/>
  </mergeCells>
  <phoneticPr fontId="3" type="noConversion"/>
  <pageMargins left="0.78740157480314965" right="0.19685039370078741" top="0.19685039370078741" bottom="0.19685039370078741" header="0.19685039370078741" footer="0.19685039370078741"/>
  <pageSetup paperSize="9" scale="9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5</xdr:col>
                    <xdr:colOff>19050</xdr:colOff>
                    <xdr:row>17</xdr:row>
                    <xdr:rowOff>9525</xdr:rowOff>
                  </from>
                  <to>
                    <xdr:col>5</xdr:col>
                    <xdr:colOff>323850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61"/>
  <sheetViews>
    <sheetView showGridLines="0" workbookViewId="0">
      <selection activeCell="D5" sqref="D5:H5"/>
    </sheetView>
  </sheetViews>
  <sheetFormatPr baseColWidth="10" defaultColWidth="11.42578125" defaultRowHeight="12" x14ac:dyDescent="0.2"/>
  <cols>
    <col min="1" max="1" width="5.7109375" style="4" customWidth="1"/>
    <col min="2" max="9" width="10.7109375" style="4" customWidth="1"/>
    <col min="10" max="16384" width="11.42578125" style="4"/>
  </cols>
  <sheetData>
    <row r="1" spans="1:9" ht="15" customHeight="1" x14ac:dyDescent="0.2">
      <c r="A1" s="3"/>
      <c r="B1" s="3"/>
      <c r="C1" s="3"/>
      <c r="D1" s="23"/>
      <c r="E1" s="16"/>
      <c r="F1" s="16"/>
      <c r="G1" s="16" t="s">
        <v>63</v>
      </c>
      <c r="H1" s="250" t="str">
        <f>'Seite 1'!H20</f>
        <v>F-SKB</v>
      </c>
      <c r="I1" s="251"/>
    </row>
    <row r="2" spans="1:9" s="1" customFormat="1" ht="5.0999999999999996" customHeight="1" x14ac:dyDescent="0.2">
      <c r="A2" s="5"/>
      <c r="B2" s="3"/>
      <c r="C2" s="3"/>
      <c r="D2" s="3"/>
      <c r="G2" s="7"/>
      <c r="H2" s="24"/>
      <c r="I2" s="5"/>
    </row>
    <row r="3" spans="1:9" s="1" customFormat="1" ht="15" customHeight="1" x14ac:dyDescent="0.2">
      <c r="A3" s="108" t="s">
        <v>276</v>
      </c>
      <c r="B3" s="109"/>
      <c r="C3" s="109"/>
      <c r="D3" s="109"/>
      <c r="E3" s="109"/>
      <c r="F3" s="109"/>
      <c r="G3" s="109"/>
      <c r="H3" s="109"/>
      <c r="I3" s="104"/>
    </row>
    <row r="4" spans="1:9" s="1" customFormat="1" ht="5.0999999999999996" customHeight="1" x14ac:dyDescent="0.2"/>
    <row r="5" spans="1:9" ht="18" customHeight="1" x14ac:dyDescent="0.2">
      <c r="A5" s="252" t="s">
        <v>37</v>
      </c>
      <c r="B5" s="252"/>
      <c r="C5" s="253"/>
      <c r="D5" s="254"/>
      <c r="E5" s="220"/>
      <c r="F5" s="220"/>
      <c r="G5" s="220"/>
      <c r="H5" s="220"/>
      <c r="I5" s="143" t="str">
        <f>IF(D5="","Name","")</f>
        <v>Name</v>
      </c>
    </row>
    <row r="6" spans="1:9" ht="18" customHeight="1" x14ac:dyDescent="0.2">
      <c r="A6" s="252"/>
      <c r="B6" s="252"/>
      <c r="C6" s="253"/>
      <c r="D6" s="221"/>
      <c r="E6" s="222"/>
      <c r="F6" s="222"/>
      <c r="G6" s="222"/>
      <c r="H6" s="222"/>
      <c r="I6" s="144" t="str">
        <f>IF(D6="","Straße","")</f>
        <v>Straße</v>
      </c>
    </row>
    <row r="7" spans="1:9" ht="18" customHeight="1" x14ac:dyDescent="0.2">
      <c r="A7" s="252"/>
      <c r="B7" s="252"/>
      <c r="C7" s="253"/>
      <c r="D7" s="242"/>
      <c r="E7" s="243"/>
      <c r="F7" s="243"/>
      <c r="G7" s="243"/>
      <c r="H7" s="243"/>
      <c r="I7" s="145" t="str">
        <f>IF(D7="","PLZ Ort","")</f>
        <v>PLZ Ort</v>
      </c>
    </row>
    <row r="8" spans="1:9" ht="18" customHeight="1" x14ac:dyDescent="0.2">
      <c r="A8" s="252"/>
      <c r="B8" s="252"/>
      <c r="C8" s="253"/>
      <c r="D8" s="223"/>
      <c r="E8" s="224"/>
      <c r="F8" s="224"/>
      <c r="G8" s="224"/>
      <c r="H8" s="224"/>
      <c r="I8" s="146" t="str">
        <f>IF(D8="","Tel./Fax","")</f>
        <v>Tel./Fax</v>
      </c>
    </row>
    <row r="9" spans="1:9" s="1" customFormat="1" ht="12" customHeight="1" x14ac:dyDescent="0.2"/>
    <row r="10" spans="1:9" s="1" customFormat="1" ht="18" customHeight="1" x14ac:dyDescent="0.2">
      <c r="A10" s="255" t="s">
        <v>314</v>
      </c>
      <c r="B10" s="198"/>
      <c r="C10" s="198"/>
      <c r="D10" s="227"/>
      <c r="E10" s="228"/>
      <c r="F10" s="228"/>
      <c r="G10" s="228"/>
      <c r="H10" s="228"/>
      <c r="I10" s="229"/>
    </row>
    <row r="11" spans="1:9" s="1" customFormat="1" ht="5.0999999999999996" customHeight="1" x14ac:dyDescent="0.2">
      <c r="A11" s="198"/>
      <c r="B11" s="198"/>
      <c r="C11" s="198"/>
      <c r="D11" s="65"/>
      <c r="E11" s="65"/>
      <c r="F11" s="65"/>
      <c r="G11" s="65"/>
      <c r="H11" s="65"/>
      <c r="I11" s="65"/>
    </row>
    <row r="12" spans="1:9" s="1" customFormat="1" ht="18" customHeight="1" x14ac:dyDescent="0.2">
      <c r="A12" s="198"/>
      <c r="B12" s="198"/>
      <c r="C12" s="198"/>
      <c r="D12" s="227"/>
      <c r="E12" s="228"/>
      <c r="F12" s="228"/>
      <c r="G12" s="228"/>
      <c r="H12" s="228"/>
      <c r="I12" s="229"/>
    </row>
    <row r="13" spans="1:9" s="1" customFormat="1" ht="5.0999999999999996" customHeight="1" x14ac:dyDescent="0.2">
      <c r="A13" s="198"/>
      <c r="B13" s="198"/>
      <c r="C13" s="198"/>
      <c r="D13" s="65"/>
      <c r="E13" s="65"/>
      <c r="F13" s="65"/>
      <c r="G13" s="65"/>
      <c r="H13" s="65"/>
      <c r="I13" s="65"/>
    </row>
    <row r="14" spans="1:9" s="1" customFormat="1" ht="18" customHeight="1" x14ac:dyDescent="0.2">
      <c r="A14" s="198"/>
      <c r="B14" s="198"/>
      <c r="C14" s="198"/>
      <c r="D14" s="227"/>
      <c r="E14" s="228"/>
      <c r="F14" s="228"/>
      <c r="G14" s="228"/>
      <c r="H14" s="228"/>
      <c r="I14" s="229"/>
    </row>
    <row r="15" spans="1:9" s="1" customFormat="1" ht="12" customHeight="1" x14ac:dyDescent="0.2">
      <c r="A15" s="61"/>
      <c r="B15" s="61"/>
      <c r="C15" s="62"/>
      <c r="D15" s="65"/>
      <c r="E15" s="65"/>
      <c r="F15" s="65"/>
      <c r="G15" s="65"/>
      <c r="H15" s="65"/>
      <c r="I15" s="65"/>
    </row>
    <row r="16" spans="1:9" s="1" customFormat="1" ht="18" customHeight="1" x14ac:dyDescent="0.2">
      <c r="A16" s="255" t="s">
        <v>280</v>
      </c>
      <c r="B16" s="255"/>
      <c r="C16" s="255"/>
      <c r="D16" s="138" t="s">
        <v>277</v>
      </c>
      <c r="E16" s="14"/>
      <c r="F16" s="14"/>
      <c r="G16" s="139"/>
      <c r="H16" s="261"/>
      <c r="I16" s="262"/>
    </row>
    <row r="17" spans="1:9" s="1" customFormat="1" ht="5.0999999999999996" customHeight="1" x14ac:dyDescent="0.2">
      <c r="A17" s="255"/>
      <c r="B17" s="255"/>
      <c r="C17" s="255"/>
      <c r="D17" s="137"/>
      <c r="H17" s="142"/>
      <c r="I17" s="142"/>
    </row>
    <row r="18" spans="1:9" s="1" customFormat="1" ht="18" customHeight="1" x14ac:dyDescent="0.2">
      <c r="A18" s="255"/>
      <c r="B18" s="255"/>
      <c r="C18" s="255"/>
      <c r="D18" s="140" t="s">
        <v>122</v>
      </c>
      <c r="E18" s="14"/>
      <c r="F18" s="14"/>
      <c r="G18" s="139"/>
      <c r="H18" s="261"/>
      <c r="I18" s="262"/>
    </row>
    <row r="19" spans="1:9" s="1" customFormat="1" ht="5.0999999999999996" customHeight="1" x14ac:dyDescent="0.2">
      <c r="A19" s="255"/>
      <c r="B19" s="255"/>
      <c r="C19" s="255"/>
      <c r="D19" s="73"/>
      <c r="E19" s="3"/>
      <c r="F19" s="3"/>
      <c r="H19" s="142"/>
      <c r="I19" s="142"/>
    </row>
    <row r="20" spans="1:9" s="1" customFormat="1" ht="18" customHeight="1" x14ac:dyDescent="0.2">
      <c r="A20" s="255"/>
      <c r="B20" s="255"/>
      <c r="C20" s="255"/>
      <c r="D20" s="140" t="s">
        <v>124</v>
      </c>
      <c r="E20" s="14"/>
      <c r="F20" s="14"/>
      <c r="G20" s="139"/>
      <c r="H20" s="261"/>
      <c r="I20" s="262"/>
    </row>
    <row r="21" spans="1:9" s="1" customFormat="1" ht="5.0999999999999996" customHeight="1" x14ac:dyDescent="0.2">
      <c r="A21" s="255"/>
      <c r="B21" s="255"/>
      <c r="C21" s="255"/>
      <c r="D21" s="73"/>
      <c r="E21" s="3"/>
      <c r="F21" s="3"/>
      <c r="H21" s="142"/>
      <c r="I21" s="142"/>
    </row>
    <row r="22" spans="1:9" s="1" customFormat="1" ht="27.95" customHeight="1" x14ac:dyDescent="0.2">
      <c r="A22" s="255"/>
      <c r="B22" s="255"/>
      <c r="C22" s="255"/>
      <c r="D22" s="239" t="s">
        <v>282</v>
      </c>
      <c r="E22" s="240"/>
      <c r="F22" s="240"/>
      <c r="G22" s="241"/>
      <c r="H22" s="261"/>
      <c r="I22" s="262"/>
    </row>
    <row r="23" spans="1:9" s="1" customFormat="1" ht="5.0999999999999996" customHeight="1" x14ac:dyDescent="0.2">
      <c r="A23" s="255"/>
      <c r="B23" s="255"/>
      <c r="C23" s="255"/>
      <c r="D23" s="137"/>
      <c r="E23" s="3"/>
      <c r="F23" s="3"/>
      <c r="H23" s="141"/>
      <c r="I23" s="141"/>
    </row>
    <row r="24" spans="1:9" s="1" customFormat="1" ht="18" customHeight="1" x14ac:dyDescent="0.2">
      <c r="A24" s="255"/>
      <c r="B24" s="255"/>
      <c r="C24" s="255"/>
      <c r="D24" s="140" t="s">
        <v>123</v>
      </c>
      <c r="E24" s="14"/>
      <c r="F24" s="14"/>
      <c r="G24" s="139"/>
      <c r="H24" s="263"/>
      <c r="I24" s="264"/>
    </row>
    <row r="25" spans="1:9" s="1" customFormat="1" ht="9.9499999999999993" customHeight="1" x14ac:dyDescent="0.2">
      <c r="A25" s="18"/>
      <c r="B25" s="18"/>
      <c r="C25" s="18"/>
      <c r="D25" s="18"/>
      <c r="E25" s="18"/>
      <c r="F25" s="18"/>
      <c r="G25" s="18"/>
      <c r="H25" s="18"/>
      <c r="I25" s="18"/>
    </row>
    <row r="26" spans="1:9" s="25" customFormat="1" ht="15" customHeight="1" x14ac:dyDescent="0.2">
      <c r="A26" s="108" t="s">
        <v>281</v>
      </c>
      <c r="B26" s="110"/>
      <c r="C26" s="110"/>
      <c r="D26" s="110"/>
      <c r="E26" s="110"/>
      <c r="F26" s="110"/>
      <c r="G26" s="110"/>
      <c r="H26" s="110"/>
      <c r="I26" s="111"/>
    </row>
    <row r="27" spans="1:9" s="26" customFormat="1" ht="5.0999999999999996" customHeight="1" x14ac:dyDescent="0.2">
      <c r="A27" s="21"/>
      <c r="B27" s="21"/>
      <c r="C27" s="21"/>
      <c r="D27" s="21"/>
      <c r="E27" s="21"/>
      <c r="F27" s="21"/>
      <c r="G27" s="21"/>
      <c r="H27" s="21"/>
      <c r="I27" s="21"/>
    </row>
    <row r="28" spans="1:9" s="25" customFormat="1" ht="15" customHeight="1" x14ac:dyDescent="0.2">
      <c r="A28" s="265" t="s">
        <v>64</v>
      </c>
      <c r="B28" s="265"/>
      <c r="C28" s="265"/>
      <c r="D28" s="265"/>
      <c r="E28" s="265"/>
      <c r="F28" s="265"/>
      <c r="G28" s="265"/>
      <c r="H28" s="265"/>
      <c r="I28" s="265"/>
    </row>
    <row r="29" spans="1:9" s="25" customFormat="1" ht="24" customHeight="1" x14ac:dyDescent="0.2">
      <c r="A29" s="27" t="s">
        <v>65</v>
      </c>
      <c r="B29" s="258" t="s">
        <v>66</v>
      </c>
      <c r="C29" s="258"/>
      <c r="D29" s="258"/>
      <c r="E29" s="258"/>
      <c r="F29" s="258"/>
      <c r="G29" s="258"/>
      <c r="H29" s="259" t="s">
        <v>67</v>
      </c>
      <c r="I29" s="260"/>
    </row>
    <row r="30" spans="1:9" s="25" customFormat="1" ht="18" customHeight="1" x14ac:dyDescent="0.2">
      <c r="A30" s="66" t="s">
        <v>68</v>
      </c>
      <c r="B30" s="113" t="s">
        <v>126</v>
      </c>
      <c r="C30" s="113"/>
      <c r="D30" s="113"/>
      <c r="E30" s="113"/>
      <c r="F30" s="113"/>
      <c r="G30" s="113"/>
      <c r="H30" s="248"/>
      <c r="I30" s="249"/>
    </row>
    <row r="31" spans="1:9" s="25" customFormat="1" ht="18" customHeight="1" x14ac:dyDescent="0.2">
      <c r="A31" s="67" t="s">
        <v>69</v>
      </c>
      <c r="B31" s="112" t="s">
        <v>41</v>
      </c>
      <c r="C31" s="112"/>
      <c r="D31" s="112"/>
      <c r="E31" s="112"/>
      <c r="F31" s="112"/>
      <c r="G31" s="114"/>
      <c r="H31" s="244"/>
      <c r="I31" s="245"/>
    </row>
    <row r="32" spans="1:9" s="25" customFormat="1" ht="18" customHeight="1" x14ac:dyDescent="0.2">
      <c r="A32" s="67" t="s">
        <v>70</v>
      </c>
      <c r="B32" s="112" t="s">
        <v>135</v>
      </c>
      <c r="C32" s="112"/>
      <c r="D32" s="112"/>
      <c r="E32" s="112"/>
      <c r="F32" s="112"/>
      <c r="G32" s="112"/>
      <c r="H32" s="248"/>
      <c r="I32" s="249"/>
    </row>
    <row r="33" spans="1:9" s="25" customFormat="1" ht="18" customHeight="1" x14ac:dyDescent="0.2">
      <c r="A33" s="67" t="s">
        <v>71</v>
      </c>
      <c r="B33" s="112" t="s">
        <v>43</v>
      </c>
      <c r="C33" s="112"/>
      <c r="D33" s="112"/>
      <c r="E33" s="112"/>
      <c r="F33" s="112"/>
      <c r="G33" s="112"/>
      <c r="H33" s="244"/>
      <c r="I33" s="245"/>
    </row>
    <row r="34" spans="1:9" s="25" customFormat="1" ht="18" customHeight="1" x14ac:dyDescent="0.2">
      <c r="A34" s="67" t="s">
        <v>224</v>
      </c>
      <c r="B34" s="112" t="s">
        <v>127</v>
      </c>
      <c r="C34" s="112"/>
      <c r="D34" s="112"/>
      <c r="E34" s="112"/>
      <c r="F34" s="112"/>
      <c r="G34" s="112"/>
      <c r="H34" s="244"/>
      <c r="I34" s="245"/>
    </row>
    <row r="35" spans="1:9" s="25" customFormat="1" ht="18" customHeight="1" x14ac:dyDescent="0.2">
      <c r="A35" s="67" t="s">
        <v>72</v>
      </c>
      <c r="B35" s="112" t="s">
        <v>227</v>
      </c>
      <c r="C35" s="112"/>
      <c r="D35" s="112"/>
      <c r="E35" s="112"/>
      <c r="F35" s="112"/>
      <c r="G35" s="112"/>
      <c r="H35" s="244"/>
      <c r="I35" s="245"/>
    </row>
    <row r="36" spans="1:9" s="25" customFormat="1" ht="18" customHeight="1" x14ac:dyDescent="0.2">
      <c r="A36" s="67" t="s">
        <v>149</v>
      </c>
      <c r="B36" s="112" t="s">
        <v>278</v>
      </c>
      <c r="C36" s="112"/>
      <c r="D36" s="112"/>
      <c r="E36" s="112"/>
      <c r="F36" s="112"/>
      <c r="G36" s="112"/>
      <c r="H36" s="244"/>
      <c r="I36" s="245"/>
    </row>
    <row r="37" spans="1:9" s="25" customFormat="1" ht="18" customHeight="1" x14ac:dyDescent="0.2">
      <c r="A37" s="67" t="s">
        <v>77</v>
      </c>
      <c r="B37" s="112" t="s">
        <v>279</v>
      </c>
      <c r="C37" s="112"/>
      <c r="D37" s="112"/>
      <c r="E37" s="112"/>
      <c r="F37" s="112"/>
      <c r="G37" s="112"/>
      <c r="H37" s="244"/>
      <c r="I37" s="245"/>
    </row>
    <row r="38" spans="1:9" s="25" customFormat="1" ht="27.95" customHeight="1" x14ac:dyDescent="0.2">
      <c r="A38" s="97" t="s">
        <v>225</v>
      </c>
      <c r="B38" s="246" t="s">
        <v>228</v>
      </c>
      <c r="C38" s="246"/>
      <c r="D38" s="246"/>
      <c r="E38" s="246"/>
      <c r="F38" s="246"/>
      <c r="G38" s="247"/>
      <c r="H38" s="244"/>
      <c r="I38" s="245"/>
    </row>
    <row r="39" spans="1:9" s="25" customFormat="1" ht="18" customHeight="1" x14ac:dyDescent="0.2">
      <c r="A39" s="67" t="s">
        <v>118</v>
      </c>
      <c r="B39" s="112" t="s">
        <v>128</v>
      </c>
      <c r="C39" s="112"/>
      <c r="D39" s="112"/>
      <c r="E39" s="112"/>
      <c r="F39" s="112"/>
      <c r="G39" s="112"/>
      <c r="H39" s="244"/>
      <c r="I39" s="245"/>
    </row>
    <row r="40" spans="1:9" s="25" customFormat="1" ht="18" customHeight="1" x14ac:dyDescent="0.2">
      <c r="A40" s="67" t="s">
        <v>44</v>
      </c>
      <c r="B40" s="112" t="s">
        <v>129</v>
      </c>
      <c r="C40" s="112"/>
      <c r="D40" s="112"/>
      <c r="E40" s="112"/>
      <c r="F40" s="112"/>
      <c r="G40" s="112"/>
      <c r="H40" s="244"/>
      <c r="I40" s="245"/>
    </row>
    <row r="41" spans="1:9" s="25" customFormat="1" ht="18" customHeight="1" x14ac:dyDescent="0.2">
      <c r="A41" s="115" t="s">
        <v>260</v>
      </c>
      <c r="B41" s="116"/>
      <c r="C41" s="112"/>
      <c r="D41" s="112"/>
      <c r="E41" s="112"/>
      <c r="F41" s="112"/>
      <c r="G41" s="112"/>
      <c r="H41" s="256" t="s">
        <v>79</v>
      </c>
      <c r="I41" s="257"/>
    </row>
    <row r="42" spans="1:9" s="3" customFormat="1" ht="12" customHeight="1" x14ac:dyDescent="0.2">
      <c r="C42" s="136"/>
    </row>
    <row r="43" spans="1:9" s="3" customFormat="1" ht="12" customHeight="1" x14ac:dyDescent="0.2"/>
    <row r="44" spans="1:9" s="3" customFormat="1" ht="12" customHeight="1" x14ac:dyDescent="0.2"/>
    <row r="45" spans="1:9" s="3" customFormat="1" ht="12" customHeight="1" x14ac:dyDescent="0.2"/>
    <row r="46" spans="1:9" s="3" customFormat="1" ht="12" customHeight="1" x14ac:dyDescent="0.2"/>
    <row r="47" spans="1:9" s="3" customFormat="1" ht="12" customHeight="1" x14ac:dyDescent="0.2"/>
    <row r="48" spans="1:9" s="3" customFormat="1" ht="12" customHeight="1" x14ac:dyDescent="0.2"/>
    <row r="49" spans="1:2" s="3" customFormat="1" ht="12" customHeight="1" x14ac:dyDescent="0.2"/>
    <row r="50" spans="1:2" s="3" customFormat="1" ht="12" customHeight="1" x14ac:dyDescent="0.2"/>
    <row r="51" spans="1:2" s="3" customFormat="1" ht="12" customHeight="1" x14ac:dyDescent="0.2"/>
    <row r="52" spans="1:2" s="3" customFormat="1" ht="12" customHeight="1" x14ac:dyDescent="0.2"/>
    <row r="53" spans="1:2" s="3" customFormat="1" ht="12" customHeight="1" x14ac:dyDescent="0.2"/>
    <row r="54" spans="1:2" s="3" customFormat="1" ht="12" customHeight="1" x14ac:dyDescent="0.2"/>
    <row r="55" spans="1:2" s="3" customFormat="1" ht="12" customHeight="1" x14ac:dyDescent="0.2">
      <c r="A55" s="135"/>
      <c r="B55" s="135"/>
    </row>
    <row r="56" spans="1:2" s="3" customFormat="1" ht="5.0999999999999996" customHeight="1" x14ac:dyDescent="0.2"/>
    <row r="57" spans="1:2" s="3" customFormat="1" ht="12" customHeight="1" x14ac:dyDescent="0.2">
      <c r="A57" s="81">
        <v>1</v>
      </c>
      <c r="B57" s="56" t="s">
        <v>76</v>
      </c>
    </row>
    <row r="58" spans="1:2" s="3" customFormat="1" ht="5.0999999999999996" customHeight="1" x14ac:dyDescent="0.2"/>
    <row r="59" spans="1:2" s="1" customFormat="1" ht="12" customHeight="1" x14ac:dyDescent="0.2">
      <c r="A59" s="87" t="str">
        <f>'Seite 1'!A63</f>
        <v>Antrag zur Förderung einer Schwangerschaftsberatungsstelle</v>
      </c>
    </row>
    <row r="60" spans="1:2" s="1" customFormat="1" ht="12" customHeight="1" x14ac:dyDescent="0.2">
      <c r="A60" s="87" t="str">
        <f>'Seite 1'!A64</f>
        <v>Formularversion: V 2.0 vom 02.01.23 - öffentlich -</v>
      </c>
    </row>
    <row r="61" spans="1:2" s="1" customFormat="1" ht="12" customHeight="1" x14ac:dyDescent="0.2"/>
  </sheetData>
  <sheetProtection password="EDE9" sheet="1" objects="1" scenarios="1" selectLockedCells="1"/>
  <mergeCells count="33">
    <mergeCell ref="H41:I41"/>
    <mergeCell ref="B29:G29"/>
    <mergeCell ref="H29:I29"/>
    <mergeCell ref="H16:I16"/>
    <mergeCell ref="H20:I20"/>
    <mergeCell ref="H22:I22"/>
    <mergeCell ref="H18:I18"/>
    <mergeCell ref="H33:I33"/>
    <mergeCell ref="H24:I24"/>
    <mergeCell ref="H39:I39"/>
    <mergeCell ref="H35:I35"/>
    <mergeCell ref="H40:I40"/>
    <mergeCell ref="A28:I28"/>
    <mergeCell ref="H30:I30"/>
    <mergeCell ref="H36:I36"/>
    <mergeCell ref="A16:C24"/>
    <mergeCell ref="H1:I1"/>
    <mergeCell ref="D8:H8"/>
    <mergeCell ref="A5:C8"/>
    <mergeCell ref="D5:H5"/>
    <mergeCell ref="A10:C14"/>
    <mergeCell ref="D12:I12"/>
    <mergeCell ref="D10:I10"/>
    <mergeCell ref="D6:H6"/>
    <mergeCell ref="D22:G22"/>
    <mergeCell ref="D14:I14"/>
    <mergeCell ref="D7:H7"/>
    <mergeCell ref="H38:I38"/>
    <mergeCell ref="B38:G38"/>
    <mergeCell ref="H31:I31"/>
    <mergeCell ref="H34:I34"/>
    <mergeCell ref="H37:I37"/>
    <mergeCell ref="H32:I32"/>
  </mergeCells>
  <phoneticPr fontId="3" type="noConversion"/>
  <conditionalFormatting sqref="H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62"/>
  <sheetViews>
    <sheetView showGridLines="0" zoomScaleNormal="100" workbookViewId="0">
      <selection activeCell="F12" sqref="F12:G12"/>
    </sheetView>
  </sheetViews>
  <sheetFormatPr baseColWidth="10" defaultColWidth="11.42578125" defaultRowHeight="12" x14ac:dyDescent="0.2"/>
  <cols>
    <col min="1" max="1" width="5.7109375" style="32" customWidth="1"/>
    <col min="2" max="4" width="10.7109375" style="4" customWidth="1"/>
    <col min="5" max="5" width="11.7109375" style="4" customWidth="1"/>
    <col min="6" max="9" width="10.7109375" style="4" customWidth="1"/>
    <col min="10" max="16384" width="11.42578125" style="4"/>
  </cols>
  <sheetData>
    <row r="1" spans="1:10" ht="15" customHeight="1" x14ac:dyDescent="0.2">
      <c r="A1" s="29"/>
      <c r="B1" s="3"/>
      <c r="C1" s="3"/>
      <c r="D1" s="23"/>
      <c r="E1" s="16"/>
      <c r="F1" s="16"/>
      <c r="G1" s="16" t="s">
        <v>63</v>
      </c>
      <c r="H1" s="250" t="str">
        <f>'Seite 1'!H20</f>
        <v>F-SKB</v>
      </c>
      <c r="I1" s="251"/>
    </row>
    <row r="2" spans="1:10" s="1" customFormat="1" ht="5.0999999999999996" customHeight="1" x14ac:dyDescent="0.2">
      <c r="A2" s="30"/>
      <c r="B2" s="3"/>
      <c r="C2" s="3"/>
      <c r="D2" s="3"/>
      <c r="G2" s="7"/>
      <c r="H2" s="24"/>
      <c r="I2" s="5"/>
      <c r="J2" s="4"/>
    </row>
    <row r="3" spans="1:10" s="1" customFormat="1" ht="15" customHeight="1" x14ac:dyDescent="0.2">
      <c r="A3" s="108" t="s">
        <v>291</v>
      </c>
      <c r="B3" s="109"/>
      <c r="C3" s="109"/>
      <c r="D3" s="109"/>
      <c r="E3" s="109"/>
      <c r="F3" s="109"/>
      <c r="G3" s="109"/>
      <c r="H3" s="109"/>
      <c r="I3" s="104"/>
    </row>
    <row r="4" spans="1:10" s="1" customFormat="1" ht="5.0999999999999996" customHeight="1" x14ac:dyDescent="0.2">
      <c r="A4" s="31"/>
    </row>
    <row r="5" spans="1:10" s="96" customFormat="1" ht="15" customHeight="1" x14ac:dyDescent="0.2">
      <c r="A5" s="148" t="s">
        <v>289</v>
      </c>
      <c r="B5" s="149"/>
      <c r="C5" s="149"/>
      <c r="D5" s="149"/>
      <c r="E5" s="149"/>
      <c r="F5" s="149"/>
      <c r="G5" s="149"/>
      <c r="H5" s="149"/>
      <c r="I5" s="150"/>
    </row>
    <row r="6" spans="1:10" ht="15" customHeight="1" x14ac:dyDescent="0.2">
      <c r="A6" s="33"/>
      <c r="F6" s="278" t="s">
        <v>299</v>
      </c>
      <c r="G6" s="278"/>
      <c r="H6" s="278" t="s">
        <v>290</v>
      </c>
      <c r="I6" s="278"/>
    </row>
    <row r="7" spans="1:10" ht="15" customHeight="1" x14ac:dyDescent="0.2">
      <c r="A7" s="33" t="s">
        <v>80</v>
      </c>
      <c r="B7" s="34" t="s">
        <v>21</v>
      </c>
      <c r="F7" s="279"/>
      <c r="G7" s="279"/>
      <c r="H7" s="279"/>
      <c r="I7" s="279"/>
    </row>
    <row r="8" spans="1:10" ht="15" customHeight="1" x14ac:dyDescent="0.2">
      <c r="A8" s="32" t="s">
        <v>81</v>
      </c>
      <c r="B8" s="96" t="s">
        <v>301</v>
      </c>
      <c r="F8" s="276">
        <f>ROUND('Anlage 6 Fachkräfte'!T17,2)</f>
        <v>0</v>
      </c>
      <c r="G8" s="277"/>
      <c r="H8" s="276">
        <f>ROUND('Anlage 6 Fachkräfte'!W17,2)</f>
        <v>0</v>
      </c>
      <c r="I8" s="277"/>
    </row>
    <row r="9" spans="1:10" ht="15" customHeight="1" thickBot="1" x14ac:dyDescent="0.25">
      <c r="B9" s="28" t="str">
        <f>CONCATENATE("Summe ",B7)</f>
        <v>Summe Ausgaben für Personal</v>
      </c>
      <c r="F9" s="274">
        <f>SUM(F8)</f>
        <v>0</v>
      </c>
      <c r="G9" s="275"/>
      <c r="H9" s="274">
        <f>SUM(H8)</f>
        <v>0</v>
      </c>
      <c r="I9" s="275"/>
    </row>
    <row r="10" spans="1:10" ht="5.0999999999999996" customHeight="1" thickTop="1" x14ac:dyDescent="0.2"/>
    <row r="11" spans="1:10" ht="15" customHeight="1" x14ac:dyDescent="0.2">
      <c r="A11" s="33" t="s">
        <v>82</v>
      </c>
      <c r="B11" s="34" t="s">
        <v>45</v>
      </c>
    </row>
    <row r="12" spans="1:10" ht="15" customHeight="1" x14ac:dyDescent="0.2">
      <c r="A12" s="32" t="s">
        <v>83</v>
      </c>
      <c r="B12" s="96" t="s">
        <v>202</v>
      </c>
      <c r="C12" s="98"/>
      <c r="D12" s="98"/>
      <c r="E12" s="98"/>
      <c r="F12" s="272"/>
      <c r="G12" s="273"/>
      <c r="H12" s="268"/>
      <c r="I12" s="269"/>
    </row>
    <row r="13" spans="1:10" ht="15" customHeight="1" x14ac:dyDescent="0.2">
      <c r="A13" s="32" t="s">
        <v>84</v>
      </c>
      <c r="B13" s="96" t="s">
        <v>203</v>
      </c>
      <c r="C13" s="32"/>
      <c r="D13" s="96"/>
      <c r="E13" s="32"/>
      <c r="F13" s="266"/>
      <c r="G13" s="267"/>
      <c r="H13" s="270"/>
      <c r="I13" s="271"/>
    </row>
    <row r="14" spans="1:10" ht="15" customHeight="1" x14ac:dyDescent="0.2">
      <c r="A14" s="32" t="s">
        <v>85</v>
      </c>
      <c r="B14" s="96" t="s">
        <v>204</v>
      </c>
      <c r="C14" s="32"/>
      <c r="D14" s="96"/>
      <c r="E14" s="32"/>
      <c r="F14" s="266"/>
      <c r="G14" s="267"/>
      <c r="H14" s="270"/>
      <c r="I14" s="271"/>
    </row>
    <row r="15" spans="1:10" ht="30" customHeight="1" x14ac:dyDescent="0.2">
      <c r="A15" s="147" t="s">
        <v>284</v>
      </c>
      <c r="B15" s="280" t="s">
        <v>205</v>
      </c>
      <c r="C15" s="280"/>
      <c r="D15" s="280"/>
      <c r="E15" s="281"/>
      <c r="F15" s="286"/>
      <c r="G15" s="287"/>
      <c r="H15" s="270"/>
      <c r="I15" s="271"/>
    </row>
    <row r="16" spans="1:10" ht="15" customHeight="1" x14ac:dyDescent="0.2">
      <c r="A16" s="99" t="s">
        <v>86</v>
      </c>
      <c r="B16" s="96" t="s">
        <v>206</v>
      </c>
      <c r="C16" s="32"/>
      <c r="D16" s="96"/>
      <c r="E16" s="32"/>
      <c r="F16" s="266"/>
      <c r="G16" s="267"/>
      <c r="H16" s="270"/>
      <c r="I16" s="271"/>
    </row>
    <row r="17" spans="1:9" ht="15" customHeight="1" x14ac:dyDescent="0.2">
      <c r="A17" s="99" t="s">
        <v>154</v>
      </c>
      <c r="B17" s="96" t="s">
        <v>207</v>
      </c>
      <c r="C17" s="32"/>
      <c r="D17" s="96"/>
      <c r="E17" s="32"/>
      <c r="F17" s="266"/>
      <c r="G17" s="267"/>
      <c r="H17" s="270"/>
      <c r="I17" s="271"/>
    </row>
    <row r="18" spans="1:9" ht="15" customHeight="1" x14ac:dyDescent="0.2">
      <c r="A18" s="99" t="s">
        <v>208</v>
      </c>
      <c r="B18" s="96" t="s">
        <v>209</v>
      </c>
      <c r="C18" s="32"/>
      <c r="D18" s="96"/>
      <c r="E18" s="32"/>
      <c r="F18" s="266"/>
      <c r="G18" s="267"/>
      <c r="H18" s="270"/>
      <c r="I18" s="271"/>
    </row>
    <row r="19" spans="1:9" ht="30" customHeight="1" x14ac:dyDescent="0.2">
      <c r="A19" s="147" t="s">
        <v>283</v>
      </c>
      <c r="B19" s="280" t="s">
        <v>303</v>
      </c>
      <c r="C19" s="280"/>
      <c r="D19" s="280"/>
      <c r="E19" s="281"/>
      <c r="F19" s="266"/>
      <c r="G19" s="267"/>
      <c r="H19" s="270"/>
      <c r="I19" s="271"/>
    </row>
    <row r="20" spans="1:9" ht="15" customHeight="1" x14ac:dyDescent="0.2">
      <c r="A20" s="99" t="s">
        <v>210</v>
      </c>
      <c r="B20" s="96" t="s">
        <v>211</v>
      </c>
      <c r="C20" s="32"/>
      <c r="D20" s="96"/>
      <c r="E20" s="32"/>
      <c r="F20" s="266"/>
      <c r="G20" s="267"/>
      <c r="H20" s="270"/>
      <c r="I20" s="271"/>
    </row>
    <row r="21" spans="1:9" ht="15" customHeight="1" x14ac:dyDescent="0.2">
      <c r="A21" s="99" t="s">
        <v>212</v>
      </c>
      <c r="B21" s="26" t="s">
        <v>213</v>
      </c>
      <c r="C21" s="3"/>
      <c r="D21" s="3"/>
      <c r="E21" s="3"/>
      <c r="F21" s="266"/>
      <c r="G21" s="267"/>
      <c r="H21" s="270"/>
      <c r="I21" s="271"/>
    </row>
    <row r="22" spans="1:9" ht="30" customHeight="1" x14ac:dyDescent="0.2">
      <c r="A22" s="147" t="s">
        <v>287</v>
      </c>
      <c r="B22" s="288" t="s">
        <v>302</v>
      </c>
      <c r="C22" s="288"/>
      <c r="D22" s="288"/>
      <c r="E22" s="289"/>
      <c r="F22" s="286"/>
      <c r="G22" s="287"/>
      <c r="H22" s="270"/>
      <c r="I22" s="271"/>
    </row>
    <row r="23" spans="1:9" ht="15" customHeight="1" x14ac:dyDescent="0.2">
      <c r="A23" s="99" t="s">
        <v>214</v>
      </c>
      <c r="B23" s="26" t="s">
        <v>215</v>
      </c>
      <c r="C23" s="3"/>
      <c r="D23" s="3"/>
      <c r="E23" s="3"/>
      <c r="F23" s="266"/>
      <c r="G23" s="267"/>
      <c r="H23" s="270"/>
      <c r="I23" s="271"/>
    </row>
    <row r="24" spans="1:9" ht="15" customHeight="1" x14ac:dyDescent="0.2">
      <c r="A24" s="99" t="s">
        <v>216</v>
      </c>
      <c r="B24" s="26" t="s">
        <v>285</v>
      </c>
      <c r="C24" s="3"/>
      <c r="D24" s="3"/>
      <c r="E24" s="3"/>
      <c r="F24" s="266"/>
      <c r="G24" s="267"/>
      <c r="H24" s="270"/>
      <c r="I24" s="271"/>
    </row>
    <row r="25" spans="1:9" ht="15" customHeight="1" x14ac:dyDescent="0.2">
      <c r="A25" s="99" t="s">
        <v>219</v>
      </c>
      <c r="B25" s="26" t="s">
        <v>218</v>
      </c>
      <c r="C25" s="26"/>
      <c r="D25" s="26"/>
      <c r="E25" s="100"/>
      <c r="F25" s="266"/>
      <c r="G25" s="267"/>
      <c r="H25" s="270"/>
      <c r="I25" s="271"/>
    </row>
    <row r="26" spans="1:9" ht="15" customHeight="1" x14ac:dyDescent="0.2">
      <c r="A26" s="99" t="s">
        <v>217</v>
      </c>
      <c r="B26" s="96" t="s">
        <v>286</v>
      </c>
      <c r="F26" s="284"/>
      <c r="G26" s="285"/>
      <c r="H26" s="290"/>
      <c r="I26" s="291"/>
    </row>
    <row r="27" spans="1:9" ht="15" customHeight="1" thickBot="1" x14ac:dyDescent="0.25">
      <c r="B27" s="28" t="str">
        <f>CONCATENATE("Summe ",B11)</f>
        <v>Summe Sach- und Verwaltungsausgaben</v>
      </c>
      <c r="F27" s="274">
        <f>SUMPRODUCT(ROUND(F12:G26,2))</f>
        <v>0</v>
      </c>
      <c r="G27" s="275"/>
      <c r="H27" s="274">
        <f>SUMPRODUCT(ROUND(H12:I26,2))</f>
        <v>0</v>
      </c>
      <c r="I27" s="275"/>
    </row>
    <row r="28" spans="1:9" ht="5.0999999999999996" customHeight="1" thickTop="1" x14ac:dyDescent="0.2"/>
    <row r="29" spans="1:9" ht="15" customHeight="1" x14ac:dyDescent="0.2">
      <c r="A29" s="33" t="s">
        <v>99</v>
      </c>
      <c r="B29" s="34" t="s">
        <v>288</v>
      </c>
      <c r="F29" s="296"/>
      <c r="G29" s="297"/>
      <c r="H29" s="296"/>
      <c r="I29" s="297"/>
    </row>
    <row r="30" spans="1:9" ht="15" customHeight="1" thickBot="1" x14ac:dyDescent="0.25">
      <c r="B30" s="28" t="str">
        <f>CONCATENATE("Summe ",LEFT(B29,20))</f>
        <v>Summe Zusätzliche Ausgaben</v>
      </c>
      <c r="F30" s="274">
        <f>ROUND(F29,2)</f>
        <v>0</v>
      </c>
      <c r="G30" s="275"/>
      <c r="H30" s="274">
        <f>ROUND(H29,2)</f>
        <v>0</v>
      </c>
      <c r="I30" s="275"/>
    </row>
    <row r="31" spans="1:9" ht="5.0999999999999996" customHeight="1" thickTop="1" x14ac:dyDescent="0.2"/>
    <row r="32" spans="1:9" ht="15" customHeight="1" thickBot="1" x14ac:dyDescent="0.25">
      <c r="A32" s="35" t="s">
        <v>19</v>
      </c>
      <c r="B32" s="36"/>
      <c r="C32" s="36"/>
      <c r="D32" s="36"/>
      <c r="E32" s="36"/>
      <c r="F32" s="274">
        <f>F9+F27+F30</f>
        <v>0</v>
      </c>
      <c r="G32" s="275"/>
      <c r="H32" s="274">
        <f>H9+H27+H30</f>
        <v>0</v>
      </c>
      <c r="I32" s="275"/>
    </row>
    <row r="33" spans="1:9" ht="12" customHeight="1" thickTop="1" x14ac:dyDescent="0.2">
      <c r="A33" s="79"/>
      <c r="B33" s="80"/>
      <c r="C33" s="80"/>
      <c r="D33" s="80"/>
      <c r="E33" s="80"/>
      <c r="F33" s="58"/>
      <c r="G33" s="58"/>
      <c r="H33" s="58"/>
      <c r="I33" s="58"/>
    </row>
    <row r="34" spans="1:9" s="96" customFormat="1" ht="15" customHeight="1" x14ac:dyDescent="0.2">
      <c r="A34" s="148" t="s">
        <v>298</v>
      </c>
      <c r="B34" s="149"/>
      <c r="C34" s="149"/>
      <c r="D34" s="149"/>
      <c r="E34" s="149"/>
      <c r="F34" s="149"/>
      <c r="G34" s="149"/>
      <c r="H34" s="149"/>
      <c r="I34" s="150"/>
    </row>
    <row r="35" spans="1:9" ht="15" customHeight="1" x14ac:dyDescent="0.2">
      <c r="F35" s="294" t="s">
        <v>299</v>
      </c>
      <c r="G35" s="294"/>
    </row>
    <row r="36" spans="1:9" ht="15" customHeight="1" x14ac:dyDescent="0.2">
      <c r="A36" s="33" t="s">
        <v>100</v>
      </c>
      <c r="B36" s="34" t="s">
        <v>113</v>
      </c>
      <c r="F36" s="295"/>
      <c r="G36" s="295"/>
    </row>
    <row r="37" spans="1:9" ht="15" customHeight="1" x14ac:dyDescent="0.2">
      <c r="A37" s="99" t="s">
        <v>102</v>
      </c>
      <c r="B37" s="4" t="s">
        <v>114</v>
      </c>
      <c r="F37" s="272"/>
      <c r="G37" s="273"/>
    </row>
    <row r="38" spans="1:9" ht="15" customHeight="1" x14ac:dyDescent="0.2">
      <c r="A38" s="99" t="s">
        <v>103</v>
      </c>
      <c r="B38" s="4" t="s">
        <v>150</v>
      </c>
      <c r="F38" s="266"/>
      <c r="G38" s="267"/>
    </row>
    <row r="39" spans="1:9" ht="15" customHeight="1" x14ac:dyDescent="0.2">
      <c r="A39" s="99" t="s">
        <v>292</v>
      </c>
      <c r="B39" s="4" t="s">
        <v>115</v>
      </c>
      <c r="F39" s="282"/>
      <c r="G39" s="283"/>
    </row>
    <row r="40" spans="1:9" ht="15" customHeight="1" thickBot="1" x14ac:dyDescent="0.25">
      <c r="B40" s="28" t="str">
        <f>CONCATENATE("Summe ",B36)</f>
        <v>Summe Private Mittel</v>
      </c>
      <c r="F40" s="274">
        <f>SUMPRODUCT(ROUND(F37:F39,2))</f>
        <v>0</v>
      </c>
      <c r="G40" s="275"/>
    </row>
    <row r="41" spans="1:9" ht="5.0999999999999996" customHeight="1" thickTop="1" x14ac:dyDescent="0.2">
      <c r="B41" s="28"/>
      <c r="F41" s="58"/>
      <c r="G41" s="58"/>
    </row>
    <row r="42" spans="1:9" ht="15" customHeight="1" x14ac:dyDescent="0.2">
      <c r="A42" s="33" t="s">
        <v>101</v>
      </c>
      <c r="B42" s="34" t="s">
        <v>296</v>
      </c>
    </row>
    <row r="43" spans="1:9" ht="15" customHeight="1" x14ac:dyDescent="0.2">
      <c r="A43" s="99" t="s">
        <v>293</v>
      </c>
      <c r="B43" s="4" t="s">
        <v>151</v>
      </c>
      <c r="F43" s="272"/>
      <c r="G43" s="273"/>
    </row>
    <row r="44" spans="1:9" ht="15" customHeight="1" x14ac:dyDescent="0.2">
      <c r="A44" s="99" t="s">
        <v>294</v>
      </c>
      <c r="B44" s="4" t="s">
        <v>152</v>
      </c>
      <c r="F44" s="282"/>
      <c r="G44" s="283"/>
    </row>
    <row r="45" spans="1:9" ht="15" customHeight="1" thickBot="1" x14ac:dyDescent="0.25">
      <c r="B45" s="28" t="str">
        <f>CONCATENATE("Summe ",LEFT(B42,18))</f>
        <v>Summe Öffentliche Mittel</v>
      </c>
      <c r="F45" s="274">
        <f>SUMPRODUCT(ROUND(F43:F44,2))</f>
        <v>0</v>
      </c>
      <c r="G45" s="275"/>
    </row>
    <row r="46" spans="1:9" ht="5.0999999999999996" customHeight="1" thickTop="1" x14ac:dyDescent="0.2">
      <c r="B46" s="37"/>
    </row>
    <row r="47" spans="1:9" ht="15" customHeight="1" thickBot="1" x14ac:dyDescent="0.25">
      <c r="A47" s="33" t="s">
        <v>295</v>
      </c>
      <c r="B47" s="34" t="s">
        <v>297</v>
      </c>
      <c r="F47" s="274">
        <f>H32</f>
        <v>0</v>
      </c>
      <c r="G47" s="275"/>
    </row>
    <row r="48" spans="1:9" ht="5.0999999999999996" customHeight="1" thickTop="1" x14ac:dyDescent="0.2">
      <c r="F48" s="59"/>
      <c r="G48" s="59"/>
    </row>
    <row r="49" spans="1:9" ht="15" customHeight="1" thickBot="1" x14ac:dyDescent="0.25">
      <c r="A49" s="35" t="s">
        <v>20</v>
      </c>
      <c r="B49" s="36"/>
      <c r="C49" s="36"/>
      <c r="D49" s="36"/>
      <c r="E49" s="36"/>
      <c r="F49" s="274">
        <f>F40+F45+ROUND(F47,2)</f>
        <v>0</v>
      </c>
      <c r="G49" s="275"/>
    </row>
    <row r="50" spans="1:9" ht="12" customHeight="1" thickTop="1" x14ac:dyDescent="0.2"/>
    <row r="51" spans="1:9" ht="12" customHeight="1" x14ac:dyDescent="0.2"/>
    <row r="52" spans="1:9" ht="12" customHeight="1" x14ac:dyDescent="0.2"/>
    <row r="53" spans="1:9" ht="12" customHeight="1" x14ac:dyDescent="0.2"/>
    <row r="54" spans="1:9" s="1" customFormat="1" ht="12" customHeight="1" x14ac:dyDescent="0.2">
      <c r="A54" s="298"/>
      <c r="B54" s="298"/>
      <c r="C54" s="298"/>
      <c r="D54" s="298"/>
      <c r="F54" s="292"/>
      <c r="G54" s="292"/>
      <c r="H54" s="292"/>
      <c r="I54" s="292"/>
    </row>
    <row r="55" spans="1:9" s="1" customFormat="1" ht="12" customHeight="1" x14ac:dyDescent="0.2">
      <c r="A55" s="299"/>
      <c r="B55" s="299"/>
      <c r="C55" s="299"/>
      <c r="D55" s="88">
        <f ca="1">IF('Seite 1'!$H$19="","",'Seite 1'!$H$19)</f>
        <v>44923</v>
      </c>
      <c r="F55" s="293"/>
      <c r="G55" s="293"/>
      <c r="H55" s="293"/>
      <c r="I55" s="293"/>
    </row>
    <row r="56" spans="1:9" s="1" customFormat="1" ht="12" customHeight="1" x14ac:dyDescent="0.2">
      <c r="A56" s="47" t="s">
        <v>78</v>
      </c>
      <c r="F56" s="151" t="s">
        <v>300</v>
      </c>
      <c r="G56" s="151"/>
      <c r="H56" s="25"/>
      <c r="I56" s="25"/>
    </row>
    <row r="57" spans="1:9" ht="9.9499999999999993" customHeight="1" x14ac:dyDescent="0.2">
      <c r="A57" s="60"/>
      <c r="B57" s="38"/>
      <c r="C57" s="38"/>
    </row>
    <row r="58" spans="1:9" ht="5.0999999999999996" customHeight="1" x14ac:dyDescent="0.2">
      <c r="A58" s="82"/>
      <c r="B58" s="83"/>
      <c r="C58" s="83"/>
    </row>
    <row r="59" spans="1:9" ht="12" customHeight="1" x14ac:dyDescent="0.2">
      <c r="A59" s="81">
        <v>1</v>
      </c>
      <c r="B59" s="56" t="s">
        <v>76</v>
      </c>
      <c r="C59" s="3"/>
    </row>
    <row r="60" spans="1:9" ht="5.0999999999999996" customHeight="1" x14ac:dyDescent="0.2"/>
    <row r="61" spans="1:9" ht="12" customHeight="1" x14ac:dyDescent="0.2">
      <c r="A61" s="89" t="str">
        <f>'Seite 1'!A63</f>
        <v>Antrag zur Förderung einer Schwangerschaftsberatungsstelle</v>
      </c>
    </row>
    <row r="62" spans="1:9" ht="12" customHeight="1" x14ac:dyDescent="0.2">
      <c r="A62" s="89" t="str">
        <f>'Seite 1'!A64</f>
        <v>Formularversion: V 2.0 vom 02.01.23 - öffentlich -</v>
      </c>
    </row>
  </sheetData>
  <sheetProtection password="EDE9" sheet="1" objects="1" scenarios="1" selectLockedCells="1"/>
  <mergeCells count="49">
    <mergeCell ref="F54:I54"/>
    <mergeCell ref="F55:I55"/>
    <mergeCell ref="F35:G36"/>
    <mergeCell ref="B19:E19"/>
    <mergeCell ref="F29:G29"/>
    <mergeCell ref="H29:I29"/>
    <mergeCell ref="F30:G30"/>
    <mergeCell ref="H30:I30"/>
    <mergeCell ref="A54:D54"/>
    <mergeCell ref="A55:C55"/>
    <mergeCell ref="F43:G43"/>
    <mergeCell ref="F37:G37"/>
    <mergeCell ref="F38:G38"/>
    <mergeCell ref="F49:G49"/>
    <mergeCell ref="F44:G44"/>
    <mergeCell ref="F47:G47"/>
    <mergeCell ref="F45:G45"/>
    <mergeCell ref="B15:E15"/>
    <mergeCell ref="H27:I27"/>
    <mergeCell ref="F39:G39"/>
    <mergeCell ref="F40:G40"/>
    <mergeCell ref="F27:G27"/>
    <mergeCell ref="F32:G32"/>
    <mergeCell ref="H32:I32"/>
    <mergeCell ref="F26:G26"/>
    <mergeCell ref="F15:G15"/>
    <mergeCell ref="B22:E22"/>
    <mergeCell ref="F22:G22"/>
    <mergeCell ref="H26:I26"/>
    <mergeCell ref="F17:G17"/>
    <mergeCell ref="F18:G18"/>
    <mergeCell ref="F19:G19"/>
    <mergeCell ref="F9:G9"/>
    <mergeCell ref="H9:I9"/>
    <mergeCell ref="H1:I1"/>
    <mergeCell ref="H8:I8"/>
    <mergeCell ref="F6:G7"/>
    <mergeCell ref="H6:I7"/>
    <mergeCell ref="F8:G8"/>
    <mergeCell ref="F25:G25"/>
    <mergeCell ref="H12:I25"/>
    <mergeCell ref="F16:G16"/>
    <mergeCell ref="F23:G23"/>
    <mergeCell ref="F21:G21"/>
    <mergeCell ref="F24:G24"/>
    <mergeCell ref="F20:G20"/>
    <mergeCell ref="F12:G12"/>
    <mergeCell ref="F13:G13"/>
    <mergeCell ref="F14:G14"/>
  </mergeCells>
  <phoneticPr fontId="3" type="noConversion"/>
  <conditionalFormatting sqref="H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4"/>
  <sheetViews>
    <sheetView showGridLines="0" workbookViewId="0">
      <selection activeCell="A54" sqref="A54:C54"/>
    </sheetView>
  </sheetViews>
  <sheetFormatPr baseColWidth="10" defaultColWidth="11.42578125" defaultRowHeight="12" x14ac:dyDescent="0.2"/>
  <cols>
    <col min="1" max="1" width="5.7109375" style="31" customWidth="1"/>
    <col min="2" max="9" width="10.7109375" style="1" customWidth="1"/>
    <col min="10" max="16384" width="11.42578125" style="1"/>
  </cols>
  <sheetData>
    <row r="1" spans="1:9" ht="15" customHeight="1" x14ac:dyDescent="0.2">
      <c r="A1" s="29"/>
      <c r="B1" s="3"/>
      <c r="C1" s="3"/>
      <c r="D1" s="23"/>
      <c r="E1" s="16"/>
      <c r="F1" s="16"/>
      <c r="G1" s="16" t="s">
        <v>63</v>
      </c>
      <c r="H1" s="250" t="str">
        <f>'Seite 1'!H20</f>
        <v>F-SKB</v>
      </c>
      <c r="I1" s="300"/>
    </row>
    <row r="2" spans="1:9" ht="5.0999999999999996" customHeight="1" x14ac:dyDescent="0.2">
      <c r="A2" s="29"/>
      <c r="B2" s="3"/>
      <c r="C2" s="3"/>
      <c r="D2" s="3"/>
      <c r="G2" s="7"/>
      <c r="H2" s="17"/>
      <c r="I2" s="3"/>
    </row>
    <row r="3" spans="1:9" ht="15" customHeight="1" x14ac:dyDescent="0.2">
      <c r="A3" s="108" t="s">
        <v>304</v>
      </c>
      <c r="B3" s="109"/>
      <c r="C3" s="109"/>
      <c r="D3" s="109"/>
      <c r="E3" s="109"/>
      <c r="F3" s="109"/>
      <c r="G3" s="109"/>
      <c r="H3" s="109"/>
      <c r="I3" s="104"/>
    </row>
    <row r="4" spans="1:9" ht="5.0999999999999996" customHeight="1" x14ac:dyDescent="0.2">
      <c r="A4" s="126"/>
      <c r="B4" s="122"/>
      <c r="C4" s="122"/>
      <c r="D4" s="122"/>
      <c r="E4" s="122"/>
      <c r="F4" s="122"/>
      <c r="G4" s="122"/>
      <c r="H4" s="122"/>
      <c r="I4" s="123"/>
    </row>
    <row r="5" spans="1:9" ht="15" customHeight="1" x14ac:dyDescent="0.2">
      <c r="A5" s="127" t="s">
        <v>148</v>
      </c>
      <c r="B5" s="3"/>
      <c r="C5" s="3"/>
      <c r="D5" s="3"/>
      <c r="E5" s="3"/>
      <c r="F5" s="3"/>
      <c r="G5" s="3"/>
      <c r="H5" s="3"/>
      <c r="I5" s="19"/>
    </row>
    <row r="6" spans="1:9" ht="5.0999999999999996" customHeight="1" x14ac:dyDescent="0.2">
      <c r="A6" s="128"/>
      <c r="B6" s="3"/>
      <c r="C6" s="3"/>
      <c r="D6" s="3"/>
      <c r="E6" s="3"/>
      <c r="F6" s="3"/>
      <c r="G6" s="3"/>
      <c r="H6" s="3"/>
      <c r="I6" s="19"/>
    </row>
    <row r="7" spans="1:9" ht="12" customHeight="1" x14ac:dyDescent="0.2">
      <c r="A7" s="128"/>
      <c r="B7" s="301" t="s">
        <v>62</v>
      </c>
      <c r="C7" s="301"/>
      <c r="D7" s="301"/>
      <c r="E7" s="301"/>
      <c r="F7" s="301"/>
      <c r="G7" s="301"/>
      <c r="H7" s="301"/>
      <c r="I7" s="302"/>
    </row>
    <row r="8" spans="1:9" ht="12" customHeight="1" x14ac:dyDescent="0.2">
      <c r="A8" s="128"/>
      <c r="B8" s="301"/>
      <c r="C8" s="301"/>
      <c r="D8" s="301"/>
      <c r="E8" s="301"/>
      <c r="F8" s="301"/>
      <c r="G8" s="301"/>
      <c r="H8" s="301"/>
      <c r="I8" s="302"/>
    </row>
    <row r="9" spans="1:9" ht="12" customHeight="1" x14ac:dyDescent="0.2">
      <c r="A9" s="128"/>
      <c r="B9" s="301" t="s">
        <v>117</v>
      </c>
      <c r="C9" s="301"/>
      <c r="D9" s="301"/>
      <c r="E9" s="301"/>
      <c r="F9" s="301"/>
      <c r="G9" s="301"/>
      <c r="H9" s="301"/>
      <c r="I9" s="302"/>
    </row>
    <row r="10" spans="1:9" ht="12" customHeight="1" x14ac:dyDescent="0.2">
      <c r="A10" s="128"/>
      <c r="B10" s="301"/>
      <c r="C10" s="301"/>
      <c r="D10" s="301"/>
      <c r="E10" s="301"/>
      <c r="F10" s="301"/>
      <c r="G10" s="301"/>
      <c r="H10" s="301"/>
      <c r="I10" s="302"/>
    </row>
    <row r="11" spans="1:9" ht="12" customHeight="1" x14ac:dyDescent="0.2">
      <c r="A11" s="128"/>
      <c r="B11" s="301" t="s">
        <v>305</v>
      </c>
      <c r="C11" s="301"/>
      <c r="D11" s="301"/>
      <c r="E11" s="301"/>
      <c r="F11" s="301"/>
      <c r="G11" s="301"/>
      <c r="H11" s="301"/>
      <c r="I11" s="302"/>
    </row>
    <row r="12" spans="1:9" ht="12" customHeight="1" x14ac:dyDescent="0.2">
      <c r="A12" s="128"/>
      <c r="B12" s="301"/>
      <c r="C12" s="301"/>
      <c r="D12" s="301"/>
      <c r="E12" s="301"/>
      <c r="F12" s="301"/>
      <c r="G12" s="301"/>
      <c r="H12" s="301"/>
      <c r="I12" s="302"/>
    </row>
    <row r="13" spans="1:9" ht="12" customHeight="1" x14ac:dyDescent="0.2">
      <c r="A13" s="128"/>
      <c r="B13" s="301"/>
      <c r="C13" s="301"/>
      <c r="D13" s="301"/>
      <c r="E13" s="301"/>
      <c r="F13" s="301"/>
      <c r="G13" s="301"/>
      <c r="H13" s="301"/>
      <c r="I13" s="302"/>
    </row>
    <row r="14" spans="1:9" ht="12" customHeight="1" x14ac:dyDescent="0.2">
      <c r="A14" s="128"/>
      <c r="B14" s="301"/>
      <c r="C14" s="301"/>
      <c r="D14" s="301"/>
      <c r="E14" s="301"/>
      <c r="F14" s="301"/>
      <c r="G14" s="301"/>
      <c r="H14" s="301"/>
      <c r="I14" s="302"/>
    </row>
    <row r="15" spans="1:9" ht="12" customHeight="1" x14ac:dyDescent="0.2">
      <c r="A15" s="128"/>
      <c r="B15" s="301" t="s">
        <v>262</v>
      </c>
      <c r="C15" s="301"/>
      <c r="D15" s="301"/>
      <c r="E15" s="301"/>
      <c r="F15" s="301"/>
      <c r="G15" s="301"/>
      <c r="H15" s="301"/>
      <c r="I15" s="302"/>
    </row>
    <row r="16" spans="1:9" ht="12" customHeight="1" x14ac:dyDescent="0.2">
      <c r="A16" s="128"/>
      <c r="B16" s="301"/>
      <c r="C16" s="301"/>
      <c r="D16" s="301"/>
      <c r="E16" s="301"/>
      <c r="F16" s="301"/>
      <c r="G16" s="301"/>
      <c r="H16" s="301"/>
      <c r="I16" s="302"/>
    </row>
    <row r="17" spans="1:9" ht="12" customHeight="1" x14ac:dyDescent="0.2">
      <c r="A17" s="128"/>
      <c r="B17" s="301"/>
      <c r="C17" s="301"/>
      <c r="D17" s="301"/>
      <c r="E17" s="301"/>
      <c r="F17" s="301"/>
      <c r="G17" s="301"/>
      <c r="H17" s="301"/>
      <c r="I17" s="302"/>
    </row>
    <row r="18" spans="1:9" ht="12" customHeight="1" x14ac:dyDescent="0.2">
      <c r="A18" s="128"/>
      <c r="B18" s="301" t="s">
        <v>306</v>
      </c>
      <c r="C18" s="301"/>
      <c r="D18" s="301"/>
      <c r="E18" s="301"/>
      <c r="F18" s="301"/>
      <c r="G18" s="301"/>
      <c r="H18" s="301"/>
      <c r="I18" s="302"/>
    </row>
    <row r="19" spans="1:9" ht="12" customHeight="1" x14ac:dyDescent="0.2">
      <c r="A19" s="128"/>
      <c r="B19" s="301"/>
      <c r="C19" s="301"/>
      <c r="D19" s="301"/>
      <c r="E19" s="301"/>
      <c r="F19" s="301"/>
      <c r="G19" s="301"/>
      <c r="H19" s="301"/>
      <c r="I19" s="302"/>
    </row>
    <row r="20" spans="1:9" ht="12" customHeight="1" x14ac:dyDescent="0.2">
      <c r="A20" s="128"/>
      <c r="B20" s="301"/>
      <c r="C20" s="301"/>
      <c r="D20" s="301"/>
      <c r="E20" s="301"/>
      <c r="F20" s="301"/>
      <c r="G20" s="301"/>
      <c r="H20" s="301"/>
      <c r="I20" s="302"/>
    </row>
    <row r="21" spans="1:9" s="25" customFormat="1" ht="12" customHeight="1" x14ac:dyDescent="0.2">
      <c r="A21" s="152"/>
      <c r="B21" s="301" t="s">
        <v>307</v>
      </c>
      <c r="C21" s="301"/>
      <c r="D21" s="301"/>
      <c r="E21" s="301"/>
      <c r="F21" s="301"/>
      <c r="G21" s="301"/>
      <c r="H21" s="301"/>
      <c r="I21" s="302"/>
    </row>
    <row r="22" spans="1:9" s="25" customFormat="1" ht="12" customHeight="1" x14ac:dyDescent="0.2">
      <c r="A22" s="152"/>
      <c r="B22" s="301"/>
      <c r="C22" s="301"/>
      <c r="D22" s="301"/>
      <c r="E22" s="301"/>
      <c r="F22" s="301"/>
      <c r="G22" s="301"/>
      <c r="H22" s="301"/>
      <c r="I22" s="302"/>
    </row>
    <row r="23" spans="1:9" s="25" customFormat="1" ht="12" customHeight="1" x14ac:dyDescent="0.2">
      <c r="A23" s="152"/>
      <c r="B23" s="301"/>
      <c r="C23" s="301"/>
      <c r="D23" s="301"/>
      <c r="E23" s="301"/>
      <c r="F23" s="301"/>
      <c r="G23" s="301"/>
      <c r="H23" s="301"/>
      <c r="I23" s="302"/>
    </row>
    <row r="24" spans="1:9" s="25" customFormat="1" ht="12" customHeight="1" x14ac:dyDescent="0.2">
      <c r="A24" s="152"/>
      <c r="B24" s="301"/>
      <c r="C24" s="301"/>
      <c r="D24" s="301"/>
      <c r="E24" s="301"/>
      <c r="F24" s="301"/>
      <c r="G24" s="301"/>
      <c r="H24" s="301"/>
      <c r="I24" s="302"/>
    </row>
    <row r="25" spans="1:9" s="25" customFormat="1" ht="12" customHeight="1" x14ac:dyDescent="0.2">
      <c r="A25" s="152"/>
      <c r="B25" s="301"/>
      <c r="C25" s="301"/>
      <c r="D25" s="301"/>
      <c r="E25" s="301"/>
      <c r="F25" s="301"/>
      <c r="G25" s="301"/>
      <c r="H25" s="301"/>
      <c r="I25" s="302"/>
    </row>
    <row r="26" spans="1:9" s="25" customFormat="1" ht="12" customHeight="1" x14ac:dyDescent="0.2">
      <c r="A26" s="152"/>
      <c r="B26" s="301"/>
      <c r="C26" s="301"/>
      <c r="D26" s="301"/>
      <c r="E26" s="301"/>
      <c r="F26" s="301"/>
      <c r="G26" s="301"/>
      <c r="H26" s="301"/>
      <c r="I26" s="302"/>
    </row>
    <row r="27" spans="1:9" s="25" customFormat="1" ht="12" customHeight="1" x14ac:dyDescent="0.2">
      <c r="A27" s="152"/>
      <c r="B27" s="301"/>
      <c r="C27" s="301"/>
      <c r="D27" s="301"/>
      <c r="E27" s="301"/>
      <c r="F27" s="301"/>
      <c r="G27" s="301"/>
      <c r="H27" s="301"/>
      <c r="I27" s="302"/>
    </row>
    <row r="28" spans="1:9" ht="12" customHeight="1" x14ac:dyDescent="0.2">
      <c r="A28" s="128"/>
      <c r="B28" s="301" t="s">
        <v>341</v>
      </c>
      <c r="C28" s="301"/>
      <c r="D28" s="301"/>
      <c r="E28" s="301"/>
      <c r="F28" s="301"/>
      <c r="G28" s="301"/>
      <c r="H28" s="301"/>
      <c r="I28" s="302"/>
    </row>
    <row r="29" spans="1:9" ht="12" customHeight="1" x14ac:dyDescent="0.2">
      <c r="A29" s="128"/>
      <c r="B29" s="301"/>
      <c r="C29" s="301"/>
      <c r="D29" s="301"/>
      <c r="E29" s="301"/>
      <c r="F29" s="301"/>
      <c r="G29" s="301"/>
      <c r="H29" s="301"/>
      <c r="I29" s="302"/>
    </row>
    <row r="30" spans="1:9" ht="12" customHeight="1" x14ac:dyDescent="0.2">
      <c r="A30" s="128"/>
      <c r="B30" s="301"/>
      <c r="C30" s="301"/>
      <c r="D30" s="301"/>
      <c r="E30" s="301"/>
      <c r="F30" s="301"/>
      <c r="G30" s="301"/>
      <c r="H30" s="301"/>
      <c r="I30" s="302"/>
    </row>
    <row r="31" spans="1:9" ht="12" customHeight="1" x14ac:dyDescent="0.2">
      <c r="A31" s="128"/>
      <c r="B31" s="301"/>
      <c r="C31" s="301"/>
      <c r="D31" s="301"/>
      <c r="E31" s="301"/>
      <c r="F31" s="301"/>
      <c r="G31" s="301"/>
      <c r="H31" s="301"/>
      <c r="I31" s="302"/>
    </row>
    <row r="32" spans="1:9" ht="12" customHeight="1" x14ac:dyDescent="0.2">
      <c r="A32" s="128"/>
      <c r="B32" s="301"/>
      <c r="C32" s="301"/>
      <c r="D32" s="301"/>
      <c r="E32" s="301"/>
      <c r="F32" s="301"/>
      <c r="G32" s="301"/>
      <c r="H32" s="301"/>
      <c r="I32" s="302"/>
    </row>
    <row r="33" spans="1:9" ht="12" customHeight="1" x14ac:dyDescent="0.2">
      <c r="A33" s="128"/>
      <c r="B33" s="301"/>
      <c r="C33" s="301"/>
      <c r="D33" s="301"/>
      <c r="E33" s="301"/>
      <c r="F33" s="301"/>
      <c r="G33" s="301"/>
      <c r="H33" s="301"/>
      <c r="I33" s="302"/>
    </row>
    <row r="34" spans="1:9" ht="12" customHeight="1" x14ac:dyDescent="0.2">
      <c r="A34" s="128"/>
      <c r="B34" s="301"/>
      <c r="C34" s="301"/>
      <c r="D34" s="301"/>
      <c r="E34" s="301"/>
      <c r="F34" s="301"/>
      <c r="G34" s="301"/>
      <c r="H34" s="301"/>
      <c r="I34" s="302"/>
    </row>
    <row r="35" spans="1:9" ht="12" customHeight="1" x14ac:dyDescent="0.2">
      <c r="A35" s="128"/>
      <c r="B35" s="301"/>
      <c r="C35" s="301"/>
      <c r="D35" s="301"/>
      <c r="E35" s="301"/>
      <c r="F35" s="301"/>
      <c r="G35" s="301"/>
      <c r="H35" s="301"/>
      <c r="I35" s="302"/>
    </row>
    <row r="36" spans="1:9" ht="12" customHeight="1" x14ac:dyDescent="0.2">
      <c r="A36" s="128"/>
      <c r="B36" s="301" t="s">
        <v>264</v>
      </c>
      <c r="C36" s="301"/>
      <c r="D36" s="301"/>
      <c r="E36" s="301"/>
      <c r="F36" s="301"/>
      <c r="G36" s="301"/>
      <c r="H36" s="301"/>
      <c r="I36" s="302"/>
    </row>
    <row r="37" spans="1:9" ht="12" customHeight="1" x14ac:dyDescent="0.2">
      <c r="A37" s="128"/>
      <c r="B37" s="301"/>
      <c r="C37" s="301"/>
      <c r="D37" s="301"/>
      <c r="E37" s="301"/>
      <c r="F37" s="301"/>
      <c r="G37" s="301"/>
      <c r="H37" s="301"/>
      <c r="I37" s="302"/>
    </row>
    <row r="38" spans="1:9" ht="12" customHeight="1" x14ac:dyDescent="0.2">
      <c r="A38" s="128"/>
      <c r="B38" s="301"/>
      <c r="C38" s="301"/>
      <c r="D38" s="301"/>
      <c r="E38" s="301"/>
      <c r="F38" s="301"/>
      <c r="G38" s="301"/>
      <c r="H38" s="301"/>
      <c r="I38" s="302"/>
    </row>
    <row r="39" spans="1:9" ht="12" customHeight="1" x14ac:dyDescent="0.2">
      <c r="A39" s="128"/>
      <c r="B39" s="301"/>
      <c r="C39" s="301"/>
      <c r="D39" s="301"/>
      <c r="E39" s="301"/>
      <c r="F39" s="301"/>
      <c r="G39" s="301"/>
      <c r="H39" s="301"/>
      <c r="I39" s="302"/>
    </row>
    <row r="40" spans="1:9" ht="12" customHeight="1" x14ac:dyDescent="0.2">
      <c r="A40" s="128"/>
      <c r="B40" s="301"/>
      <c r="C40" s="301"/>
      <c r="D40" s="301"/>
      <c r="E40" s="301"/>
      <c r="F40" s="301"/>
      <c r="G40" s="301"/>
      <c r="H40" s="301"/>
      <c r="I40" s="302"/>
    </row>
    <row r="41" spans="1:9" ht="12" customHeight="1" x14ac:dyDescent="0.2">
      <c r="A41" s="128"/>
      <c r="B41" s="301"/>
      <c r="C41" s="301"/>
      <c r="D41" s="301"/>
      <c r="E41" s="301"/>
      <c r="F41" s="301"/>
      <c r="G41" s="301"/>
      <c r="H41" s="301"/>
      <c r="I41" s="302"/>
    </row>
    <row r="42" spans="1:9" ht="12" customHeight="1" x14ac:dyDescent="0.2">
      <c r="A42" s="128"/>
      <c r="B42" s="301"/>
      <c r="C42" s="301"/>
      <c r="D42" s="301"/>
      <c r="E42" s="301"/>
      <c r="F42" s="301"/>
      <c r="G42" s="301"/>
      <c r="H42" s="301"/>
      <c r="I42" s="302"/>
    </row>
    <row r="43" spans="1:9" ht="12" customHeight="1" x14ac:dyDescent="0.2">
      <c r="A43" s="128"/>
      <c r="B43" s="301" t="s">
        <v>263</v>
      </c>
      <c r="C43" s="301"/>
      <c r="D43" s="301"/>
      <c r="E43" s="301"/>
      <c r="F43" s="301"/>
      <c r="G43" s="301"/>
      <c r="H43" s="301"/>
      <c r="I43" s="302"/>
    </row>
    <row r="44" spans="1:9" ht="12" customHeight="1" x14ac:dyDescent="0.2">
      <c r="A44" s="128"/>
      <c r="B44" s="301"/>
      <c r="C44" s="301"/>
      <c r="D44" s="301"/>
      <c r="E44" s="301"/>
      <c r="F44" s="301"/>
      <c r="G44" s="301"/>
      <c r="H44" s="301"/>
      <c r="I44" s="302"/>
    </row>
    <row r="45" spans="1:9" ht="12" customHeight="1" x14ac:dyDescent="0.2">
      <c r="A45" s="128"/>
      <c r="B45" s="301"/>
      <c r="C45" s="301"/>
      <c r="D45" s="301"/>
      <c r="E45" s="301"/>
      <c r="F45" s="301"/>
      <c r="G45" s="301"/>
      <c r="H45" s="301"/>
      <c r="I45" s="302"/>
    </row>
    <row r="46" spans="1:9" ht="12" customHeight="1" x14ac:dyDescent="0.2">
      <c r="A46" s="129"/>
      <c r="B46" s="124"/>
      <c r="C46" s="124"/>
      <c r="D46" s="124"/>
      <c r="E46" s="124"/>
      <c r="F46" s="124"/>
      <c r="G46" s="124"/>
      <c r="H46" s="124"/>
      <c r="I46" s="125"/>
    </row>
    <row r="47" spans="1:9" ht="5.0999999999999996" customHeight="1" x14ac:dyDescent="0.2"/>
    <row r="48" spans="1:9" ht="15" customHeight="1" x14ac:dyDescent="0.2">
      <c r="A48" s="306" t="s">
        <v>270</v>
      </c>
      <c r="B48" s="307"/>
      <c r="C48" s="307"/>
      <c r="D48" s="307"/>
      <c r="E48" s="307"/>
      <c r="F48" s="307"/>
      <c r="G48" s="307"/>
      <c r="H48" s="307"/>
      <c r="I48" s="307"/>
    </row>
    <row r="53" spans="1:9" x14ac:dyDescent="0.2">
      <c r="A53" s="298"/>
      <c r="B53" s="298"/>
      <c r="C53" s="298"/>
      <c r="D53" s="298"/>
      <c r="F53" s="308"/>
      <c r="G53" s="308"/>
      <c r="H53" s="308"/>
      <c r="I53" s="308"/>
    </row>
    <row r="54" spans="1:9" x14ac:dyDescent="0.2">
      <c r="A54" s="299"/>
      <c r="B54" s="299"/>
      <c r="C54" s="299"/>
      <c r="D54" s="88">
        <f ca="1">IF('Seite 1'!$H$19="","",'Seite 1'!$H$19)</f>
        <v>44923</v>
      </c>
      <c r="F54" s="309"/>
      <c r="G54" s="309"/>
      <c r="H54" s="309"/>
      <c r="I54" s="309"/>
    </row>
    <row r="55" spans="1:9" x14ac:dyDescent="0.2">
      <c r="A55" s="47" t="s">
        <v>78</v>
      </c>
      <c r="F55" s="303" t="s">
        <v>300</v>
      </c>
      <c r="G55" s="304"/>
      <c r="H55" s="304"/>
      <c r="I55" s="304"/>
    </row>
    <row r="56" spans="1:9" x14ac:dyDescent="0.2">
      <c r="A56" s="47"/>
      <c r="F56" s="305"/>
      <c r="G56" s="305"/>
      <c r="H56" s="305"/>
      <c r="I56" s="305"/>
    </row>
    <row r="57" spans="1:9" x14ac:dyDescent="0.2">
      <c r="A57" s="47"/>
      <c r="F57" s="22"/>
    </row>
    <row r="58" spans="1:9" x14ac:dyDescent="0.2">
      <c r="A58" s="47"/>
      <c r="F58" s="22"/>
    </row>
    <row r="59" spans="1:9" x14ac:dyDescent="0.2">
      <c r="A59" s="47"/>
      <c r="F59" s="22"/>
    </row>
    <row r="60" spans="1:9" x14ac:dyDescent="0.2">
      <c r="A60" s="47"/>
      <c r="F60" s="22"/>
    </row>
    <row r="61" spans="1:9" x14ac:dyDescent="0.2">
      <c r="A61" s="47"/>
      <c r="F61" s="22"/>
    </row>
    <row r="62" spans="1:9" x14ac:dyDescent="0.2">
      <c r="A62" s="47"/>
      <c r="F62" s="22"/>
    </row>
    <row r="63" spans="1:9" x14ac:dyDescent="0.2">
      <c r="A63" s="47"/>
      <c r="F63" s="22"/>
    </row>
    <row r="64" spans="1:9" x14ac:dyDescent="0.2">
      <c r="A64" s="47"/>
      <c r="F64" s="22"/>
    </row>
    <row r="65" spans="1:6" x14ac:dyDescent="0.2">
      <c r="A65" s="47"/>
      <c r="F65" s="22"/>
    </row>
    <row r="66" spans="1:6" x14ac:dyDescent="0.2">
      <c r="A66" s="47"/>
      <c r="F66" s="22"/>
    </row>
    <row r="67" spans="1:6" x14ac:dyDescent="0.2">
      <c r="A67" s="47"/>
      <c r="F67" s="22"/>
    </row>
    <row r="68" spans="1:6" x14ac:dyDescent="0.2">
      <c r="A68" s="47"/>
      <c r="F68" s="22"/>
    </row>
    <row r="69" spans="1:6" x14ac:dyDescent="0.2">
      <c r="A69" s="47"/>
      <c r="F69" s="22"/>
    </row>
    <row r="70" spans="1:6" ht="12" customHeight="1" x14ac:dyDescent="0.2">
      <c r="A70" s="95" t="str">
        <f>'Seite 1'!A63</f>
        <v>Antrag zur Förderung einer Schwangerschaftsberatungsstelle</v>
      </c>
    </row>
    <row r="71" spans="1:6" ht="12" customHeight="1" x14ac:dyDescent="0.2">
      <c r="A71" s="95" t="str">
        <f>'Seite 1'!A64</f>
        <v>Formularversion: V 2.0 vom 02.01.23 - öffentlich -</v>
      </c>
    </row>
    <row r="73" spans="1:6" x14ac:dyDescent="0.2">
      <c r="A73" s="1"/>
    </row>
    <row r="74" spans="1:6" x14ac:dyDescent="0.2">
      <c r="A74" s="1"/>
      <c r="C74" s="3"/>
    </row>
  </sheetData>
  <sheetProtection password="EDE9" sheet="1" objects="1" scenarios="1" selectLockedCells="1"/>
  <mergeCells count="16">
    <mergeCell ref="H1:I1"/>
    <mergeCell ref="B7:I8"/>
    <mergeCell ref="A53:D53"/>
    <mergeCell ref="B21:I27"/>
    <mergeCell ref="F55:I56"/>
    <mergeCell ref="B9:I10"/>
    <mergeCell ref="B11:I14"/>
    <mergeCell ref="B43:I45"/>
    <mergeCell ref="B18:I20"/>
    <mergeCell ref="B28:I35"/>
    <mergeCell ref="B36:I42"/>
    <mergeCell ref="A54:C54"/>
    <mergeCell ref="B15:I17"/>
    <mergeCell ref="A48:I48"/>
    <mergeCell ref="F53:I53"/>
    <mergeCell ref="F54:I54"/>
  </mergeCells>
  <phoneticPr fontId="3"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9525</xdr:colOff>
                    <xdr:row>6</xdr:row>
                    <xdr:rowOff>0</xdr:rowOff>
                  </from>
                  <to>
                    <xdr:col>1</xdr:col>
                    <xdr:colOff>314325</xdr:colOff>
                    <xdr:row>7</xdr:row>
                    <xdr:rowOff>66675</xdr:rowOff>
                  </to>
                </anchor>
              </controlPr>
            </control>
          </mc:Choice>
        </mc:AlternateContent>
        <mc:AlternateContent xmlns:mc="http://schemas.openxmlformats.org/markup-compatibility/2006">
          <mc:Choice Requires="x14">
            <control shapeId="10265" r:id="rId5" name="Check Box 25">
              <controlPr defaultSize="0" autoFill="0" autoLine="0" autoPict="0">
                <anchor moveWithCells="1">
                  <from>
                    <xdr:col>1</xdr:col>
                    <xdr:colOff>9525</xdr:colOff>
                    <xdr:row>8</xdr:row>
                    <xdr:rowOff>0</xdr:rowOff>
                  </from>
                  <to>
                    <xdr:col>1</xdr:col>
                    <xdr:colOff>314325</xdr:colOff>
                    <xdr:row>9</xdr:row>
                    <xdr:rowOff>66675</xdr:rowOff>
                  </to>
                </anchor>
              </controlPr>
            </control>
          </mc:Choice>
        </mc:AlternateContent>
        <mc:AlternateContent xmlns:mc="http://schemas.openxmlformats.org/markup-compatibility/2006">
          <mc:Choice Requires="x14">
            <control shapeId="10266" r:id="rId6" name="Check Box 26">
              <controlPr defaultSize="0" autoFill="0" autoLine="0" autoPict="0">
                <anchor moveWithCells="1">
                  <from>
                    <xdr:col>1</xdr:col>
                    <xdr:colOff>9525</xdr:colOff>
                    <xdr:row>10</xdr:row>
                    <xdr:rowOff>0</xdr:rowOff>
                  </from>
                  <to>
                    <xdr:col>1</xdr:col>
                    <xdr:colOff>314325</xdr:colOff>
                    <xdr:row>11</xdr:row>
                    <xdr:rowOff>66675</xdr:rowOff>
                  </to>
                </anchor>
              </controlPr>
            </control>
          </mc:Choice>
        </mc:AlternateContent>
        <mc:AlternateContent xmlns:mc="http://schemas.openxmlformats.org/markup-compatibility/2006">
          <mc:Choice Requires="x14">
            <control shapeId="10267" r:id="rId7" name="Check Box 27">
              <controlPr defaultSize="0" autoFill="0" autoLine="0" autoPict="0">
                <anchor moveWithCells="1">
                  <from>
                    <xdr:col>1</xdr:col>
                    <xdr:colOff>9525</xdr:colOff>
                    <xdr:row>17</xdr:row>
                    <xdr:rowOff>0</xdr:rowOff>
                  </from>
                  <to>
                    <xdr:col>1</xdr:col>
                    <xdr:colOff>314325</xdr:colOff>
                    <xdr:row>18</xdr:row>
                    <xdr:rowOff>66675</xdr:rowOff>
                  </to>
                </anchor>
              </controlPr>
            </control>
          </mc:Choice>
        </mc:AlternateContent>
        <mc:AlternateContent xmlns:mc="http://schemas.openxmlformats.org/markup-compatibility/2006">
          <mc:Choice Requires="x14">
            <control shapeId="10270" r:id="rId8" name="Check Box 30">
              <controlPr defaultSize="0" autoFill="0" autoLine="0" autoPict="0">
                <anchor moveWithCells="1">
                  <from>
                    <xdr:col>1</xdr:col>
                    <xdr:colOff>9525</xdr:colOff>
                    <xdr:row>27</xdr:row>
                    <xdr:rowOff>0</xdr:rowOff>
                  </from>
                  <to>
                    <xdr:col>1</xdr:col>
                    <xdr:colOff>314325</xdr:colOff>
                    <xdr:row>28</xdr:row>
                    <xdr:rowOff>66675</xdr:rowOff>
                  </to>
                </anchor>
              </controlPr>
            </control>
          </mc:Choice>
        </mc:AlternateContent>
        <mc:AlternateContent xmlns:mc="http://schemas.openxmlformats.org/markup-compatibility/2006">
          <mc:Choice Requires="x14">
            <control shapeId="10271" r:id="rId9" name="Check Box 31">
              <controlPr defaultSize="0" autoFill="0" autoLine="0" autoPict="0">
                <anchor moveWithCells="1">
                  <from>
                    <xdr:col>1</xdr:col>
                    <xdr:colOff>9525</xdr:colOff>
                    <xdr:row>35</xdr:row>
                    <xdr:rowOff>0</xdr:rowOff>
                  </from>
                  <to>
                    <xdr:col>1</xdr:col>
                    <xdr:colOff>314325</xdr:colOff>
                    <xdr:row>36</xdr:row>
                    <xdr:rowOff>66675</xdr:rowOff>
                  </to>
                </anchor>
              </controlPr>
            </control>
          </mc:Choice>
        </mc:AlternateContent>
        <mc:AlternateContent xmlns:mc="http://schemas.openxmlformats.org/markup-compatibility/2006">
          <mc:Choice Requires="x14">
            <control shapeId="10272" r:id="rId10" name="Check Box 32">
              <controlPr defaultSize="0" autoFill="0" autoLine="0" autoPict="0">
                <anchor moveWithCells="1">
                  <from>
                    <xdr:col>1</xdr:col>
                    <xdr:colOff>9525</xdr:colOff>
                    <xdr:row>42</xdr:row>
                    <xdr:rowOff>0</xdr:rowOff>
                  </from>
                  <to>
                    <xdr:col>1</xdr:col>
                    <xdr:colOff>314325</xdr:colOff>
                    <xdr:row>43</xdr:row>
                    <xdr:rowOff>66675</xdr:rowOff>
                  </to>
                </anchor>
              </controlPr>
            </control>
          </mc:Choice>
        </mc:AlternateContent>
        <mc:AlternateContent xmlns:mc="http://schemas.openxmlformats.org/markup-compatibility/2006">
          <mc:Choice Requires="x14">
            <control shapeId="10273" r:id="rId11" name="Check Box 33">
              <controlPr defaultSize="0" autoFill="0" autoLine="0" autoPict="0">
                <anchor moveWithCells="1">
                  <from>
                    <xdr:col>1</xdr:col>
                    <xdr:colOff>0</xdr:colOff>
                    <xdr:row>14</xdr:row>
                    <xdr:rowOff>9525</xdr:rowOff>
                  </from>
                  <to>
                    <xdr:col>1</xdr:col>
                    <xdr:colOff>304800</xdr:colOff>
                    <xdr:row>15</xdr:row>
                    <xdr:rowOff>76200</xdr:rowOff>
                  </to>
                </anchor>
              </controlPr>
            </control>
          </mc:Choice>
        </mc:AlternateContent>
        <mc:AlternateContent xmlns:mc="http://schemas.openxmlformats.org/markup-compatibility/2006">
          <mc:Choice Requires="x14">
            <control shapeId="10274" r:id="rId12" name="Check Box 34">
              <controlPr defaultSize="0" autoFill="0" autoLine="0" autoPict="0">
                <anchor moveWithCells="1">
                  <from>
                    <xdr:col>1</xdr:col>
                    <xdr:colOff>0</xdr:colOff>
                    <xdr:row>20</xdr:row>
                    <xdr:rowOff>0</xdr:rowOff>
                  </from>
                  <to>
                    <xdr:col>1</xdr:col>
                    <xdr:colOff>304800</xdr:colOff>
                    <xdr:row>21</xdr:row>
                    <xdr:rowOff>66675</xdr:rowOff>
                  </to>
                </anchor>
              </controlPr>
            </control>
          </mc:Choice>
        </mc:AlternateContent>
        <mc:AlternateContent xmlns:mc="http://schemas.openxmlformats.org/markup-compatibility/2006">
          <mc:Choice Requires="x14">
            <control shapeId="10275" r:id="rId13" name="Check Box 35">
              <controlPr defaultSize="0" autoFill="0" autoLine="0" autoPict="0">
                <anchor moveWithCells="1">
                  <from>
                    <xdr:col>1</xdr:col>
                    <xdr:colOff>485775</xdr:colOff>
                    <xdr:row>23</xdr:row>
                    <xdr:rowOff>19050</xdr:rowOff>
                  </from>
                  <to>
                    <xdr:col>3</xdr:col>
                    <xdr:colOff>457200</xdr:colOff>
                    <xdr:row>24</xdr:row>
                    <xdr:rowOff>85725</xdr:rowOff>
                  </to>
                </anchor>
              </controlPr>
            </control>
          </mc:Choice>
        </mc:AlternateContent>
        <mc:AlternateContent xmlns:mc="http://schemas.openxmlformats.org/markup-compatibility/2006">
          <mc:Choice Requires="x14">
            <control shapeId="10276" r:id="rId14" name="Check Box 36">
              <controlPr defaultSize="0" autoFill="0" autoLine="0" autoPict="0">
                <anchor moveWithCells="1">
                  <from>
                    <xdr:col>1</xdr:col>
                    <xdr:colOff>485775</xdr:colOff>
                    <xdr:row>21</xdr:row>
                    <xdr:rowOff>47625</xdr:rowOff>
                  </from>
                  <to>
                    <xdr:col>3</xdr:col>
                    <xdr:colOff>457200</xdr:colOff>
                    <xdr:row>22</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ColWidth="11.42578125" defaultRowHeight="12" x14ac:dyDescent="0.2"/>
  <cols>
    <col min="1" max="1" width="5.7109375" style="31" customWidth="1"/>
    <col min="2" max="9" width="10.7109375" style="1" customWidth="1"/>
    <col min="10" max="16384" width="11.42578125" style="1"/>
  </cols>
  <sheetData>
    <row r="1" spans="1:9" ht="15" customHeight="1" x14ac:dyDescent="0.2">
      <c r="A1" s="29"/>
      <c r="B1" s="3"/>
      <c r="C1" s="3"/>
      <c r="D1" s="23"/>
      <c r="E1" s="16"/>
      <c r="F1" s="16"/>
      <c r="G1" s="16" t="s">
        <v>63</v>
      </c>
      <c r="H1" s="250" t="str">
        <f>'Seite 1'!H20</f>
        <v>F-SKB</v>
      </c>
      <c r="I1" s="300"/>
    </row>
    <row r="2" spans="1:9" ht="15" customHeight="1" x14ac:dyDescent="0.2">
      <c r="A2" s="29"/>
      <c r="B2" s="3"/>
      <c r="C2" s="3"/>
      <c r="D2" s="3"/>
      <c r="G2" s="7"/>
      <c r="H2" s="17"/>
      <c r="I2" s="90" t="str">
        <f>'Seite 1'!A63</f>
        <v>Antrag zur Förderung einer Schwangerschaftsberatungsstelle</v>
      </c>
    </row>
    <row r="3" spans="1:9" ht="15" customHeight="1" x14ac:dyDescent="0.2">
      <c r="A3" s="29"/>
      <c r="B3" s="3"/>
      <c r="C3" s="3"/>
      <c r="D3" s="3"/>
      <c r="G3" s="7"/>
      <c r="H3" s="17"/>
      <c r="I3" s="91" t="str">
        <f>'Seite 1'!A64</f>
        <v>Formularversion: V 2.0 vom 02.01.23 - öffentlich -</v>
      </c>
    </row>
    <row r="4" spans="1:9" ht="15" customHeight="1" x14ac:dyDescent="0.2">
      <c r="A4" s="310" t="s">
        <v>134</v>
      </c>
      <c r="B4" s="311"/>
      <c r="C4" s="311"/>
      <c r="D4" s="311"/>
      <c r="E4" s="311"/>
      <c r="F4" s="311"/>
      <c r="G4" s="311"/>
      <c r="H4" s="311"/>
      <c r="I4" s="300"/>
    </row>
    <row r="5" spans="1:9" ht="5.0999999999999996" customHeight="1" x14ac:dyDescent="0.2"/>
    <row r="6" spans="1:9" s="70" customFormat="1" ht="30" customHeight="1" x14ac:dyDescent="0.2">
      <c r="A6" s="327" t="s">
        <v>24</v>
      </c>
      <c r="B6" s="327"/>
      <c r="C6" s="328"/>
      <c r="D6" s="329">
        <f>'Seite 1'!D24</f>
        <v>0</v>
      </c>
      <c r="E6" s="330"/>
      <c r="F6" s="330"/>
      <c r="G6" s="330"/>
      <c r="H6" s="330"/>
      <c r="I6" s="331"/>
    </row>
    <row r="7" spans="1:9" ht="5.0999999999999996" customHeight="1" x14ac:dyDescent="0.2"/>
    <row r="8" spans="1:9" ht="21.95" customHeight="1" x14ac:dyDescent="0.2">
      <c r="A8" s="314" t="s">
        <v>125</v>
      </c>
      <c r="B8" s="314"/>
      <c r="C8" s="314"/>
      <c r="D8" s="314"/>
      <c r="E8" s="316" t="s">
        <v>130</v>
      </c>
      <c r="F8" s="317"/>
      <c r="G8" s="320" t="s">
        <v>42</v>
      </c>
      <c r="H8" s="321"/>
      <c r="I8" s="322"/>
    </row>
    <row r="9" spans="1:9" ht="21.95" customHeight="1" x14ac:dyDescent="0.2">
      <c r="A9" s="326" t="s">
        <v>131</v>
      </c>
      <c r="B9" s="326"/>
      <c r="C9" s="326"/>
      <c r="D9" s="326"/>
      <c r="E9" s="318"/>
      <c r="F9" s="319"/>
      <c r="G9" s="323"/>
      <c r="H9" s="324"/>
      <c r="I9" s="325"/>
    </row>
    <row r="10" spans="1:9" ht="42" customHeight="1" x14ac:dyDescent="0.2">
      <c r="A10" s="315"/>
      <c r="B10" s="315"/>
      <c r="C10" s="315"/>
      <c r="D10" s="315"/>
      <c r="E10" s="333"/>
      <c r="F10" s="334"/>
      <c r="G10" s="337"/>
      <c r="H10" s="338"/>
      <c r="I10" s="339"/>
    </row>
    <row r="11" spans="1:9" ht="42" customHeight="1" x14ac:dyDescent="0.2">
      <c r="A11" s="332"/>
      <c r="B11" s="332"/>
      <c r="C11" s="332"/>
      <c r="D11" s="332"/>
      <c r="E11" s="335"/>
      <c r="F11" s="336"/>
      <c r="G11" s="340"/>
      <c r="H11" s="341"/>
      <c r="I11" s="342"/>
    </row>
    <row r="12" spans="1:9" ht="42" customHeight="1" x14ac:dyDescent="0.2">
      <c r="A12" s="315"/>
      <c r="B12" s="315"/>
      <c r="C12" s="315"/>
      <c r="D12" s="315"/>
      <c r="E12" s="333"/>
      <c r="F12" s="334"/>
      <c r="G12" s="337"/>
      <c r="H12" s="338"/>
      <c r="I12" s="339"/>
    </row>
    <row r="13" spans="1:9" ht="42" customHeight="1" x14ac:dyDescent="0.2">
      <c r="A13" s="332"/>
      <c r="B13" s="332"/>
      <c r="C13" s="332"/>
      <c r="D13" s="332"/>
      <c r="E13" s="335"/>
      <c r="F13" s="336"/>
      <c r="G13" s="340"/>
      <c r="H13" s="341"/>
      <c r="I13" s="342"/>
    </row>
    <row r="14" spans="1:9" ht="42" customHeight="1" x14ac:dyDescent="0.2">
      <c r="A14" s="315"/>
      <c r="B14" s="315"/>
      <c r="C14" s="315"/>
      <c r="D14" s="315"/>
      <c r="E14" s="333"/>
      <c r="F14" s="334"/>
      <c r="G14" s="337"/>
      <c r="H14" s="338"/>
      <c r="I14" s="339"/>
    </row>
    <row r="15" spans="1:9" ht="42" customHeight="1" x14ac:dyDescent="0.2">
      <c r="A15" s="332"/>
      <c r="B15" s="332"/>
      <c r="C15" s="332"/>
      <c r="D15" s="332"/>
      <c r="E15" s="335"/>
      <c r="F15" s="336"/>
      <c r="G15" s="340"/>
      <c r="H15" s="341"/>
      <c r="I15" s="342"/>
    </row>
    <row r="16" spans="1:9" ht="42" customHeight="1" x14ac:dyDescent="0.2">
      <c r="A16" s="315"/>
      <c r="B16" s="315"/>
      <c r="C16" s="315"/>
      <c r="D16" s="315"/>
      <c r="E16" s="333"/>
      <c r="F16" s="334"/>
      <c r="G16" s="337"/>
      <c r="H16" s="338"/>
      <c r="I16" s="339"/>
    </row>
    <row r="17" spans="1:9" ht="42" customHeight="1" x14ac:dyDescent="0.2">
      <c r="A17" s="332"/>
      <c r="B17" s="332"/>
      <c r="C17" s="332"/>
      <c r="D17" s="332"/>
      <c r="E17" s="335"/>
      <c r="F17" s="336"/>
      <c r="G17" s="340"/>
      <c r="H17" s="341"/>
      <c r="I17" s="342"/>
    </row>
    <row r="18" spans="1:9" ht="42" customHeight="1" x14ac:dyDescent="0.2">
      <c r="A18" s="315"/>
      <c r="B18" s="315"/>
      <c r="C18" s="315"/>
      <c r="D18" s="315"/>
      <c r="E18" s="333"/>
      <c r="F18" s="334"/>
      <c r="G18" s="337"/>
      <c r="H18" s="338"/>
      <c r="I18" s="339"/>
    </row>
    <row r="19" spans="1:9" ht="42" customHeight="1" x14ac:dyDescent="0.2">
      <c r="A19" s="332"/>
      <c r="B19" s="332"/>
      <c r="C19" s="332"/>
      <c r="D19" s="332"/>
      <c r="E19" s="335"/>
      <c r="F19" s="336"/>
      <c r="G19" s="340"/>
      <c r="H19" s="341"/>
      <c r="I19" s="342"/>
    </row>
    <row r="20" spans="1:9" ht="42" customHeight="1" x14ac:dyDescent="0.2">
      <c r="A20" s="315"/>
      <c r="B20" s="315"/>
      <c r="C20" s="315"/>
      <c r="D20" s="315"/>
      <c r="E20" s="333"/>
      <c r="F20" s="334"/>
      <c r="G20" s="337"/>
      <c r="H20" s="338"/>
      <c r="I20" s="339"/>
    </row>
    <row r="21" spans="1:9" ht="42" customHeight="1" x14ac:dyDescent="0.2">
      <c r="A21" s="332"/>
      <c r="B21" s="332"/>
      <c r="C21" s="332"/>
      <c r="D21" s="332"/>
      <c r="E21" s="335"/>
      <c r="F21" s="336"/>
      <c r="G21" s="340"/>
      <c r="H21" s="341"/>
      <c r="I21" s="342"/>
    </row>
    <row r="22" spans="1:9" ht="12" customHeight="1" x14ac:dyDescent="0.2"/>
    <row r="23" spans="1:9" ht="12" customHeight="1" x14ac:dyDescent="0.2">
      <c r="A23" s="31" t="s">
        <v>132</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298"/>
      <c r="B29" s="298"/>
      <c r="C29" s="298"/>
      <c r="D29" s="298"/>
      <c r="F29" s="308"/>
      <c r="G29" s="308"/>
      <c r="H29" s="308"/>
      <c r="I29" s="308"/>
    </row>
    <row r="30" spans="1:9" x14ac:dyDescent="0.2">
      <c r="A30" s="299"/>
      <c r="B30" s="299"/>
      <c r="C30" s="299"/>
      <c r="D30" s="299"/>
      <c r="F30" s="309"/>
      <c r="G30" s="309"/>
      <c r="H30" s="309"/>
      <c r="I30" s="309"/>
    </row>
    <row r="31" spans="1:9" x14ac:dyDescent="0.2">
      <c r="A31" s="47" t="s">
        <v>78</v>
      </c>
      <c r="F31" s="303" t="s">
        <v>308</v>
      </c>
      <c r="G31" s="304"/>
      <c r="H31" s="304"/>
      <c r="I31" s="304"/>
    </row>
    <row r="32" spans="1:9" x14ac:dyDescent="0.2">
      <c r="A32" s="47"/>
      <c r="F32" s="305"/>
      <c r="G32" s="305"/>
      <c r="H32" s="305"/>
      <c r="I32" s="305"/>
    </row>
    <row r="33" spans="6:9" ht="12" customHeight="1" x14ac:dyDescent="0.2"/>
    <row r="34" spans="6:9" ht="12" customHeight="1" x14ac:dyDescent="0.2">
      <c r="F34" s="312"/>
      <c r="G34" s="312"/>
      <c r="H34" s="312"/>
      <c r="I34" s="312"/>
    </row>
    <row r="35" spans="6:9" ht="12" customHeight="1" x14ac:dyDescent="0.2">
      <c r="F35" s="313"/>
      <c r="G35" s="313"/>
      <c r="H35" s="313"/>
      <c r="I35" s="313"/>
    </row>
    <row r="36" spans="6:9" ht="12" customHeight="1" x14ac:dyDescent="0.2">
      <c r="F36" s="304" t="s">
        <v>133</v>
      </c>
      <c r="G36" s="304"/>
      <c r="H36" s="304"/>
      <c r="I36" s="304"/>
    </row>
  </sheetData>
  <sheetProtection password="EDE9" sheet="1" objects="1" scenarios="1" selectLockedCells="1"/>
  <mergeCells count="39">
    <mergeCell ref="F30:I30"/>
    <mergeCell ref="A29:D29"/>
    <mergeCell ref="A14:D14"/>
    <mergeCell ref="E14:F15"/>
    <mergeCell ref="G14:I15"/>
    <mergeCell ref="A15:D15"/>
    <mergeCell ref="A20:D20"/>
    <mergeCell ref="E20:F21"/>
    <mergeCell ref="G20:I21"/>
    <mergeCell ref="A21:D21"/>
    <mergeCell ref="A18:D18"/>
    <mergeCell ref="A16:D16"/>
    <mergeCell ref="A17:D17"/>
    <mergeCell ref="E16:F17"/>
    <mergeCell ref="G16:I17"/>
    <mergeCell ref="F29:I29"/>
    <mergeCell ref="A11:D11"/>
    <mergeCell ref="E10:F11"/>
    <mergeCell ref="G10:I11"/>
    <mergeCell ref="A12:D12"/>
    <mergeCell ref="E12:F13"/>
    <mergeCell ref="G12:I13"/>
    <mergeCell ref="A13:D13"/>
    <mergeCell ref="H1:I1"/>
    <mergeCell ref="A4:I4"/>
    <mergeCell ref="A30:D30"/>
    <mergeCell ref="F31:I32"/>
    <mergeCell ref="F36:I36"/>
    <mergeCell ref="F34:I35"/>
    <mergeCell ref="A8:D8"/>
    <mergeCell ref="A10:D10"/>
    <mergeCell ref="E8:F9"/>
    <mergeCell ref="G8:I9"/>
    <mergeCell ref="A9:D9"/>
    <mergeCell ref="A6:C6"/>
    <mergeCell ref="D6:I6"/>
    <mergeCell ref="A19:D19"/>
    <mergeCell ref="E18:F19"/>
    <mergeCell ref="G18:I19"/>
  </mergeCells>
  <phoneticPr fontId="3" type="noConversion"/>
  <conditionalFormatting sqref="H1 D6:I6">
    <cfRule type="cellIs" dxfId="2"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Z38"/>
  <sheetViews>
    <sheetView showGridLines="0" workbookViewId="0">
      <selection activeCell="A11" sqref="A11:E11"/>
    </sheetView>
  </sheetViews>
  <sheetFormatPr baseColWidth="10" defaultColWidth="11.42578125" defaultRowHeight="12" x14ac:dyDescent="0.2"/>
  <cols>
    <col min="1" max="1" width="5.7109375" style="32" customWidth="1"/>
    <col min="2" max="25" width="5.7109375" style="4" customWidth="1"/>
    <col min="26" max="16384" width="11.42578125" style="4"/>
  </cols>
  <sheetData>
    <row r="1" spans="1:26" ht="15" customHeight="1" x14ac:dyDescent="0.2">
      <c r="A1" s="29"/>
      <c r="B1" s="3"/>
      <c r="C1" s="3"/>
      <c r="D1" s="3"/>
      <c r="E1" s="3"/>
      <c r="F1" s="23"/>
      <c r="G1" s="16"/>
      <c r="H1" s="16"/>
      <c r="I1" s="16"/>
      <c r="J1" s="16"/>
      <c r="K1" s="16"/>
      <c r="L1" s="16"/>
      <c r="M1" s="16"/>
      <c r="N1" s="16"/>
      <c r="O1" s="16"/>
      <c r="P1" s="16"/>
      <c r="Q1" s="16"/>
      <c r="R1" s="16"/>
      <c r="S1" s="16"/>
      <c r="T1" s="16"/>
      <c r="U1" s="16"/>
      <c r="V1" s="153" t="s">
        <v>311</v>
      </c>
      <c r="W1" s="250" t="str">
        <f>'Seite 1'!H20</f>
        <v>F-SKB</v>
      </c>
      <c r="X1" s="359"/>
      <c r="Y1" s="251"/>
    </row>
    <row r="2" spans="1:26" s="1" customFormat="1" ht="15" customHeight="1" x14ac:dyDescent="0.2">
      <c r="A2" s="30"/>
      <c r="B2" s="3"/>
      <c r="C2" s="3"/>
      <c r="D2" s="3"/>
      <c r="E2" s="3"/>
      <c r="F2" s="3"/>
      <c r="V2" s="7"/>
      <c r="W2" s="24"/>
      <c r="X2" s="24"/>
      <c r="Y2" s="92" t="str">
        <f>'Seite 1'!A63</f>
        <v>Antrag zur Förderung einer Schwangerschaftsberatungsstelle</v>
      </c>
      <c r="Z2" s="4"/>
    </row>
    <row r="3" spans="1:26" s="1" customFormat="1" ht="15" customHeight="1" x14ac:dyDescent="0.2">
      <c r="A3" s="30"/>
      <c r="B3" s="3"/>
      <c r="C3" s="3"/>
      <c r="D3" s="3"/>
      <c r="E3" s="3"/>
      <c r="F3" s="3"/>
      <c r="V3" s="7"/>
      <c r="W3" s="24"/>
      <c r="X3" s="24"/>
      <c r="Y3" s="93" t="str">
        <f>'Seite 1'!A64</f>
        <v>Formularversion: V 2.0 vom 02.01.23 - öffentlich -</v>
      </c>
      <c r="Z3" s="4"/>
    </row>
    <row r="4" spans="1:26" s="1" customFormat="1" ht="15" customHeight="1" x14ac:dyDescent="0.2">
      <c r="A4" s="360" t="s">
        <v>226</v>
      </c>
      <c r="B4" s="361"/>
      <c r="C4" s="361"/>
      <c r="D4" s="361"/>
      <c r="E4" s="361"/>
      <c r="F4" s="361"/>
      <c r="G4" s="361"/>
      <c r="H4" s="361"/>
      <c r="I4" s="361"/>
      <c r="J4" s="361"/>
      <c r="K4" s="361"/>
      <c r="L4" s="361"/>
      <c r="M4" s="361"/>
      <c r="N4" s="361"/>
      <c r="O4" s="361"/>
      <c r="P4" s="361"/>
      <c r="Q4" s="361"/>
      <c r="R4" s="361"/>
      <c r="S4" s="361"/>
      <c r="T4" s="361"/>
      <c r="U4" s="361"/>
      <c r="V4" s="361"/>
      <c r="W4" s="361"/>
      <c r="X4" s="361"/>
      <c r="Y4" s="362"/>
    </row>
    <row r="5" spans="1:26" s="1" customFormat="1" ht="11.1" customHeight="1" x14ac:dyDescent="0.2">
      <c r="A5" s="374" t="s">
        <v>309</v>
      </c>
      <c r="B5" s="375"/>
      <c r="C5" s="375"/>
      <c r="D5" s="375"/>
      <c r="E5" s="375"/>
      <c r="F5" s="375"/>
      <c r="G5" s="375"/>
      <c r="H5" s="375"/>
      <c r="I5" s="375"/>
      <c r="J5" s="375"/>
      <c r="K5" s="375"/>
      <c r="L5" s="375"/>
      <c r="M5" s="375"/>
      <c r="N5" s="375"/>
      <c r="O5" s="375"/>
      <c r="P5" s="375"/>
      <c r="Q5" s="375"/>
      <c r="R5" s="375"/>
      <c r="S5" s="375"/>
      <c r="T5" s="375"/>
      <c r="U5" s="375"/>
      <c r="V5" s="375"/>
      <c r="W5" s="375"/>
      <c r="X5" s="375"/>
      <c r="Y5" s="375"/>
    </row>
    <row r="6" spans="1:26" s="1" customFormat="1" ht="11.1" customHeight="1" x14ac:dyDescent="0.2">
      <c r="A6" s="376"/>
      <c r="B6" s="376"/>
      <c r="C6" s="376"/>
      <c r="D6" s="376"/>
      <c r="E6" s="376"/>
      <c r="F6" s="376"/>
      <c r="G6" s="376"/>
      <c r="H6" s="376"/>
      <c r="I6" s="376"/>
      <c r="J6" s="376"/>
      <c r="K6" s="376"/>
      <c r="L6" s="376"/>
      <c r="M6" s="376"/>
      <c r="N6" s="376"/>
      <c r="O6" s="376"/>
      <c r="P6" s="376"/>
      <c r="Q6" s="376"/>
      <c r="R6" s="376"/>
      <c r="S6" s="376"/>
      <c r="T6" s="376"/>
      <c r="U6" s="376"/>
      <c r="V6" s="376"/>
      <c r="W6" s="376"/>
      <c r="X6" s="376"/>
      <c r="Y6" s="376"/>
    </row>
    <row r="7" spans="1:26" s="1" customFormat="1" ht="3.95" customHeight="1" x14ac:dyDescent="0.2">
      <c r="A7" s="64"/>
      <c r="B7" s="64"/>
      <c r="C7" s="64"/>
      <c r="D7" s="64"/>
      <c r="E7" s="64"/>
      <c r="F7" s="64"/>
      <c r="G7" s="64"/>
      <c r="H7" s="64"/>
      <c r="I7" s="64"/>
      <c r="J7" s="64"/>
      <c r="K7" s="64"/>
      <c r="L7" s="64"/>
      <c r="M7" s="64"/>
      <c r="N7" s="64"/>
      <c r="O7" s="64"/>
      <c r="P7" s="64"/>
      <c r="Q7" s="64"/>
      <c r="R7" s="64"/>
      <c r="S7" s="64"/>
      <c r="T7" s="64"/>
      <c r="U7" s="64"/>
      <c r="V7" s="64"/>
      <c r="W7" s="64"/>
      <c r="X7" s="64"/>
      <c r="Y7" s="64"/>
    </row>
    <row r="8" spans="1:26" s="1" customFormat="1" ht="15" customHeight="1" x14ac:dyDescent="0.2">
      <c r="A8" s="63" t="s">
        <v>121</v>
      </c>
    </row>
    <row r="9" spans="1:26" s="1" customFormat="1" ht="18" customHeight="1" x14ac:dyDescent="0.2">
      <c r="A9" s="370" t="s">
        <v>90</v>
      </c>
      <c r="B9" s="371"/>
      <c r="C9" s="371"/>
      <c r="D9" s="371"/>
      <c r="E9" s="371"/>
      <c r="F9" s="384" t="s">
        <v>119</v>
      </c>
      <c r="G9" s="385"/>
      <c r="H9" s="385"/>
      <c r="I9" s="386"/>
      <c r="J9" s="377" t="s">
        <v>120</v>
      </c>
      <c r="K9" s="391"/>
      <c r="L9" s="391"/>
      <c r="M9" s="378"/>
      <c r="N9" s="377" t="s">
        <v>46</v>
      </c>
      <c r="O9" s="378"/>
      <c r="P9" s="363" t="s">
        <v>47</v>
      </c>
      <c r="Q9" s="365"/>
      <c r="R9" s="363" t="s">
        <v>48</v>
      </c>
      <c r="S9" s="365"/>
      <c r="T9" s="363" t="s">
        <v>49</v>
      </c>
      <c r="U9" s="364"/>
      <c r="V9" s="365"/>
      <c r="W9" s="369" t="s">
        <v>201</v>
      </c>
      <c r="X9" s="364"/>
      <c r="Y9" s="365"/>
    </row>
    <row r="10" spans="1:26" s="1" customFormat="1" ht="18" customHeight="1" x14ac:dyDescent="0.2">
      <c r="A10" s="372"/>
      <c r="B10" s="373"/>
      <c r="C10" s="373"/>
      <c r="D10" s="373"/>
      <c r="E10" s="373"/>
      <c r="F10" s="387"/>
      <c r="G10" s="388"/>
      <c r="H10" s="388"/>
      <c r="I10" s="389"/>
      <c r="J10" s="379" t="s">
        <v>140</v>
      </c>
      <c r="K10" s="390"/>
      <c r="L10" s="390" t="s">
        <v>141</v>
      </c>
      <c r="M10" s="380"/>
      <c r="N10" s="379"/>
      <c r="O10" s="380"/>
      <c r="P10" s="366"/>
      <c r="Q10" s="368"/>
      <c r="R10" s="366"/>
      <c r="S10" s="368"/>
      <c r="T10" s="366"/>
      <c r="U10" s="367"/>
      <c r="V10" s="368"/>
      <c r="W10" s="366"/>
      <c r="X10" s="367"/>
      <c r="Y10" s="368"/>
    </row>
    <row r="11" spans="1:26" s="1" customFormat="1" ht="15" customHeight="1" x14ac:dyDescent="0.2">
      <c r="A11" s="381"/>
      <c r="B11" s="382"/>
      <c r="C11" s="382"/>
      <c r="D11" s="382"/>
      <c r="E11" s="383"/>
      <c r="F11" s="219"/>
      <c r="G11" s="220"/>
      <c r="H11" s="220"/>
      <c r="I11" s="343"/>
      <c r="J11" s="344"/>
      <c r="K11" s="345"/>
      <c r="L11" s="344"/>
      <c r="M11" s="345"/>
      <c r="N11" s="396"/>
      <c r="O11" s="397"/>
      <c r="P11" s="398">
        <f t="shared" ref="P11:P16" si="0">ROUND(N11/40,3)</f>
        <v>0</v>
      </c>
      <c r="Q11" s="399"/>
      <c r="R11" s="392">
        <f t="shared" ref="R11:R16" si="1">IF(OR(J11="",L11="",N11=""),0,ROUND(ROUND(DAYS360(J11,L11+1,TRUE)/30,1)*P11/12,3))</f>
        <v>0</v>
      </c>
      <c r="S11" s="393"/>
      <c r="T11" s="272"/>
      <c r="U11" s="354"/>
      <c r="V11" s="273"/>
      <c r="W11" s="272"/>
      <c r="X11" s="354"/>
      <c r="Y11" s="273"/>
    </row>
    <row r="12" spans="1:26" s="1" customFormat="1" ht="15" customHeight="1" x14ac:dyDescent="0.2">
      <c r="A12" s="346"/>
      <c r="B12" s="347"/>
      <c r="C12" s="347"/>
      <c r="D12" s="347"/>
      <c r="E12" s="348"/>
      <c r="F12" s="221"/>
      <c r="G12" s="222"/>
      <c r="H12" s="222"/>
      <c r="I12" s="349"/>
      <c r="J12" s="350"/>
      <c r="K12" s="351"/>
      <c r="L12" s="350"/>
      <c r="M12" s="351"/>
      <c r="N12" s="394"/>
      <c r="O12" s="395"/>
      <c r="P12" s="392">
        <f t="shared" si="0"/>
        <v>0</v>
      </c>
      <c r="Q12" s="393"/>
      <c r="R12" s="392">
        <f t="shared" si="1"/>
        <v>0</v>
      </c>
      <c r="S12" s="393"/>
      <c r="T12" s="266"/>
      <c r="U12" s="352"/>
      <c r="V12" s="267"/>
      <c r="W12" s="266"/>
      <c r="X12" s="352"/>
      <c r="Y12" s="267"/>
    </row>
    <row r="13" spans="1:26" s="1" customFormat="1" ht="15" customHeight="1" x14ac:dyDescent="0.2">
      <c r="A13" s="346"/>
      <c r="B13" s="347"/>
      <c r="C13" s="347"/>
      <c r="D13" s="347"/>
      <c r="E13" s="348"/>
      <c r="F13" s="221"/>
      <c r="G13" s="222"/>
      <c r="H13" s="222"/>
      <c r="I13" s="349"/>
      <c r="J13" s="350"/>
      <c r="K13" s="351"/>
      <c r="L13" s="350"/>
      <c r="M13" s="351"/>
      <c r="N13" s="394"/>
      <c r="O13" s="395"/>
      <c r="P13" s="392">
        <f t="shared" si="0"/>
        <v>0</v>
      </c>
      <c r="Q13" s="393"/>
      <c r="R13" s="392">
        <f t="shared" si="1"/>
        <v>0</v>
      </c>
      <c r="S13" s="393"/>
      <c r="T13" s="266"/>
      <c r="U13" s="352"/>
      <c r="V13" s="267"/>
      <c r="W13" s="266"/>
      <c r="X13" s="352"/>
      <c r="Y13" s="267"/>
    </row>
    <row r="14" spans="1:26" s="1" customFormat="1" ht="15" customHeight="1" x14ac:dyDescent="0.2">
      <c r="A14" s="346"/>
      <c r="B14" s="347"/>
      <c r="C14" s="347"/>
      <c r="D14" s="347"/>
      <c r="E14" s="348"/>
      <c r="F14" s="221"/>
      <c r="G14" s="222"/>
      <c r="H14" s="222"/>
      <c r="I14" s="349"/>
      <c r="J14" s="350"/>
      <c r="K14" s="351"/>
      <c r="L14" s="350"/>
      <c r="M14" s="351"/>
      <c r="N14" s="394"/>
      <c r="O14" s="395"/>
      <c r="P14" s="392">
        <f t="shared" si="0"/>
        <v>0</v>
      </c>
      <c r="Q14" s="393"/>
      <c r="R14" s="392">
        <f t="shared" si="1"/>
        <v>0</v>
      </c>
      <c r="S14" s="393"/>
      <c r="T14" s="266"/>
      <c r="U14" s="352"/>
      <c r="V14" s="267"/>
      <c r="W14" s="266"/>
      <c r="X14" s="352"/>
      <c r="Y14" s="267"/>
    </row>
    <row r="15" spans="1:26" s="1" customFormat="1" ht="15" customHeight="1" x14ac:dyDescent="0.2">
      <c r="A15" s="346"/>
      <c r="B15" s="347"/>
      <c r="C15" s="347"/>
      <c r="D15" s="347"/>
      <c r="E15" s="348"/>
      <c r="F15" s="221"/>
      <c r="G15" s="222"/>
      <c r="H15" s="222"/>
      <c r="I15" s="349"/>
      <c r="J15" s="350"/>
      <c r="K15" s="351"/>
      <c r="L15" s="350"/>
      <c r="M15" s="351"/>
      <c r="N15" s="394"/>
      <c r="O15" s="395"/>
      <c r="P15" s="392">
        <f t="shared" si="0"/>
        <v>0</v>
      </c>
      <c r="Q15" s="393"/>
      <c r="R15" s="392">
        <f t="shared" si="1"/>
        <v>0</v>
      </c>
      <c r="S15" s="393"/>
      <c r="T15" s="266"/>
      <c r="U15" s="352"/>
      <c r="V15" s="267"/>
      <c r="W15" s="266"/>
      <c r="X15" s="352"/>
      <c r="Y15" s="267"/>
    </row>
    <row r="16" spans="1:26" s="1" customFormat="1" ht="15" customHeight="1" x14ac:dyDescent="0.2">
      <c r="A16" s="409"/>
      <c r="B16" s="410"/>
      <c r="C16" s="410"/>
      <c r="D16" s="410"/>
      <c r="E16" s="411"/>
      <c r="F16" s="223"/>
      <c r="G16" s="224"/>
      <c r="H16" s="224"/>
      <c r="I16" s="412"/>
      <c r="J16" s="413"/>
      <c r="K16" s="414"/>
      <c r="L16" s="413"/>
      <c r="M16" s="414"/>
      <c r="N16" s="405"/>
      <c r="O16" s="406"/>
      <c r="P16" s="407">
        <f t="shared" si="0"/>
        <v>0</v>
      </c>
      <c r="Q16" s="408"/>
      <c r="R16" s="392">
        <f t="shared" si="1"/>
        <v>0</v>
      </c>
      <c r="S16" s="393"/>
      <c r="T16" s="282"/>
      <c r="U16" s="353"/>
      <c r="V16" s="283"/>
      <c r="W16" s="282"/>
      <c r="X16" s="353"/>
      <c r="Y16" s="283"/>
    </row>
    <row r="17" spans="1:25" s="1" customFormat="1" ht="15" customHeight="1" thickBot="1" x14ac:dyDescent="0.25">
      <c r="A17" s="402" t="s">
        <v>111</v>
      </c>
      <c r="B17" s="403"/>
      <c r="C17" s="403"/>
      <c r="D17" s="403"/>
      <c r="E17" s="403"/>
      <c r="F17" s="403"/>
      <c r="G17" s="403"/>
      <c r="H17" s="403"/>
      <c r="I17" s="403"/>
      <c r="J17" s="403"/>
      <c r="K17" s="403"/>
      <c r="L17" s="403"/>
      <c r="M17" s="403"/>
      <c r="N17" s="403"/>
      <c r="O17" s="403"/>
      <c r="P17" s="403"/>
      <c r="Q17" s="404"/>
      <c r="R17" s="400">
        <f>SUM(R11:R16)</f>
        <v>0</v>
      </c>
      <c r="S17" s="401"/>
      <c r="T17" s="274">
        <f>SUMPRODUCT(ROUND(T11:T16,2))</f>
        <v>0</v>
      </c>
      <c r="U17" s="358"/>
      <c r="V17" s="275"/>
      <c r="W17" s="274">
        <f>SUMPRODUCT(ROUND(W11:W16,2))</f>
        <v>0</v>
      </c>
      <c r="X17" s="358"/>
      <c r="Y17" s="275"/>
    </row>
    <row r="18" spans="1:25" s="1" customFormat="1" ht="3.95" customHeight="1" thickTop="1" x14ac:dyDescent="0.2">
      <c r="A18" s="31"/>
    </row>
    <row r="19" spans="1:25" s="1" customFormat="1" ht="15" customHeight="1" x14ac:dyDescent="0.2">
      <c r="A19" s="63" t="s">
        <v>220</v>
      </c>
    </row>
    <row r="20" spans="1:25" s="1" customFormat="1" ht="18" customHeight="1" x14ac:dyDescent="0.2">
      <c r="A20" s="370" t="s">
        <v>50</v>
      </c>
      <c r="B20" s="371"/>
      <c r="C20" s="371"/>
      <c r="D20" s="371"/>
      <c r="E20" s="371"/>
      <c r="F20" s="384" t="s">
        <v>119</v>
      </c>
      <c r="G20" s="385"/>
      <c r="H20" s="385"/>
      <c r="I20" s="386"/>
      <c r="J20" s="377" t="s">
        <v>120</v>
      </c>
      <c r="K20" s="391"/>
      <c r="L20" s="391"/>
      <c r="M20" s="378"/>
      <c r="N20" s="377" t="s">
        <v>51</v>
      </c>
      <c r="O20" s="378"/>
      <c r="P20" s="363" t="s">
        <v>47</v>
      </c>
      <c r="Q20" s="365"/>
      <c r="R20" s="363" t="s">
        <v>48</v>
      </c>
      <c r="S20" s="365"/>
      <c r="T20" s="363" t="s">
        <v>49</v>
      </c>
      <c r="U20" s="364"/>
      <c r="V20" s="365"/>
    </row>
    <row r="21" spans="1:25" s="1" customFormat="1" ht="18" customHeight="1" x14ac:dyDescent="0.2">
      <c r="A21" s="372"/>
      <c r="B21" s="373"/>
      <c r="C21" s="373"/>
      <c r="D21" s="373"/>
      <c r="E21" s="373"/>
      <c r="F21" s="387"/>
      <c r="G21" s="388"/>
      <c r="H21" s="388"/>
      <c r="I21" s="389"/>
      <c r="J21" s="379" t="s">
        <v>140</v>
      </c>
      <c r="K21" s="390"/>
      <c r="L21" s="390" t="s">
        <v>141</v>
      </c>
      <c r="M21" s="380"/>
      <c r="N21" s="379"/>
      <c r="O21" s="380"/>
      <c r="P21" s="366"/>
      <c r="Q21" s="368"/>
      <c r="R21" s="366"/>
      <c r="S21" s="368"/>
      <c r="T21" s="366"/>
      <c r="U21" s="367"/>
      <c r="V21" s="368"/>
    </row>
    <row r="22" spans="1:25" s="1" customFormat="1" ht="15" customHeight="1" x14ac:dyDescent="0.2">
      <c r="A22" s="415"/>
      <c r="B22" s="382"/>
      <c r="C22" s="382"/>
      <c r="D22" s="382"/>
      <c r="E22" s="383"/>
      <c r="F22" s="219"/>
      <c r="G22" s="220"/>
      <c r="H22" s="220"/>
      <c r="I22" s="343"/>
      <c r="J22" s="344"/>
      <c r="K22" s="345"/>
      <c r="L22" s="344"/>
      <c r="M22" s="345"/>
      <c r="N22" s="396"/>
      <c r="O22" s="397"/>
      <c r="P22" s="398">
        <f>ROUND(N22/40,3)</f>
        <v>0</v>
      </c>
      <c r="Q22" s="399"/>
      <c r="R22" s="398">
        <f>IF(OR(J22="",L22="",N22=""),0,ROUND(ROUND(DAYS360(J22,L22+1,TRUE)/30,1)*P22/12,3))</f>
        <v>0</v>
      </c>
      <c r="S22" s="399"/>
      <c r="T22" s="272"/>
      <c r="U22" s="354"/>
      <c r="V22" s="273"/>
    </row>
    <row r="23" spans="1:25" s="1" customFormat="1" ht="15" customHeight="1" x14ac:dyDescent="0.2">
      <c r="A23" s="346"/>
      <c r="B23" s="347"/>
      <c r="C23" s="347"/>
      <c r="D23" s="347"/>
      <c r="E23" s="348"/>
      <c r="F23" s="221"/>
      <c r="G23" s="222"/>
      <c r="H23" s="222"/>
      <c r="I23" s="349"/>
      <c r="J23" s="350"/>
      <c r="K23" s="351"/>
      <c r="L23" s="350"/>
      <c r="M23" s="351"/>
      <c r="N23" s="394"/>
      <c r="O23" s="395"/>
      <c r="P23" s="392">
        <f>ROUND(N23/40,3)</f>
        <v>0</v>
      </c>
      <c r="Q23" s="393"/>
      <c r="R23" s="392">
        <f>IF(OR(J23="",L23="",N23=""),0,ROUND(ROUND(DAYS360(J23,L23+1,TRUE)/30,1)*P23/12,3))</f>
        <v>0</v>
      </c>
      <c r="S23" s="393"/>
      <c r="T23" s="266"/>
      <c r="U23" s="352"/>
      <c r="V23" s="267"/>
    </row>
    <row r="24" spans="1:25" s="1" customFormat="1" ht="15" customHeight="1" x14ac:dyDescent="0.2">
      <c r="A24" s="346"/>
      <c r="B24" s="347"/>
      <c r="C24" s="347"/>
      <c r="D24" s="347"/>
      <c r="E24" s="348"/>
      <c r="F24" s="221"/>
      <c r="G24" s="222"/>
      <c r="H24" s="222"/>
      <c r="I24" s="349"/>
      <c r="J24" s="350"/>
      <c r="K24" s="351"/>
      <c r="L24" s="350"/>
      <c r="M24" s="351"/>
      <c r="N24" s="394"/>
      <c r="O24" s="395"/>
      <c r="P24" s="407">
        <f>ROUND(N24/40,3)</f>
        <v>0</v>
      </c>
      <c r="Q24" s="408"/>
      <c r="R24" s="407">
        <f>IF(OR(J24="",L24="",N24=""),0,ROUND(ROUND(DAYS360(J24,L24+1,TRUE)/30,1)*P24/12,3))</f>
        <v>0</v>
      </c>
      <c r="S24" s="408"/>
      <c r="T24" s="266"/>
      <c r="U24" s="352"/>
      <c r="V24" s="267"/>
    </row>
    <row r="25" spans="1:25" s="1" customFormat="1" ht="18" customHeight="1" x14ac:dyDescent="0.2">
      <c r="A25" s="370" t="s">
        <v>52</v>
      </c>
      <c r="B25" s="371"/>
      <c r="C25" s="371"/>
      <c r="D25" s="371"/>
      <c r="E25" s="371"/>
      <c r="F25" s="384" t="s">
        <v>119</v>
      </c>
      <c r="G25" s="385"/>
      <c r="H25" s="385"/>
      <c r="I25" s="386"/>
      <c r="J25" s="377" t="s">
        <v>120</v>
      </c>
      <c r="K25" s="391"/>
      <c r="L25" s="391"/>
      <c r="M25" s="378"/>
      <c r="N25" s="377" t="s">
        <v>53</v>
      </c>
      <c r="O25" s="378"/>
      <c r="P25" s="369" t="s">
        <v>221</v>
      </c>
      <c r="Q25" s="365"/>
      <c r="R25" s="363" t="s">
        <v>48</v>
      </c>
      <c r="S25" s="365"/>
      <c r="T25" s="363" t="s">
        <v>49</v>
      </c>
      <c r="U25" s="364"/>
      <c r="V25" s="365"/>
    </row>
    <row r="26" spans="1:25" s="1" customFormat="1" ht="18" customHeight="1" x14ac:dyDescent="0.2">
      <c r="A26" s="372"/>
      <c r="B26" s="373"/>
      <c r="C26" s="373"/>
      <c r="D26" s="373"/>
      <c r="E26" s="373"/>
      <c r="F26" s="387"/>
      <c r="G26" s="388"/>
      <c r="H26" s="388"/>
      <c r="I26" s="389"/>
      <c r="J26" s="379" t="s">
        <v>140</v>
      </c>
      <c r="K26" s="390"/>
      <c r="L26" s="390" t="s">
        <v>141</v>
      </c>
      <c r="M26" s="380"/>
      <c r="N26" s="379"/>
      <c r="O26" s="380"/>
      <c r="P26" s="366"/>
      <c r="Q26" s="368"/>
      <c r="R26" s="366"/>
      <c r="S26" s="368"/>
      <c r="T26" s="366"/>
      <c r="U26" s="367"/>
      <c r="V26" s="368"/>
    </row>
    <row r="27" spans="1:25" s="1" customFormat="1" ht="15" customHeight="1" x14ac:dyDescent="0.2">
      <c r="A27" s="346"/>
      <c r="B27" s="347"/>
      <c r="C27" s="347"/>
      <c r="D27" s="347"/>
      <c r="E27" s="348"/>
      <c r="F27" s="221"/>
      <c r="G27" s="222"/>
      <c r="H27" s="222"/>
      <c r="I27" s="349"/>
      <c r="J27" s="350"/>
      <c r="K27" s="351"/>
      <c r="L27" s="350"/>
      <c r="M27" s="351"/>
      <c r="N27" s="394"/>
      <c r="O27" s="395"/>
      <c r="P27" s="418"/>
      <c r="Q27" s="419"/>
      <c r="R27" s="398">
        <f>IF(OR(J27="",L27="",N27=""),0,ROUND(ROUND(DAYS360(J27,L27+1,TRUE)/30,1)*N27/40/12,3))</f>
        <v>0</v>
      </c>
      <c r="S27" s="399"/>
      <c r="T27" s="266"/>
      <c r="U27" s="352"/>
      <c r="V27" s="267"/>
    </row>
    <row r="28" spans="1:25" s="1" customFormat="1" ht="15" customHeight="1" x14ac:dyDescent="0.2">
      <c r="A28" s="409"/>
      <c r="B28" s="410"/>
      <c r="C28" s="410"/>
      <c r="D28" s="410"/>
      <c r="E28" s="411"/>
      <c r="F28" s="223"/>
      <c r="G28" s="224"/>
      <c r="H28" s="224"/>
      <c r="I28" s="412"/>
      <c r="J28" s="413"/>
      <c r="K28" s="414"/>
      <c r="L28" s="413"/>
      <c r="M28" s="414"/>
      <c r="N28" s="405"/>
      <c r="O28" s="406"/>
      <c r="P28" s="416"/>
      <c r="Q28" s="417"/>
      <c r="R28" s="407">
        <f>IF(OR(J28="",L28="",N28=""),0,ROUND(ROUND(DAYS360(J28,L28+1,TRUE)/30,1)*N28/40/12,3))</f>
        <v>0</v>
      </c>
      <c r="S28" s="408"/>
      <c r="T28" s="282"/>
      <c r="U28" s="353"/>
      <c r="V28" s="283"/>
    </row>
    <row r="29" spans="1:25" s="1" customFormat="1" ht="15" customHeight="1" thickBot="1" x14ac:dyDescent="0.25">
      <c r="A29" s="402" t="s">
        <v>111</v>
      </c>
      <c r="B29" s="403"/>
      <c r="C29" s="403"/>
      <c r="D29" s="403"/>
      <c r="E29" s="403"/>
      <c r="F29" s="403"/>
      <c r="G29" s="403"/>
      <c r="H29" s="403"/>
      <c r="I29" s="403"/>
      <c r="J29" s="403"/>
      <c r="K29" s="403"/>
      <c r="L29" s="403"/>
      <c r="M29" s="403"/>
      <c r="N29" s="403"/>
      <c r="O29" s="403"/>
      <c r="P29" s="403"/>
      <c r="Q29" s="404"/>
      <c r="R29" s="400">
        <f>SUM(R22:R28)</f>
        <v>0</v>
      </c>
      <c r="S29" s="401"/>
      <c r="T29" s="274">
        <f>SUMPRODUCT(ROUND(T22:T24,2))+SUMPRODUCT(ROUND(T27:T28,2))</f>
        <v>0</v>
      </c>
      <c r="U29" s="358"/>
      <c r="V29" s="275"/>
    </row>
    <row r="30" spans="1:25" s="1" customFormat="1" ht="3.95" customHeight="1" thickTop="1" x14ac:dyDescent="0.2">
      <c r="A30" s="31"/>
    </row>
    <row r="31" spans="1:25" s="1" customFormat="1" ht="15" customHeight="1" x14ac:dyDescent="0.2">
      <c r="A31" s="63" t="s">
        <v>223</v>
      </c>
    </row>
    <row r="32" spans="1:25" s="1" customFormat="1" ht="18" customHeight="1" x14ac:dyDescent="0.2">
      <c r="A32" s="370" t="s">
        <v>90</v>
      </c>
      <c r="B32" s="371"/>
      <c r="C32" s="371"/>
      <c r="D32" s="371"/>
      <c r="E32" s="371"/>
      <c r="F32" s="384" t="s">
        <v>54</v>
      </c>
      <c r="G32" s="385"/>
      <c r="H32" s="385"/>
      <c r="I32" s="386"/>
      <c r="J32" s="377" t="s">
        <v>55</v>
      </c>
      <c r="K32" s="391"/>
      <c r="L32" s="391"/>
      <c r="M32" s="391"/>
      <c r="N32" s="391"/>
      <c r="O32" s="378"/>
      <c r="P32" s="369" t="s">
        <v>221</v>
      </c>
      <c r="Q32" s="365"/>
      <c r="R32" s="369" t="s">
        <v>222</v>
      </c>
      <c r="S32" s="365"/>
      <c r="T32" s="363" t="s">
        <v>49</v>
      </c>
      <c r="U32" s="364"/>
      <c r="V32" s="365"/>
    </row>
    <row r="33" spans="1:22" s="1" customFormat="1" ht="18" customHeight="1" x14ac:dyDescent="0.2">
      <c r="A33" s="372"/>
      <c r="B33" s="373"/>
      <c r="C33" s="373"/>
      <c r="D33" s="373"/>
      <c r="E33" s="373"/>
      <c r="F33" s="387"/>
      <c r="G33" s="388"/>
      <c r="H33" s="388"/>
      <c r="I33" s="389"/>
      <c r="J33" s="379"/>
      <c r="K33" s="390"/>
      <c r="L33" s="390"/>
      <c r="M33" s="390"/>
      <c r="N33" s="390"/>
      <c r="O33" s="380"/>
      <c r="P33" s="366"/>
      <c r="Q33" s="368"/>
      <c r="R33" s="366"/>
      <c r="S33" s="368"/>
      <c r="T33" s="366"/>
      <c r="U33" s="367"/>
      <c r="V33" s="368"/>
    </row>
    <row r="34" spans="1:22" s="1" customFormat="1" ht="15" customHeight="1" x14ac:dyDescent="0.2">
      <c r="A34" s="346"/>
      <c r="B34" s="347"/>
      <c r="C34" s="347"/>
      <c r="D34" s="347"/>
      <c r="E34" s="348"/>
      <c r="F34" s="221"/>
      <c r="G34" s="222"/>
      <c r="H34" s="222"/>
      <c r="I34" s="349"/>
      <c r="J34" s="415"/>
      <c r="K34" s="382"/>
      <c r="L34" s="382"/>
      <c r="M34" s="382"/>
      <c r="N34" s="382"/>
      <c r="O34" s="383"/>
      <c r="P34" s="418"/>
      <c r="Q34" s="419"/>
      <c r="R34" s="394"/>
      <c r="S34" s="395"/>
      <c r="T34" s="423">
        <f>ROUND(P34*R34,2)</f>
        <v>0</v>
      </c>
      <c r="U34" s="424"/>
      <c r="V34" s="425"/>
    </row>
    <row r="35" spans="1:22" s="1" customFormat="1" ht="15" customHeight="1" x14ac:dyDescent="0.2">
      <c r="A35" s="346"/>
      <c r="B35" s="347"/>
      <c r="C35" s="347"/>
      <c r="D35" s="347"/>
      <c r="E35" s="348"/>
      <c r="F35" s="221"/>
      <c r="G35" s="222"/>
      <c r="H35" s="222"/>
      <c r="I35" s="349"/>
      <c r="J35" s="346"/>
      <c r="K35" s="347"/>
      <c r="L35" s="347"/>
      <c r="M35" s="347"/>
      <c r="N35" s="347"/>
      <c r="O35" s="348"/>
      <c r="P35" s="418"/>
      <c r="Q35" s="419"/>
      <c r="R35" s="394"/>
      <c r="S35" s="395"/>
      <c r="T35" s="420">
        <f>ROUND(P35*R35,2)</f>
        <v>0</v>
      </c>
      <c r="U35" s="421"/>
      <c r="V35" s="422"/>
    </row>
    <row r="36" spans="1:22" s="1" customFormat="1" ht="15" customHeight="1" x14ac:dyDescent="0.2">
      <c r="A36" s="409"/>
      <c r="B36" s="410"/>
      <c r="C36" s="410"/>
      <c r="D36" s="410"/>
      <c r="E36" s="411"/>
      <c r="F36" s="223"/>
      <c r="G36" s="224"/>
      <c r="H36" s="224"/>
      <c r="I36" s="412"/>
      <c r="J36" s="409"/>
      <c r="K36" s="410"/>
      <c r="L36" s="410"/>
      <c r="M36" s="410"/>
      <c r="N36" s="410"/>
      <c r="O36" s="411"/>
      <c r="P36" s="416"/>
      <c r="Q36" s="417"/>
      <c r="R36" s="405"/>
      <c r="S36" s="406"/>
      <c r="T36" s="355">
        <f>ROUND(P36*R36,2)</f>
        <v>0</v>
      </c>
      <c r="U36" s="356"/>
      <c r="V36" s="357"/>
    </row>
    <row r="37" spans="1:22" s="1" customFormat="1" ht="15" customHeight="1" thickBot="1" x14ac:dyDescent="0.25">
      <c r="A37" s="402" t="s">
        <v>111</v>
      </c>
      <c r="B37" s="403"/>
      <c r="C37" s="403"/>
      <c r="D37" s="403"/>
      <c r="E37" s="403"/>
      <c r="F37" s="403"/>
      <c r="G37" s="403"/>
      <c r="H37" s="403"/>
      <c r="I37" s="403"/>
      <c r="J37" s="403"/>
      <c r="K37" s="403"/>
      <c r="L37" s="403"/>
      <c r="M37" s="403"/>
      <c r="N37" s="403"/>
      <c r="O37" s="403"/>
      <c r="P37" s="403"/>
      <c r="Q37" s="404"/>
      <c r="R37" s="426">
        <f>SUMPRODUCT(ROUND(R34:R36,1))</f>
        <v>0</v>
      </c>
      <c r="S37" s="427"/>
      <c r="T37" s="274">
        <f>SUM(T34:T36)</f>
        <v>0</v>
      </c>
      <c r="U37" s="358"/>
      <c r="V37" s="275"/>
    </row>
    <row r="38" spans="1:22" ht="12.75" thickTop="1" x14ac:dyDescent="0.2"/>
  </sheetData>
  <sheetProtection password="EDE9" sheet="1" objects="1" scenarios="1" selectLockedCells="1"/>
  <mergeCells count="159">
    <mergeCell ref="T37:V37"/>
    <mergeCell ref="R37:S37"/>
    <mergeCell ref="A37:Q37"/>
    <mergeCell ref="P36:Q36"/>
    <mergeCell ref="R36:S36"/>
    <mergeCell ref="J36:O36"/>
    <mergeCell ref="A36:E36"/>
    <mergeCell ref="F36:I36"/>
    <mergeCell ref="A34:E34"/>
    <mergeCell ref="F34:I34"/>
    <mergeCell ref="A35:E35"/>
    <mergeCell ref="F35:I35"/>
    <mergeCell ref="P35:Q35"/>
    <mergeCell ref="R35:S35"/>
    <mergeCell ref="J34:O34"/>
    <mergeCell ref="J35:O35"/>
    <mergeCell ref="A32:E33"/>
    <mergeCell ref="T35:V35"/>
    <mergeCell ref="P34:Q34"/>
    <mergeCell ref="R34:S34"/>
    <mergeCell ref="T34:V34"/>
    <mergeCell ref="A29:Q29"/>
    <mergeCell ref="J32:O33"/>
    <mergeCell ref="T29:V29"/>
    <mergeCell ref="R29:S29"/>
    <mergeCell ref="P32:Q33"/>
    <mergeCell ref="R32:S33"/>
    <mergeCell ref="T32:V33"/>
    <mergeCell ref="A25:E26"/>
    <mergeCell ref="F25:I26"/>
    <mergeCell ref="J25:M25"/>
    <mergeCell ref="N25:O26"/>
    <mergeCell ref="A28:E28"/>
    <mergeCell ref="F28:I28"/>
    <mergeCell ref="J28:K28"/>
    <mergeCell ref="L28:M28"/>
    <mergeCell ref="N28:O28"/>
    <mergeCell ref="A27:E27"/>
    <mergeCell ref="P28:Q28"/>
    <mergeCell ref="R28:S28"/>
    <mergeCell ref="T28:V28"/>
    <mergeCell ref="T27:V27"/>
    <mergeCell ref="R27:S27"/>
    <mergeCell ref="F32:I33"/>
    <mergeCell ref="R24:S24"/>
    <mergeCell ref="R25:S26"/>
    <mergeCell ref="T25:V26"/>
    <mergeCell ref="F27:I27"/>
    <mergeCell ref="J27:K27"/>
    <mergeCell ref="L27:M27"/>
    <mergeCell ref="N27:O27"/>
    <mergeCell ref="P27:Q27"/>
    <mergeCell ref="J26:K26"/>
    <mergeCell ref="L26:M26"/>
    <mergeCell ref="P25:Q26"/>
    <mergeCell ref="A24:E24"/>
    <mergeCell ref="F24:I24"/>
    <mergeCell ref="J24:K24"/>
    <mergeCell ref="L24:M24"/>
    <mergeCell ref="N24:O24"/>
    <mergeCell ref="P24:Q24"/>
    <mergeCell ref="L23:M23"/>
    <mergeCell ref="R20:S21"/>
    <mergeCell ref="T20:V21"/>
    <mergeCell ref="N23:O23"/>
    <mergeCell ref="P23:Q23"/>
    <mergeCell ref="R23:S23"/>
    <mergeCell ref="J21:K21"/>
    <mergeCell ref="L21:M21"/>
    <mergeCell ref="F20:I21"/>
    <mergeCell ref="J20:M20"/>
    <mergeCell ref="N20:O21"/>
    <mergeCell ref="P20:Q21"/>
    <mergeCell ref="L22:M22"/>
    <mergeCell ref="N22:O22"/>
    <mergeCell ref="P22:Q22"/>
    <mergeCell ref="R22:S22"/>
    <mergeCell ref="A20:E21"/>
    <mergeCell ref="A22:E22"/>
    <mergeCell ref="A12:E12"/>
    <mergeCell ref="F12:I12"/>
    <mergeCell ref="J12:K12"/>
    <mergeCell ref="L12:M12"/>
    <mergeCell ref="A13:E13"/>
    <mergeCell ref="F13:I13"/>
    <mergeCell ref="N15:O15"/>
    <mergeCell ref="R17:S17"/>
    <mergeCell ref="A17:Q17"/>
    <mergeCell ref="N16:O16"/>
    <mergeCell ref="P16:Q16"/>
    <mergeCell ref="R16:S16"/>
    <mergeCell ref="A16:E16"/>
    <mergeCell ref="F16:I16"/>
    <mergeCell ref="J16:K16"/>
    <mergeCell ref="L16:M16"/>
    <mergeCell ref="R13:S13"/>
    <mergeCell ref="N12:O12"/>
    <mergeCell ref="P12:Q12"/>
    <mergeCell ref="N11:O11"/>
    <mergeCell ref="P11:Q11"/>
    <mergeCell ref="R11:S11"/>
    <mergeCell ref="P15:Q15"/>
    <mergeCell ref="R15:S15"/>
    <mergeCell ref="J14:K14"/>
    <mergeCell ref="L14:M14"/>
    <mergeCell ref="N14:O14"/>
    <mergeCell ref="P14:Q14"/>
    <mergeCell ref="R14:S14"/>
    <mergeCell ref="J15:K15"/>
    <mergeCell ref="L15:M15"/>
    <mergeCell ref="J13:K13"/>
    <mergeCell ref="L13:M13"/>
    <mergeCell ref="W1:Y1"/>
    <mergeCell ref="A4:Y4"/>
    <mergeCell ref="T9:V10"/>
    <mergeCell ref="W9:Y10"/>
    <mergeCell ref="A9:E10"/>
    <mergeCell ref="A5:Y6"/>
    <mergeCell ref="R9:S10"/>
    <mergeCell ref="T14:V14"/>
    <mergeCell ref="W14:Y14"/>
    <mergeCell ref="A14:E14"/>
    <mergeCell ref="F14:I14"/>
    <mergeCell ref="P9:Q10"/>
    <mergeCell ref="N9:O10"/>
    <mergeCell ref="A11:E11"/>
    <mergeCell ref="F9:I10"/>
    <mergeCell ref="F11:I11"/>
    <mergeCell ref="J10:K10"/>
    <mergeCell ref="J11:K11"/>
    <mergeCell ref="L10:M10"/>
    <mergeCell ref="L11:M11"/>
    <mergeCell ref="J9:M9"/>
    <mergeCell ref="R12:S12"/>
    <mergeCell ref="N13:O13"/>
    <mergeCell ref="P13:Q13"/>
    <mergeCell ref="W11:Y11"/>
    <mergeCell ref="T11:V11"/>
    <mergeCell ref="T12:V12"/>
    <mergeCell ref="W12:Y12"/>
    <mergeCell ref="T36:V36"/>
    <mergeCell ref="T23:V23"/>
    <mergeCell ref="T24:V24"/>
    <mergeCell ref="T22:V22"/>
    <mergeCell ref="W17:Y17"/>
    <mergeCell ref="T13:V13"/>
    <mergeCell ref="W13:Y13"/>
    <mergeCell ref="T17:V17"/>
    <mergeCell ref="F22:I22"/>
    <mergeCell ref="J22:K22"/>
    <mergeCell ref="A23:E23"/>
    <mergeCell ref="F23:I23"/>
    <mergeCell ref="J23:K23"/>
    <mergeCell ref="T15:V15"/>
    <mergeCell ref="W15:Y15"/>
    <mergeCell ref="T16:V16"/>
    <mergeCell ref="W16:Y16"/>
    <mergeCell ref="A15:E15"/>
    <mergeCell ref="F15:I15"/>
  </mergeCells>
  <phoneticPr fontId="3" type="noConversion"/>
  <conditionalFormatting sqref="W1">
    <cfRule type="cellIs" dxfId="1" priority="1"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J74"/>
  <sheetViews>
    <sheetView showGridLines="0" workbookViewId="0">
      <selection activeCell="D8" sqref="D8:I8"/>
    </sheetView>
  </sheetViews>
  <sheetFormatPr baseColWidth="10" defaultColWidth="11.42578125" defaultRowHeight="12" x14ac:dyDescent="0.2"/>
  <cols>
    <col min="1" max="1" width="5.7109375" style="31" customWidth="1"/>
    <col min="2" max="9" width="10.7109375" style="1" customWidth="1"/>
    <col min="10" max="16384" width="11.42578125" style="1"/>
  </cols>
  <sheetData>
    <row r="1" spans="1:9" ht="15" customHeight="1" x14ac:dyDescent="0.2">
      <c r="A1" s="29"/>
      <c r="B1" s="3"/>
      <c r="C1" s="3"/>
      <c r="D1" s="23"/>
      <c r="E1" s="16"/>
      <c r="F1" s="16"/>
      <c r="G1" s="153" t="s">
        <v>311</v>
      </c>
      <c r="H1" s="250" t="str">
        <f>'Seite 1'!H20</f>
        <v>F-SKB</v>
      </c>
      <c r="I1" s="300"/>
    </row>
    <row r="2" spans="1:9" ht="15" customHeight="1" x14ac:dyDescent="0.2">
      <c r="A2" s="29"/>
      <c r="B2" s="3"/>
      <c r="C2" s="3"/>
      <c r="D2" s="3"/>
      <c r="G2" s="7"/>
      <c r="H2" s="17"/>
      <c r="I2" s="90" t="str">
        <f>'Seite 1'!A63</f>
        <v>Antrag zur Förderung einer Schwangerschaftsberatungsstelle</v>
      </c>
    </row>
    <row r="3" spans="1:9" ht="15" customHeight="1" x14ac:dyDescent="0.2">
      <c r="A3" s="29"/>
      <c r="B3" s="3"/>
      <c r="C3" s="3"/>
      <c r="D3" s="3"/>
      <c r="G3" s="7"/>
      <c r="H3" s="17"/>
      <c r="I3" s="91" t="str">
        <f>'Seite 1'!A64</f>
        <v>Formularversion: V 2.0 vom 02.01.23 - öffentlich -</v>
      </c>
    </row>
    <row r="4" spans="1:9" ht="15" customHeight="1" x14ac:dyDescent="0.2">
      <c r="A4" s="360" t="s">
        <v>310</v>
      </c>
      <c r="B4" s="361"/>
      <c r="C4" s="361"/>
      <c r="D4" s="361"/>
      <c r="E4" s="361"/>
      <c r="F4" s="361"/>
      <c r="G4" s="361"/>
      <c r="H4" s="361"/>
      <c r="I4" s="362"/>
    </row>
    <row r="5" spans="1:9" ht="3" customHeight="1" x14ac:dyDescent="0.2"/>
    <row r="6" spans="1:9" s="70" customFormat="1" ht="18" customHeight="1" x14ac:dyDescent="0.2">
      <c r="A6" s="442" t="s">
        <v>24</v>
      </c>
      <c r="B6" s="442"/>
      <c r="C6" s="443"/>
      <c r="D6" s="329">
        <f>'Seite 1'!D24</f>
        <v>0</v>
      </c>
      <c r="E6" s="330"/>
      <c r="F6" s="330"/>
      <c r="G6" s="330"/>
      <c r="H6" s="330"/>
      <c r="I6" s="331"/>
    </row>
    <row r="7" spans="1:9" ht="3" customHeight="1" x14ac:dyDescent="0.2"/>
    <row r="8" spans="1:9" ht="18" customHeight="1" x14ac:dyDescent="0.2">
      <c r="A8" s="1" t="s">
        <v>104</v>
      </c>
      <c r="D8" s="428"/>
      <c r="E8" s="429"/>
      <c r="F8" s="429"/>
      <c r="G8" s="429"/>
      <c r="H8" s="429"/>
      <c r="I8" s="430"/>
    </row>
    <row r="9" spans="1:9" ht="3" customHeight="1" x14ac:dyDescent="0.2"/>
    <row r="10" spans="1:9" ht="18" customHeight="1" x14ac:dyDescent="0.2">
      <c r="A10" s="1" t="s">
        <v>136</v>
      </c>
      <c r="D10" s="428"/>
      <c r="E10" s="429"/>
      <c r="F10" s="429"/>
      <c r="G10" s="429"/>
      <c r="H10" s="429"/>
      <c r="I10" s="430"/>
    </row>
    <row r="11" spans="1:9" ht="3" customHeight="1" x14ac:dyDescent="0.2">
      <c r="A11" s="3"/>
      <c r="B11" s="3"/>
      <c r="G11" s="41"/>
      <c r="H11" s="40"/>
      <c r="I11" s="40"/>
    </row>
    <row r="12" spans="1:9" ht="18" customHeight="1" x14ac:dyDescent="0.2">
      <c r="A12" s="1" t="s">
        <v>137</v>
      </c>
      <c r="B12" s="3"/>
      <c r="C12" s="41"/>
      <c r="D12" s="15"/>
      <c r="E12" s="3"/>
      <c r="G12" s="19"/>
      <c r="H12" s="440"/>
      <c r="I12" s="441"/>
    </row>
    <row r="13" spans="1:9" ht="3" customHeight="1" x14ac:dyDescent="0.2">
      <c r="A13" s="3"/>
      <c r="B13" s="3"/>
      <c r="C13" s="41"/>
      <c r="D13" s="41"/>
      <c r="I13" s="41"/>
    </row>
    <row r="14" spans="1:9" ht="18" customHeight="1" x14ac:dyDescent="0.2">
      <c r="A14" s="1" t="s">
        <v>138</v>
      </c>
      <c r="B14" s="3"/>
      <c r="C14" s="41"/>
      <c r="D14" s="15"/>
      <c r="H14" s="440"/>
      <c r="I14" s="441"/>
    </row>
    <row r="15" spans="1:9" s="3" customFormat="1" ht="3" customHeight="1" x14ac:dyDescent="0.2">
      <c r="C15" s="41"/>
      <c r="D15" s="41"/>
      <c r="I15" s="41"/>
    </row>
    <row r="16" spans="1:9" ht="12" customHeight="1" x14ac:dyDescent="0.2">
      <c r="A16" s="198" t="s">
        <v>25</v>
      </c>
      <c r="B16" s="198"/>
      <c r="C16" s="198"/>
      <c r="D16" s="198"/>
      <c r="E16" s="198"/>
      <c r="F16" s="198"/>
      <c r="G16" s="198"/>
    </row>
    <row r="17" spans="1:10" s="3" customFormat="1" ht="12" customHeight="1" x14ac:dyDescent="0.2">
      <c r="A17" s="198"/>
      <c r="B17" s="198"/>
      <c r="C17" s="198"/>
      <c r="D17" s="198"/>
      <c r="E17" s="198"/>
      <c r="F17" s="198"/>
      <c r="G17" s="198"/>
      <c r="I17" s="41"/>
    </row>
    <row r="18" spans="1:10" s="3" customFormat="1" ht="12" customHeight="1" x14ac:dyDescent="0.2">
      <c r="A18" s="71" t="s">
        <v>26</v>
      </c>
      <c r="C18" s="41"/>
      <c r="D18" s="41"/>
      <c r="I18" s="41"/>
    </row>
    <row r="19" spans="1:10" s="3" customFormat="1" ht="3" customHeight="1" x14ac:dyDescent="0.2">
      <c r="C19" s="41"/>
      <c r="D19" s="41"/>
      <c r="I19" s="41"/>
    </row>
    <row r="20" spans="1:10" ht="18" customHeight="1" x14ac:dyDescent="0.2">
      <c r="A20" s="3" t="s">
        <v>27</v>
      </c>
      <c r="B20" s="3"/>
      <c r="C20" s="41"/>
      <c r="D20" s="41"/>
      <c r="E20" s="3"/>
      <c r="F20" s="3"/>
    </row>
    <row r="21" spans="1:10" s="3" customFormat="1" ht="3" customHeight="1" x14ac:dyDescent="0.2">
      <c r="C21" s="41"/>
      <c r="D21" s="41"/>
      <c r="I21" s="41"/>
    </row>
    <row r="22" spans="1:10" s="3" customFormat="1" ht="18" customHeight="1" x14ac:dyDescent="0.2">
      <c r="B22" s="72" t="s">
        <v>28</v>
      </c>
      <c r="C22" s="3" t="s">
        <v>29</v>
      </c>
      <c r="D22" s="41"/>
      <c r="I22" s="41"/>
    </row>
    <row r="23" spans="1:10" s="3" customFormat="1" ht="3" customHeight="1" x14ac:dyDescent="0.2">
      <c r="C23" s="41"/>
      <c r="D23" s="41"/>
      <c r="I23" s="41"/>
    </row>
    <row r="24" spans="1:10" s="3" customFormat="1" ht="18" customHeight="1" x14ac:dyDescent="0.2">
      <c r="A24" s="73"/>
      <c r="C24" s="73"/>
      <c r="D24" s="41"/>
      <c r="I24" s="41"/>
    </row>
    <row r="25" spans="1:10" s="3" customFormat="1" ht="3" customHeight="1" x14ac:dyDescent="0.2">
      <c r="C25" s="41"/>
      <c r="D25" s="41"/>
      <c r="I25" s="41"/>
    </row>
    <row r="26" spans="1:10" ht="12" customHeight="1" x14ac:dyDescent="0.2">
      <c r="A26" s="1"/>
      <c r="B26" s="3"/>
      <c r="C26" s="327" t="s">
        <v>112</v>
      </c>
      <c r="D26" s="327"/>
      <c r="E26" s="327"/>
      <c r="F26" s="327"/>
      <c r="G26" s="327"/>
      <c r="J26" s="3"/>
    </row>
    <row r="27" spans="1:10" ht="12" customHeight="1" x14ac:dyDescent="0.2">
      <c r="A27" s="1"/>
      <c r="B27" s="3"/>
      <c r="C27" s="327"/>
      <c r="D27" s="327"/>
      <c r="E27" s="327"/>
      <c r="F27" s="327"/>
      <c r="G27" s="327"/>
      <c r="J27" s="3"/>
    </row>
    <row r="28" spans="1:10" s="3" customFormat="1" ht="18" customHeight="1" x14ac:dyDescent="0.2">
      <c r="C28" s="72" t="s">
        <v>28</v>
      </c>
      <c r="D28" s="74" t="s">
        <v>30</v>
      </c>
      <c r="E28" s="46"/>
      <c r="F28" s="433" t="s">
        <v>14</v>
      </c>
      <c r="G28" s="434"/>
      <c r="H28" s="434"/>
      <c r="I28" s="434"/>
    </row>
    <row r="29" spans="1:10" s="3" customFormat="1" ht="3" customHeight="1" x14ac:dyDescent="0.2">
      <c r="C29" s="41"/>
      <c r="D29" s="41"/>
      <c r="I29" s="41"/>
    </row>
    <row r="30" spans="1:10" s="3" customFormat="1" ht="18" customHeight="1" x14ac:dyDescent="0.2">
      <c r="F30" s="75" t="s">
        <v>31</v>
      </c>
      <c r="G30" s="46"/>
      <c r="H30" s="74" t="s">
        <v>141</v>
      </c>
      <c r="I30" s="45"/>
    </row>
    <row r="31" spans="1:10" s="3" customFormat="1" ht="3" customHeight="1" x14ac:dyDescent="0.2">
      <c r="C31" s="41"/>
      <c r="D31" s="41"/>
      <c r="I31" s="41"/>
    </row>
    <row r="32" spans="1:10" s="3" customFormat="1" ht="18" customHeight="1" x14ac:dyDescent="0.2">
      <c r="C32" s="73"/>
      <c r="D32" s="74"/>
      <c r="E32" s="74"/>
      <c r="F32" s="74"/>
      <c r="G32" s="46"/>
      <c r="H32" s="74" t="s">
        <v>141</v>
      </c>
      <c r="I32" s="45"/>
    </row>
    <row r="33" spans="1:9" s="3" customFormat="1" ht="3" customHeight="1" x14ac:dyDescent="0.2">
      <c r="C33" s="41"/>
      <c r="D33" s="41"/>
      <c r="I33" s="41"/>
    </row>
    <row r="34" spans="1:9" ht="18" customHeight="1" x14ac:dyDescent="0.2">
      <c r="A34" s="1" t="s">
        <v>139</v>
      </c>
      <c r="D34" s="48" t="s">
        <v>140</v>
      </c>
      <c r="E34" s="45"/>
      <c r="F34" s="48" t="s">
        <v>141</v>
      </c>
      <c r="G34" s="45"/>
      <c r="H34" s="48" t="s">
        <v>32</v>
      </c>
      <c r="I34" s="44">
        <f>IF(OR(E34=0,G34=0),0,DAYS360(E34,G34+1,TRUE))</f>
        <v>0</v>
      </c>
    </row>
    <row r="35" spans="1:9" ht="3" customHeight="1" x14ac:dyDescent="0.2">
      <c r="A35" s="3"/>
      <c r="B35" s="3"/>
      <c r="C35" s="41"/>
      <c r="D35" s="41"/>
      <c r="I35" s="42"/>
    </row>
    <row r="36" spans="1:9" ht="18" customHeight="1" x14ac:dyDescent="0.2">
      <c r="A36" s="3" t="s">
        <v>38</v>
      </c>
      <c r="B36" s="10"/>
      <c r="C36" s="49"/>
      <c r="D36" s="15"/>
      <c r="F36" s="77" t="s">
        <v>39</v>
      </c>
      <c r="G36" s="46"/>
    </row>
    <row r="37" spans="1:9" ht="3" customHeight="1" x14ac:dyDescent="0.2">
      <c r="A37" s="3"/>
      <c r="B37" s="3"/>
      <c r="C37" s="41"/>
      <c r="D37" s="41"/>
      <c r="G37" s="42"/>
    </row>
    <row r="38" spans="1:9" ht="18" customHeight="1" x14ac:dyDescent="0.2">
      <c r="A38" s="1"/>
      <c r="B38" s="3" t="s">
        <v>40</v>
      </c>
      <c r="C38" s="49"/>
      <c r="D38" s="15"/>
      <c r="F38" s="77" t="s">
        <v>39</v>
      </c>
      <c r="G38" s="46"/>
    </row>
    <row r="39" spans="1:9" ht="12" customHeight="1" x14ac:dyDescent="0.2"/>
    <row r="40" spans="1:9" x14ac:dyDescent="0.2">
      <c r="A40" s="8" t="s">
        <v>143</v>
      </c>
      <c r="B40" s="25"/>
      <c r="C40" s="25"/>
      <c r="D40" s="25"/>
      <c r="E40" s="25"/>
    </row>
    <row r="41" spans="1:9" ht="3" customHeight="1" x14ac:dyDescent="0.2">
      <c r="A41" s="25"/>
      <c r="B41" s="25"/>
      <c r="C41" s="25"/>
      <c r="D41" s="25"/>
    </row>
    <row r="42" spans="1:9" ht="18" customHeight="1" x14ac:dyDescent="0.2">
      <c r="A42" s="25"/>
      <c r="B42" s="25"/>
      <c r="C42" s="25"/>
      <c r="D42" s="25"/>
    </row>
    <row r="43" spans="1:9" ht="3" customHeight="1" x14ac:dyDescent="0.2">
      <c r="A43" s="25"/>
      <c r="B43" s="25"/>
      <c r="C43" s="25"/>
      <c r="D43" s="25"/>
    </row>
    <row r="44" spans="1:9" ht="18" customHeight="1" x14ac:dyDescent="0.2">
      <c r="A44" s="25"/>
      <c r="B44" s="25"/>
      <c r="C44" s="25"/>
      <c r="D44" s="435" t="s">
        <v>33</v>
      </c>
      <c r="E44" s="432"/>
      <c r="F44" s="227"/>
      <c r="G44" s="228"/>
      <c r="H44" s="228"/>
      <c r="I44" s="229"/>
    </row>
    <row r="45" spans="1:9" ht="3" customHeight="1" x14ac:dyDescent="0.2">
      <c r="A45" s="25"/>
      <c r="B45" s="25"/>
      <c r="C45" s="25"/>
      <c r="D45" s="25"/>
    </row>
    <row r="46" spans="1:9" ht="18" customHeight="1" x14ac:dyDescent="0.2">
      <c r="A46" s="25"/>
      <c r="D46" s="435" t="s">
        <v>144</v>
      </c>
      <c r="E46" s="432"/>
      <c r="F46" s="50"/>
      <c r="G46" s="431" t="s">
        <v>145</v>
      </c>
      <c r="H46" s="432"/>
      <c r="I46" s="50"/>
    </row>
    <row r="47" spans="1:9" ht="12" customHeight="1" x14ac:dyDescent="0.2">
      <c r="A47" s="25"/>
      <c r="B47" s="25"/>
      <c r="C47" s="25"/>
      <c r="D47" s="25"/>
      <c r="I47" s="25"/>
    </row>
    <row r="48" spans="1:9" x14ac:dyDescent="0.2">
      <c r="A48" s="43" t="s">
        <v>97</v>
      </c>
      <c r="B48" s="25"/>
      <c r="C48" s="25"/>
      <c r="D48" s="25"/>
      <c r="I48" s="25"/>
    </row>
    <row r="49" spans="1:9" ht="3" customHeight="1" x14ac:dyDescent="0.2">
      <c r="A49" s="25"/>
      <c r="B49" s="25"/>
      <c r="C49" s="25"/>
      <c r="D49" s="25"/>
      <c r="I49" s="25"/>
    </row>
    <row r="50" spans="1:9" ht="18" customHeight="1" x14ac:dyDescent="0.2">
      <c r="A50" s="1" t="s">
        <v>105</v>
      </c>
      <c r="B50" s="25"/>
      <c r="C50" s="25"/>
      <c r="D50" s="25"/>
      <c r="G50" s="51" t="s">
        <v>106</v>
      </c>
      <c r="H50" s="296"/>
      <c r="I50" s="297"/>
    </row>
    <row r="51" spans="1:9" ht="3" customHeight="1" x14ac:dyDescent="0.2">
      <c r="A51" s="3"/>
      <c r="B51" s="26"/>
      <c r="C51" s="26"/>
      <c r="D51" s="26"/>
      <c r="I51" s="52"/>
    </row>
    <row r="52" spans="1:9" ht="18" customHeight="1" x14ac:dyDescent="0.2">
      <c r="A52" s="1" t="s">
        <v>107</v>
      </c>
      <c r="B52" s="25"/>
      <c r="C52" s="25"/>
      <c r="D52" s="25"/>
      <c r="G52" s="51" t="s">
        <v>106</v>
      </c>
      <c r="H52" s="296"/>
      <c r="I52" s="297"/>
    </row>
    <row r="53" spans="1:9" ht="3" customHeight="1" x14ac:dyDescent="0.2">
      <c r="A53" s="1"/>
      <c r="B53" s="25"/>
      <c r="C53" s="25"/>
      <c r="D53" s="25"/>
      <c r="I53" s="25"/>
    </row>
    <row r="54" spans="1:9" ht="18" customHeight="1" x14ac:dyDescent="0.2">
      <c r="A54" s="1" t="s">
        <v>146</v>
      </c>
      <c r="B54" s="25"/>
      <c r="C54" s="25"/>
      <c r="D54" s="25"/>
      <c r="E54" s="51" t="s">
        <v>147</v>
      </c>
      <c r="F54" s="76"/>
      <c r="G54" s="51" t="s">
        <v>106</v>
      </c>
      <c r="H54" s="438">
        <f>ROUND((H50+H52)*F54,2)</f>
        <v>0</v>
      </c>
      <c r="I54" s="439"/>
    </row>
    <row r="55" spans="1:9" ht="3" customHeight="1" x14ac:dyDescent="0.2">
      <c r="A55" s="1"/>
      <c r="B55" s="25"/>
      <c r="C55" s="25"/>
      <c r="D55" s="25"/>
      <c r="I55" s="25"/>
    </row>
    <row r="56" spans="1:9" ht="18" customHeight="1" x14ac:dyDescent="0.2">
      <c r="A56" s="1" t="s">
        <v>34</v>
      </c>
      <c r="B56" s="25"/>
      <c r="C56" s="25"/>
      <c r="D56" s="25"/>
      <c r="E56" s="51" t="s">
        <v>147</v>
      </c>
      <c r="F56" s="76"/>
      <c r="G56" s="51" t="s">
        <v>106</v>
      </c>
      <c r="H56" s="438">
        <f>ROUND((H50+H52)*F56,2)</f>
        <v>0</v>
      </c>
      <c r="I56" s="439"/>
    </row>
    <row r="57" spans="1:9" ht="3" customHeight="1" x14ac:dyDescent="0.2">
      <c r="A57" s="1"/>
      <c r="B57" s="25"/>
      <c r="C57" s="25"/>
      <c r="D57" s="25"/>
      <c r="I57" s="25"/>
    </row>
    <row r="58" spans="1:9" ht="18" customHeight="1" x14ac:dyDescent="0.2">
      <c r="A58" s="1" t="s">
        <v>15</v>
      </c>
      <c r="B58" s="25"/>
      <c r="C58" s="25"/>
      <c r="D58" s="25"/>
      <c r="E58" s="51" t="s">
        <v>147</v>
      </c>
      <c r="F58" s="76"/>
      <c r="G58" s="51" t="s">
        <v>106</v>
      </c>
      <c r="H58" s="438">
        <f>ROUND((H50+H52)*F58,2)</f>
        <v>0</v>
      </c>
      <c r="I58" s="439"/>
    </row>
    <row r="59" spans="1:9" ht="3" customHeight="1" x14ac:dyDescent="0.2">
      <c r="A59" s="1"/>
      <c r="B59" s="25"/>
      <c r="C59" s="25"/>
      <c r="D59" s="25"/>
      <c r="I59" s="25"/>
    </row>
    <row r="60" spans="1:9" ht="18" customHeight="1" x14ac:dyDescent="0.2">
      <c r="A60" s="1" t="s">
        <v>56</v>
      </c>
      <c r="B60" s="25"/>
      <c r="C60" s="25"/>
      <c r="D60" s="25"/>
      <c r="E60" s="51" t="s">
        <v>147</v>
      </c>
      <c r="F60" s="76"/>
      <c r="G60" s="51" t="s">
        <v>106</v>
      </c>
      <c r="H60" s="438">
        <f>ROUND((H50+H52)*F60,2)</f>
        <v>0</v>
      </c>
      <c r="I60" s="439"/>
    </row>
    <row r="61" spans="1:9" ht="3" customHeight="1" x14ac:dyDescent="0.2">
      <c r="A61" s="1"/>
      <c r="B61" s="25"/>
      <c r="C61" s="25"/>
      <c r="D61" s="25"/>
      <c r="I61" s="25"/>
    </row>
    <row r="62" spans="1:9" ht="18" customHeight="1" x14ac:dyDescent="0.2">
      <c r="A62" s="1" t="s">
        <v>35</v>
      </c>
      <c r="B62" s="25"/>
      <c r="C62" s="25"/>
      <c r="D62" s="25"/>
      <c r="G62" s="51" t="s">
        <v>106</v>
      </c>
      <c r="H62" s="296"/>
      <c r="I62" s="297"/>
    </row>
    <row r="63" spans="1:9" ht="3" customHeight="1" x14ac:dyDescent="0.2">
      <c r="A63" s="1"/>
      <c r="B63" s="25"/>
      <c r="C63" s="25"/>
      <c r="D63" s="25"/>
      <c r="I63" s="25"/>
    </row>
    <row r="64" spans="1:9" ht="18" customHeight="1" x14ac:dyDescent="0.2">
      <c r="A64" s="1" t="s">
        <v>108</v>
      </c>
      <c r="B64" s="25"/>
      <c r="C64" s="25"/>
      <c r="D64" s="25"/>
      <c r="G64" s="51" t="s">
        <v>106</v>
      </c>
      <c r="H64" s="438">
        <f>H50+H52+H54+H56+H58+H60+H62</f>
        <v>0</v>
      </c>
      <c r="I64" s="439"/>
    </row>
    <row r="65" spans="1:9" ht="3" customHeight="1" x14ac:dyDescent="0.2">
      <c r="A65" s="1"/>
      <c r="B65" s="25"/>
      <c r="C65" s="25"/>
      <c r="D65" s="25"/>
      <c r="I65" s="25"/>
    </row>
    <row r="66" spans="1:9" ht="12" customHeight="1" x14ac:dyDescent="0.2">
      <c r="A66" s="444" t="s">
        <v>36</v>
      </c>
      <c r="B66" s="444"/>
      <c r="C66" s="444"/>
      <c r="D66" s="444"/>
      <c r="E66" s="444"/>
      <c r="F66" s="444"/>
      <c r="I66" s="25"/>
    </row>
    <row r="67" spans="1:9" ht="18" customHeight="1" x14ac:dyDescent="0.2">
      <c r="A67" s="444"/>
      <c r="B67" s="444"/>
      <c r="C67" s="444"/>
      <c r="D67" s="444"/>
      <c r="E67" s="444"/>
      <c r="F67" s="444"/>
      <c r="G67" s="51" t="s">
        <v>106</v>
      </c>
      <c r="H67" s="296"/>
      <c r="I67" s="297"/>
    </row>
    <row r="68" spans="1:9" ht="3" customHeight="1" x14ac:dyDescent="0.2">
      <c r="A68" s="1"/>
      <c r="B68" s="25"/>
      <c r="C68" s="25"/>
      <c r="D68" s="25"/>
      <c r="I68" s="25"/>
    </row>
    <row r="69" spans="1:9" ht="18" customHeight="1" x14ac:dyDescent="0.2">
      <c r="A69" s="1" t="s">
        <v>109</v>
      </c>
      <c r="B69" s="25"/>
      <c r="C69" s="25"/>
      <c r="D69" s="25"/>
      <c r="G69" s="51" t="s">
        <v>106</v>
      </c>
      <c r="H69" s="438">
        <f>IF(I34=0,0,ROUND(H64*ROUND(I34/30,2),2)+ROUND(H67*(1+F54+F60),2))</f>
        <v>0</v>
      </c>
      <c r="I69" s="439"/>
    </row>
    <row r="70" spans="1:9" ht="3" customHeight="1" x14ac:dyDescent="0.2">
      <c r="A70" s="1"/>
      <c r="B70" s="25"/>
      <c r="C70" s="25"/>
      <c r="D70" s="25"/>
      <c r="I70" s="25"/>
    </row>
    <row r="71" spans="1:9" ht="18" customHeight="1" x14ac:dyDescent="0.2">
      <c r="A71" s="31" t="s">
        <v>110</v>
      </c>
      <c r="E71" s="51" t="s">
        <v>147</v>
      </c>
      <c r="F71" s="76"/>
      <c r="G71" s="51" t="s">
        <v>106</v>
      </c>
      <c r="H71" s="438">
        <f>ROUND((((H50+H52)*ROUND(I34/30,2))+H67)*F71,2)</f>
        <v>0</v>
      </c>
      <c r="I71" s="439"/>
    </row>
    <row r="72" spans="1:9" ht="3" customHeight="1" x14ac:dyDescent="0.2"/>
    <row r="73" spans="1:9" ht="18" customHeight="1" thickBot="1" x14ac:dyDescent="0.25">
      <c r="A73" s="53" t="s">
        <v>111</v>
      </c>
      <c r="B73" s="54"/>
      <c r="C73" s="54"/>
      <c r="D73" s="54"/>
      <c r="E73" s="54"/>
      <c r="F73" s="54"/>
      <c r="G73" s="55" t="s">
        <v>106</v>
      </c>
      <c r="H73" s="436">
        <f>IF(H69=0,0,H69+H71)</f>
        <v>0</v>
      </c>
      <c r="I73" s="437"/>
    </row>
    <row r="74" spans="1:9" ht="12.75" thickTop="1" x14ac:dyDescent="0.2"/>
  </sheetData>
  <sheetProtection password="EDE9" sheet="1" objects="1" scenarios="1" selectLockedCells="1"/>
  <mergeCells count="28">
    <mergeCell ref="A66:F67"/>
    <mergeCell ref="H71:I71"/>
    <mergeCell ref="H69:I69"/>
    <mergeCell ref="H67:I67"/>
    <mergeCell ref="H58:I58"/>
    <mergeCell ref="H73:I73"/>
    <mergeCell ref="H62:I62"/>
    <mergeCell ref="H64:I64"/>
    <mergeCell ref="H60:I60"/>
    <mergeCell ref="H1:I1"/>
    <mergeCell ref="A4:I4"/>
    <mergeCell ref="H14:I14"/>
    <mergeCell ref="H56:I56"/>
    <mergeCell ref="H50:I50"/>
    <mergeCell ref="H52:I52"/>
    <mergeCell ref="H54:I54"/>
    <mergeCell ref="D46:E46"/>
    <mergeCell ref="H12:I12"/>
    <mergeCell ref="A6:C6"/>
    <mergeCell ref="D6:I6"/>
    <mergeCell ref="D8:I8"/>
    <mergeCell ref="D10:I10"/>
    <mergeCell ref="G46:H46"/>
    <mergeCell ref="F44:I44"/>
    <mergeCell ref="F28:I28"/>
    <mergeCell ref="A16:G17"/>
    <mergeCell ref="C26:G27"/>
    <mergeCell ref="D44:E44"/>
  </mergeCells>
  <phoneticPr fontId="3" type="noConversion"/>
  <conditionalFormatting sqref="H73:I73 H1 I34 D6:I6 H69:I69 H71:I71 H64:I64 H54:I54 H56:I56 H58:I58 H60:I60">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56" customWidth="1"/>
    <col min="2" max="2" width="5.140625" style="154" customWidth="1"/>
    <col min="3" max="18" width="5.140625" style="155" customWidth="1"/>
    <col min="19" max="16384" width="11.42578125" style="155"/>
  </cols>
  <sheetData>
    <row r="1" spans="1:18" ht="11.25" customHeight="1" x14ac:dyDescent="0.2">
      <c r="A1" s="94" t="s">
        <v>17</v>
      </c>
      <c r="N1" s="445" t="s">
        <v>155</v>
      </c>
      <c r="O1" s="445"/>
      <c r="P1" s="445"/>
      <c r="Q1" s="445"/>
      <c r="R1" s="445"/>
    </row>
    <row r="2" spans="1:18" ht="8.1" customHeight="1" x14ac:dyDescent="0.2"/>
    <row r="3" spans="1:18" ht="11.25" customHeight="1" x14ac:dyDescent="0.2">
      <c r="A3" s="94" t="s">
        <v>87</v>
      </c>
      <c r="B3" s="157"/>
    </row>
    <row r="4" spans="1:18" ht="11.25" customHeight="1" x14ac:dyDescent="0.2">
      <c r="A4" s="94" t="s">
        <v>156</v>
      </c>
      <c r="B4" s="157"/>
    </row>
    <row r="5" spans="1:18" ht="11.25" customHeight="1" x14ac:dyDescent="0.2">
      <c r="A5" s="156" t="s">
        <v>88</v>
      </c>
      <c r="B5" s="154" t="s">
        <v>157</v>
      </c>
      <c r="C5" s="154"/>
      <c r="D5" s="154"/>
      <c r="E5" s="154"/>
      <c r="F5" s="154"/>
      <c r="G5" s="154"/>
      <c r="H5" s="154"/>
      <c r="I5" s="154"/>
      <c r="J5" s="154"/>
      <c r="K5" s="154"/>
      <c r="L5" s="154"/>
      <c r="M5" s="154"/>
      <c r="N5" s="154"/>
      <c r="O5" s="154"/>
      <c r="P5" s="154"/>
      <c r="Q5" s="154"/>
      <c r="R5" s="154"/>
    </row>
    <row r="6" spans="1:18" ht="11.25" customHeight="1" x14ac:dyDescent="0.2">
      <c r="B6" s="158" t="s">
        <v>80</v>
      </c>
      <c r="C6" s="154" t="s">
        <v>158</v>
      </c>
      <c r="D6" s="154"/>
      <c r="E6" s="154"/>
      <c r="F6" s="154"/>
      <c r="G6" s="154"/>
      <c r="H6" s="154"/>
      <c r="I6" s="154"/>
      <c r="J6" s="154"/>
      <c r="K6" s="154"/>
      <c r="L6" s="154"/>
      <c r="M6" s="154"/>
      <c r="N6" s="154"/>
      <c r="O6" s="154"/>
      <c r="P6" s="154"/>
      <c r="Q6" s="154"/>
      <c r="R6" s="154"/>
    </row>
    <row r="7" spans="1:18" ht="11.25" customHeight="1" x14ac:dyDescent="0.2">
      <c r="C7" s="154" t="s">
        <v>159</v>
      </c>
      <c r="D7" s="154"/>
      <c r="E7" s="154"/>
      <c r="F7" s="154"/>
      <c r="G7" s="154"/>
      <c r="H7" s="154"/>
      <c r="I7" s="154"/>
      <c r="J7" s="154"/>
      <c r="K7" s="154"/>
      <c r="L7" s="154"/>
      <c r="M7" s="154"/>
      <c r="N7" s="154"/>
      <c r="O7" s="154"/>
      <c r="P7" s="154"/>
      <c r="Q7" s="154"/>
      <c r="R7" s="154"/>
    </row>
    <row r="8" spans="1:18" ht="11.25" customHeight="1" x14ac:dyDescent="0.2">
      <c r="C8" s="154" t="s">
        <v>160</v>
      </c>
      <c r="D8" s="154"/>
      <c r="E8" s="154"/>
      <c r="F8" s="154"/>
      <c r="G8" s="154"/>
      <c r="H8" s="154"/>
      <c r="I8" s="154"/>
      <c r="J8" s="154"/>
      <c r="K8" s="154"/>
      <c r="L8" s="154"/>
      <c r="M8" s="154"/>
      <c r="N8" s="154"/>
      <c r="O8" s="154"/>
      <c r="P8" s="154"/>
      <c r="Q8" s="154"/>
      <c r="R8" s="154"/>
    </row>
    <row r="9" spans="1:18" ht="11.25" customHeight="1" x14ac:dyDescent="0.2">
      <c r="B9" s="158" t="s">
        <v>82</v>
      </c>
      <c r="C9" s="154" t="s">
        <v>161</v>
      </c>
      <c r="D9" s="154"/>
      <c r="E9" s="154"/>
      <c r="F9" s="154"/>
      <c r="G9" s="154"/>
      <c r="H9" s="154"/>
      <c r="I9" s="154"/>
      <c r="J9" s="154"/>
      <c r="K9" s="154"/>
      <c r="L9" s="154"/>
      <c r="M9" s="154"/>
      <c r="N9" s="154"/>
      <c r="O9" s="154"/>
      <c r="P9" s="154"/>
      <c r="Q9" s="154"/>
      <c r="R9" s="154"/>
    </row>
    <row r="10" spans="1:18" ht="11.25" customHeight="1" x14ac:dyDescent="0.2">
      <c r="C10" s="154" t="s">
        <v>162</v>
      </c>
      <c r="D10" s="154"/>
      <c r="E10" s="154"/>
      <c r="F10" s="154"/>
      <c r="G10" s="154"/>
      <c r="H10" s="154"/>
      <c r="I10" s="154"/>
      <c r="J10" s="154"/>
      <c r="K10" s="154"/>
      <c r="L10" s="154"/>
      <c r="M10" s="154"/>
      <c r="N10" s="154"/>
      <c r="O10" s="154"/>
      <c r="P10" s="154"/>
      <c r="Q10" s="154"/>
      <c r="R10" s="154"/>
    </row>
    <row r="11" spans="1:18" ht="11.25" customHeight="1" x14ac:dyDescent="0.2">
      <c r="B11" s="158" t="s">
        <v>99</v>
      </c>
      <c r="C11" s="154" t="s">
        <v>163</v>
      </c>
      <c r="D11" s="154"/>
      <c r="E11" s="154"/>
      <c r="F11" s="154"/>
      <c r="G11" s="154"/>
      <c r="H11" s="154"/>
      <c r="I11" s="154"/>
      <c r="J11" s="154"/>
      <c r="K11" s="154"/>
      <c r="L11" s="154"/>
      <c r="M11" s="154"/>
      <c r="N11" s="154"/>
      <c r="O11" s="154"/>
      <c r="P11" s="154"/>
      <c r="Q11" s="154"/>
      <c r="R11" s="154"/>
    </row>
    <row r="12" spans="1:18" ht="11.25" customHeight="1" x14ac:dyDescent="0.2">
      <c r="C12" s="154" t="s">
        <v>164</v>
      </c>
      <c r="D12" s="154"/>
      <c r="E12" s="154"/>
      <c r="F12" s="154"/>
      <c r="G12" s="154"/>
      <c r="H12" s="154"/>
      <c r="I12" s="154"/>
      <c r="J12" s="154"/>
      <c r="K12" s="154"/>
      <c r="L12" s="154"/>
      <c r="M12" s="154"/>
      <c r="N12" s="154"/>
      <c r="O12" s="154"/>
      <c r="P12" s="154"/>
      <c r="Q12" s="154"/>
      <c r="R12" s="154"/>
    </row>
    <row r="13" spans="1:18" ht="11.25" customHeight="1" x14ac:dyDescent="0.2">
      <c r="B13" s="158" t="s">
        <v>100</v>
      </c>
      <c r="C13" s="154" t="s">
        <v>165</v>
      </c>
      <c r="D13" s="154"/>
      <c r="E13" s="154"/>
      <c r="F13" s="154"/>
      <c r="G13" s="154"/>
      <c r="H13" s="154"/>
      <c r="I13" s="154"/>
      <c r="J13" s="154"/>
      <c r="K13" s="154"/>
      <c r="L13" s="154"/>
      <c r="M13" s="154"/>
      <c r="N13" s="154"/>
      <c r="O13" s="154"/>
      <c r="P13" s="154"/>
      <c r="Q13" s="154"/>
      <c r="R13" s="154"/>
    </row>
    <row r="14" spans="1:18" ht="11.25" customHeight="1" x14ac:dyDescent="0.2">
      <c r="C14" s="154" t="s">
        <v>166</v>
      </c>
      <c r="D14" s="154"/>
      <c r="E14" s="154"/>
      <c r="F14" s="154"/>
      <c r="G14" s="154"/>
      <c r="H14" s="154"/>
      <c r="I14" s="154"/>
      <c r="J14" s="154"/>
      <c r="K14" s="154"/>
      <c r="L14" s="154"/>
      <c r="M14" s="154"/>
      <c r="N14" s="154"/>
      <c r="O14" s="154"/>
      <c r="P14" s="154"/>
      <c r="Q14" s="154"/>
      <c r="R14" s="154"/>
    </row>
    <row r="15" spans="1:18" ht="11.25" customHeight="1" x14ac:dyDescent="0.2">
      <c r="A15" s="156" t="s">
        <v>91</v>
      </c>
      <c r="B15" s="154" t="s">
        <v>167</v>
      </c>
      <c r="C15" s="154"/>
      <c r="D15" s="154"/>
      <c r="E15" s="154"/>
      <c r="F15" s="154"/>
      <c r="G15" s="154"/>
      <c r="H15" s="154"/>
      <c r="I15" s="154"/>
      <c r="J15" s="154"/>
      <c r="K15" s="154"/>
      <c r="L15" s="154"/>
      <c r="M15" s="154"/>
      <c r="N15" s="154"/>
      <c r="O15" s="154"/>
      <c r="P15" s="154"/>
      <c r="Q15" s="154"/>
      <c r="R15" s="154"/>
    </row>
    <row r="16" spans="1:18" ht="11.25" customHeight="1" x14ac:dyDescent="0.2">
      <c r="B16" s="154" t="s">
        <v>168</v>
      </c>
      <c r="C16" s="154"/>
      <c r="D16" s="154"/>
      <c r="E16" s="154"/>
      <c r="F16" s="154"/>
      <c r="G16" s="154"/>
      <c r="H16" s="154"/>
      <c r="I16" s="154"/>
      <c r="J16" s="154"/>
      <c r="K16" s="154"/>
      <c r="L16" s="154"/>
      <c r="M16" s="154"/>
      <c r="N16" s="154"/>
      <c r="O16" s="154"/>
      <c r="P16" s="154"/>
      <c r="Q16" s="154"/>
      <c r="R16" s="154"/>
    </row>
    <row r="17" spans="1:18" ht="11.25" customHeight="1" x14ac:dyDescent="0.2">
      <c r="B17" s="158" t="s">
        <v>80</v>
      </c>
      <c r="C17" s="154" t="s">
        <v>169</v>
      </c>
      <c r="D17" s="154"/>
      <c r="E17" s="154"/>
      <c r="F17" s="154"/>
      <c r="G17" s="154"/>
      <c r="H17" s="154"/>
      <c r="I17" s="154"/>
      <c r="J17" s="154"/>
      <c r="K17" s="154"/>
      <c r="L17" s="154"/>
      <c r="M17" s="154"/>
      <c r="N17" s="154"/>
      <c r="O17" s="154"/>
      <c r="P17" s="154"/>
      <c r="Q17" s="154"/>
      <c r="R17" s="154"/>
    </row>
    <row r="18" spans="1:18" ht="11.25" customHeight="1" x14ac:dyDescent="0.2">
      <c r="C18" s="154" t="s">
        <v>170</v>
      </c>
      <c r="D18" s="154"/>
      <c r="E18" s="154"/>
      <c r="F18" s="154"/>
      <c r="G18" s="154"/>
      <c r="H18" s="154"/>
      <c r="I18" s="154"/>
      <c r="J18" s="154"/>
      <c r="K18" s="154"/>
      <c r="L18" s="154"/>
      <c r="M18" s="154"/>
      <c r="N18" s="154"/>
      <c r="O18" s="154"/>
      <c r="P18" s="154"/>
      <c r="Q18" s="154"/>
      <c r="R18" s="154"/>
    </row>
    <row r="19" spans="1:18" ht="11.25" customHeight="1" x14ac:dyDescent="0.2">
      <c r="B19" s="158" t="s">
        <v>82</v>
      </c>
      <c r="C19" s="154" t="s">
        <v>318</v>
      </c>
      <c r="D19" s="154"/>
      <c r="E19" s="154"/>
      <c r="F19" s="154"/>
      <c r="G19" s="154"/>
      <c r="H19" s="154"/>
      <c r="I19" s="154"/>
      <c r="J19" s="154"/>
      <c r="K19" s="154"/>
      <c r="L19" s="154"/>
      <c r="M19" s="154"/>
      <c r="N19" s="154"/>
      <c r="O19" s="154"/>
      <c r="P19" s="154"/>
      <c r="Q19" s="154"/>
      <c r="R19" s="154"/>
    </row>
    <row r="20" spans="1:18" ht="11.25" customHeight="1" x14ac:dyDescent="0.2">
      <c r="B20" s="158" t="s">
        <v>99</v>
      </c>
      <c r="C20" s="154" t="s">
        <v>319</v>
      </c>
      <c r="D20" s="154"/>
      <c r="E20" s="154"/>
      <c r="F20" s="154"/>
      <c r="G20" s="154"/>
      <c r="H20" s="154"/>
      <c r="I20" s="154"/>
      <c r="J20" s="154"/>
      <c r="K20" s="154"/>
      <c r="L20" s="154"/>
      <c r="M20" s="154"/>
      <c r="N20" s="154"/>
      <c r="O20" s="154"/>
      <c r="P20" s="154"/>
      <c r="Q20" s="154"/>
      <c r="R20" s="154"/>
    </row>
    <row r="21" spans="1:18" ht="11.25" customHeight="1" x14ac:dyDescent="0.2">
      <c r="B21" s="158"/>
      <c r="C21" s="154" t="s">
        <v>320</v>
      </c>
      <c r="D21" s="154"/>
      <c r="E21" s="154"/>
      <c r="F21" s="154"/>
      <c r="G21" s="154"/>
      <c r="H21" s="154"/>
      <c r="I21" s="154"/>
      <c r="J21" s="154"/>
      <c r="K21" s="154"/>
      <c r="L21" s="154"/>
      <c r="M21" s="154"/>
      <c r="N21" s="154"/>
      <c r="O21" s="154"/>
      <c r="P21" s="154"/>
      <c r="Q21" s="154"/>
      <c r="R21" s="154"/>
    </row>
    <row r="22" spans="1:18" ht="11.25" customHeight="1" x14ac:dyDescent="0.2">
      <c r="A22" s="156" t="s">
        <v>92</v>
      </c>
      <c r="B22" s="154" t="s">
        <v>171</v>
      </c>
      <c r="C22" s="154"/>
      <c r="D22" s="154"/>
      <c r="E22" s="154"/>
      <c r="F22" s="154"/>
      <c r="G22" s="154"/>
      <c r="H22" s="154"/>
      <c r="I22" s="154"/>
      <c r="J22" s="154"/>
      <c r="K22" s="154"/>
      <c r="L22" s="154"/>
      <c r="M22" s="154"/>
      <c r="N22" s="154"/>
      <c r="O22" s="154"/>
      <c r="P22" s="154"/>
      <c r="Q22" s="154"/>
      <c r="R22" s="154"/>
    </row>
    <row r="23" spans="1:18" ht="11.25" customHeight="1" x14ac:dyDescent="0.2">
      <c r="A23" s="156" t="s">
        <v>93</v>
      </c>
      <c r="B23" s="154" t="s">
        <v>321</v>
      </c>
      <c r="C23" s="154"/>
      <c r="D23" s="154"/>
      <c r="E23" s="154"/>
      <c r="F23" s="154"/>
      <c r="G23" s="154"/>
      <c r="H23" s="154"/>
      <c r="I23" s="154"/>
      <c r="J23" s="154"/>
      <c r="K23" s="154"/>
      <c r="L23" s="154"/>
      <c r="M23" s="154"/>
      <c r="N23" s="154"/>
      <c r="O23" s="154"/>
      <c r="P23" s="154"/>
      <c r="Q23" s="154"/>
      <c r="R23" s="154"/>
    </row>
    <row r="24" spans="1:18" ht="11.25" customHeight="1" x14ac:dyDescent="0.2">
      <c r="A24" s="156" t="s">
        <v>94</v>
      </c>
      <c r="B24" s="154" t="s">
        <v>172</v>
      </c>
      <c r="C24" s="154"/>
      <c r="D24" s="154"/>
      <c r="E24" s="154"/>
      <c r="F24" s="154"/>
      <c r="G24" s="154"/>
      <c r="H24" s="154"/>
      <c r="I24" s="154"/>
      <c r="J24" s="154"/>
      <c r="K24" s="154"/>
      <c r="L24" s="154"/>
      <c r="M24" s="154"/>
      <c r="N24" s="154"/>
      <c r="O24" s="154"/>
      <c r="P24" s="154"/>
      <c r="Q24" s="154"/>
      <c r="R24" s="154"/>
    </row>
    <row r="25" spans="1:18" ht="11.25" customHeight="1" x14ac:dyDescent="0.2">
      <c r="B25" s="154" t="s">
        <v>173</v>
      </c>
      <c r="C25" s="154"/>
      <c r="D25" s="154"/>
      <c r="E25" s="154"/>
      <c r="F25" s="154"/>
      <c r="G25" s="154"/>
      <c r="H25" s="154"/>
      <c r="I25" s="154"/>
      <c r="J25" s="154"/>
      <c r="K25" s="154"/>
      <c r="L25" s="154"/>
      <c r="M25" s="154"/>
      <c r="N25" s="154"/>
      <c r="O25" s="154"/>
      <c r="P25" s="154"/>
      <c r="Q25" s="154"/>
      <c r="R25" s="154"/>
    </row>
    <row r="26" spans="1:18" ht="11.25" customHeight="1" x14ac:dyDescent="0.2">
      <c r="A26" s="156" t="s">
        <v>95</v>
      </c>
      <c r="B26" s="154" t="s">
        <v>322</v>
      </c>
      <c r="C26" s="154"/>
      <c r="D26" s="154"/>
      <c r="E26" s="154"/>
      <c r="F26" s="154"/>
      <c r="G26" s="154"/>
      <c r="H26" s="154"/>
      <c r="I26" s="154"/>
      <c r="J26" s="154"/>
      <c r="K26" s="154"/>
      <c r="L26" s="154"/>
      <c r="M26" s="154"/>
      <c r="N26" s="154"/>
      <c r="O26" s="154"/>
      <c r="P26" s="154"/>
      <c r="Q26" s="154"/>
      <c r="R26" s="154"/>
    </row>
    <row r="27" spans="1:18" ht="11.25" customHeight="1" x14ac:dyDescent="0.2">
      <c r="B27" s="154" t="s">
        <v>174</v>
      </c>
      <c r="C27" s="154"/>
      <c r="D27" s="154"/>
      <c r="E27" s="154"/>
      <c r="F27" s="154"/>
      <c r="G27" s="154"/>
      <c r="H27" s="154"/>
      <c r="I27" s="154"/>
      <c r="J27" s="154"/>
      <c r="K27" s="154"/>
      <c r="L27" s="154"/>
      <c r="M27" s="154"/>
      <c r="N27" s="154"/>
      <c r="O27" s="154"/>
      <c r="P27" s="154"/>
      <c r="Q27" s="154"/>
      <c r="R27" s="154"/>
    </row>
    <row r="28" spans="1:18" ht="11.25" customHeight="1" x14ac:dyDescent="0.2">
      <c r="B28" s="154" t="s">
        <v>175</v>
      </c>
      <c r="C28" s="154"/>
      <c r="D28" s="154"/>
      <c r="E28" s="154"/>
      <c r="F28" s="154"/>
      <c r="G28" s="154"/>
      <c r="H28" s="154"/>
      <c r="I28" s="154"/>
      <c r="J28" s="154"/>
      <c r="K28" s="154"/>
      <c r="L28" s="154"/>
      <c r="M28" s="154"/>
      <c r="N28" s="154"/>
      <c r="O28" s="154"/>
      <c r="P28" s="154"/>
      <c r="Q28" s="154"/>
      <c r="R28" s="154"/>
    </row>
    <row r="29" spans="1:18" ht="11.25" customHeight="1" x14ac:dyDescent="0.2">
      <c r="A29" s="156" t="s">
        <v>96</v>
      </c>
      <c r="B29" s="154" t="s">
        <v>176</v>
      </c>
      <c r="C29" s="154"/>
      <c r="D29" s="154"/>
      <c r="E29" s="154"/>
      <c r="F29" s="154"/>
      <c r="G29" s="154"/>
      <c r="H29" s="154"/>
      <c r="I29" s="154"/>
      <c r="J29" s="154"/>
      <c r="K29" s="154"/>
      <c r="L29" s="154"/>
      <c r="M29" s="154"/>
      <c r="N29" s="154"/>
      <c r="O29" s="154"/>
      <c r="P29" s="154"/>
      <c r="Q29" s="154"/>
      <c r="R29" s="154"/>
    </row>
    <row r="30" spans="1:18" ht="11.25" customHeight="1" x14ac:dyDescent="0.2">
      <c r="B30" s="154" t="s">
        <v>177</v>
      </c>
      <c r="C30" s="154"/>
      <c r="D30" s="154"/>
      <c r="E30" s="154"/>
      <c r="F30" s="154"/>
      <c r="G30" s="154"/>
      <c r="H30" s="154"/>
      <c r="I30" s="154"/>
      <c r="J30" s="154"/>
      <c r="K30" s="154"/>
      <c r="L30" s="154"/>
      <c r="M30" s="154"/>
      <c r="N30" s="154"/>
      <c r="O30" s="154"/>
      <c r="P30" s="154"/>
      <c r="Q30" s="154"/>
      <c r="R30" s="154"/>
    </row>
    <row r="31" spans="1:18" ht="11.25" customHeight="1" x14ac:dyDescent="0.2">
      <c r="B31" s="154" t="s">
        <v>178</v>
      </c>
      <c r="C31" s="154"/>
      <c r="D31" s="154"/>
      <c r="E31" s="154"/>
      <c r="F31" s="154"/>
      <c r="G31" s="154"/>
      <c r="H31" s="154"/>
      <c r="I31" s="154"/>
      <c r="J31" s="154"/>
      <c r="K31" s="154"/>
      <c r="L31" s="154"/>
      <c r="M31" s="154"/>
      <c r="N31" s="154"/>
      <c r="O31" s="154"/>
      <c r="P31" s="154"/>
      <c r="Q31" s="154"/>
      <c r="R31" s="154"/>
    </row>
    <row r="32" spans="1:18" ht="11.25" customHeight="1" x14ac:dyDescent="0.2">
      <c r="A32" s="156" t="s">
        <v>98</v>
      </c>
      <c r="B32" s="154" t="s">
        <v>179</v>
      </c>
      <c r="C32" s="154"/>
      <c r="D32" s="154"/>
      <c r="E32" s="154"/>
      <c r="F32" s="154"/>
      <c r="G32" s="154"/>
      <c r="H32" s="154"/>
      <c r="I32" s="154"/>
      <c r="J32" s="154"/>
      <c r="K32" s="154"/>
      <c r="L32" s="154"/>
      <c r="M32" s="154"/>
      <c r="N32" s="154"/>
      <c r="O32" s="154"/>
      <c r="P32" s="154"/>
      <c r="Q32" s="154"/>
      <c r="R32" s="154"/>
    </row>
    <row r="33" spans="1:18" ht="11.25" customHeight="1" x14ac:dyDescent="0.2">
      <c r="B33" s="158" t="s">
        <v>80</v>
      </c>
      <c r="C33" s="154" t="s">
        <v>180</v>
      </c>
      <c r="D33" s="154"/>
      <c r="E33" s="154"/>
      <c r="F33" s="154"/>
      <c r="G33" s="154"/>
      <c r="H33" s="154"/>
      <c r="I33" s="154"/>
      <c r="J33" s="154"/>
      <c r="K33" s="154"/>
      <c r="L33" s="154"/>
      <c r="M33" s="154"/>
      <c r="N33" s="154"/>
      <c r="O33" s="154"/>
      <c r="P33" s="154"/>
      <c r="Q33" s="154"/>
      <c r="R33" s="154"/>
    </row>
    <row r="34" spans="1:18" ht="11.25" customHeight="1" x14ac:dyDescent="0.2">
      <c r="B34" s="155"/>
      <c r="C34" s="154" t="s">
        <v>181</v>
      </c>
      <c r="D34" s="154"/>
      <c r="E34" s="154"/>
      <c r="F34" s="154"/>
      <c r="G34" s="154"/>
      <c r="H34" s="154"/>
      <c r="I34" s="154"/>
      <c r="J34" s="154"/>
      <c r="K34" s="154"/>
      <c r="L34" s="154"/>
      <c r="M34" s="154"/>
      <c r="N34" s="154"/>
      <c r="O34" s="154"/>
      <c r="P34" s="154"/>
      <c r="Q34" s="154"/>
      <c r="R34" s="154"/>
    </row>
    <row r="35" spans="1:18" ht="11.25" customHeight="1" x14ac:dyDescent="0.2">
      <c r="B35" s="158" t="s">
        <v>182</v>
      </c>
      <c r="C35" s="154" t="s">
        <v>183</v>
      </c>
      <c r="D35" s="154"/>
      <c r="E35" s="154"/>
      <c r="F35" s="154"/>
      <c r="G35" s="154"/>
      <c r="H35" s="154"/>
      <c r="I35" s="154"/>
      <c r="J35" s="154"/>
      <c r="K35" s="154"/>
      <c r="L35" s="154"/>
      <c r="M35" s="154"/>
      <c r="N35" s="154"/>
      <c r="O35" s="154"/>
      <c r="P35" s="154"/>
      <c r="Q35" s="154"/>
      <c r="R35" s="154"/>
    </row>
    <row r="36" spans="1:18" ht="11.25" customHeight="1" x14ac:dyDescent="0.2">
      <c r="B36" s="158" t="s">
        <v>184</v>
      </c>
      <c r="C36" s="154" t="s">
        <v>185</v>
      </c>
      <c r="D36" s="154"/>
      <c r="E36" s="154"/>
      <c r="F36" s="154"/>
      <c r="G36" s="154"/>
      <c r="H36" s="154"/>
      <c r="I36" s="154"/>
      <c r="J36" s="154"/>
      <c r="K36" s="154"/>
      <c r="L36" s="154"/>
      <c r="M36" s="154"/>
      <c r="N36" s="154"/>
      <c r="O36" s="154"/>
      <c r="P36" s="154"/>
      <c r="Q36" s="154"/>
      <c r="R36" s="154"/>
    </row>
    <row r="37" spans="1:18" ht="11.25" customHeight="1" x14ac:dyDescent="0.2">
      <c r="B37" s="158" t="s">
        <v>82</v>
      </c>
      <c r="C37" s="154" t="s">
        <v>323</v>
      </c>
      <c r="D37" s="154"/>
      <c r="E37" s="154"/>
      <c r="F37" s="154"/>
      <c r="G37" s="154"/>
      <c r="H37" s="154"/>
      <c r="I37" s="154"/>
      <c r="J37" s="154"/>
      <c r="K37" s="154"/>
      <c r="L37" s="154"/>
      <c r="M37" s="154"/>
      <c r="N37" s="154"/>
      <c r="O37" s="154"/>
      <c r="P37" s="154"/>
      <c r="Q37" s="154"/>
      <c r="R37" s="154"/>
    </row>
    <row r="38" spans="1:18" ht="11.25" customHeight="1" x14ac:dyDescent="0.2">
      <c r="C38" s="154" t="s">
        <v>324</v>
      </c>
      <c r="D38" s="154"/>
      <c r="E38" s="154"/>
      <c r="F38" s="154"/>
      <c r="G38" s="154"/>
      <c r="H38" s="154"/>
      <c r="I38" s="154"/>
      <c r="J38" s="154"/>
      <c r="K38" s="154"/>
      <c r="L38" s="154"/>
      <c r="M38" s="154"/>
      <c r="N38" s="154"/>
      <c r="O38" s="154"/>
      <c r="P38" s="154"/>
      <c r="Q38" s="154"/>
      <c r="R38" s="154"/>
    </row>
    <row r="39" spans="1:18" ht="11.25" customHeight="1" x14ac:dyDescent="0.2">
      <c r="B39" s="155"/>
      <c r="C39" s="154" t="s">
        <v>186</v>
      </c>
      <c r="D39" s="154"/>
      <c r="E39" s="154"/>
      <c r="F39" s="154"/>
      <c r="G39" s="154"/>
      <c r="H39" s="154"/>
      <c r="I39" s="154"/>
      <c r="J39" s="154"/>
      <c r="K39" s="154"/>
      <c r="L39" s="154"/>
      <c r="M39" s="154"/>
      <c r="N39" s="154"/>
      <c r="O39" s="154"/>
      <c r="P39" s="154"/>
      <c r="Q39" s="154"/>
      <c r="R39" s="154"/>
    </row>
    <row r="40" spans="1:18" ht="11.25" customHeight="1" x14ac:dyDescent="0.2">
      <c r="A40" s="156" t="s">
        <v>325</v>
      </c>
      <c r="B40" s="154" t="s">
        <v>187</v>
      </c>
      <c r="C40" s="154"/>
      <c r="D40" s="154"/>
      <c r="E40" s="154"/>
      <c r="F40" s="154"/>
      <c r="G40" s="154"/>
      <c r="H40" s="154"/>
      <c r="I40" s="154"/>
      <c r="J40" s="154"/>
      <c r="K40" s="154"/>
      <c r="L40" s="154"/>
      <c r="M40" s="154"/>
      <c r="N40" s="154"/>
      <c r="O40" s="154"/>
      <c r="P40" s="154"/>
      <c r="Q40" s="154"/>
      <c r="R40" s="154"/>
    </row>
    <row r="41" spans="1:18" ht="11.25" customHeight="1" x14ac:dyDescent="0.2">
      <c r="B41" s="158" t="s">
        <v>80</v>
      </c>
      <c r="C41" s="154" t="s">
        <v>188</v>
      </c>
      <c r="D41" s="154"/>
      <c r="E41" s="154"/>
      <c r="F41" s="154"/>
      <c r="G41" s="154"/>
      <c r="H41" s="154"/>
      <c r="I41" s="154"/>
      <c r="J41" s="154"/>
      <c r="K41" s="154"/>
      <c r="L41" s="154"/>
      <c r="M41" s="154"/>
      <c r="N41" s="154"/>
      <c r="O41" s="154"/>
      <c r="P41" s="154"/>
      <c r="Q41" s="154"/>
      <c r="R41" s="154"/>
    </row>
    <row r="42" spans="1:18" ht="11.25" customHeight="1" x14ac:dyDescent="0.2">
      <c r="B42" s="158"/>
      <c r="C42" s="154" t="s">
        <v>189</v>
      </c>
      <c r="D42" s="154"/>
      <c r="E42" s="154"/>
      <c r="F42" s="154"/>
      <c r="G42" s="154"/>
      <c r="H42" s="154"/>
      <c r="I42" s="154"/>
      <c r="J42" s="154"/>
      <c r="K42" s="154"/>
      <c r="L42" s="154"/>
      <c r="M42" s="154"/>
      <c r="N42" s="154"/>
      <c r="O42" s="154"/>
      <c r="P42" s="154"/>
      <c r="Q42" s="154"/>
      <c r="R42" s="154"/>
    </row>
    <row r="43" spans="1:18" ht="11.25" customHeight="1" x14ac:dyDescent="0.2">
      <c r="B43" s="158" t="s">
        <v>82</v>
      </c>
      <c r="C43" s="154" t="s">
        <v>326</v>
      </c>
      <c r="D43" s="154"/>
      <c r="E43" s="154"/>
      <c r="F43" s="154"/>
      <c r="G43" s="154"/>
      <c r="H43" s="154"/>
      <c r="I43" s="154"/>
      <c r="J43" s="154"/>
      <c r="K43" s="154"/>
      <c r="L43" s="154"/>
      <c r="M43" s="154"/>
      <c r="N43" s="154"/>
      <c r="O43" s="154"/>
      <c r="P43" s="154"/>
      <c r="Q43" s="154"/>
      <c r="R43" s="154"/>
    </row>
    <row r="44" spans="1:18" ht="11.25" customHeight="1" x14ac:dyDescent="0.2">
      <c r="C44" s="154" t="s">
        <v>327</v>
      </c>
      <c r="D44" s="154"/>
      <c r="E44" s="154"/>
      <c r="F44" s="154"/>
      <c r="G44" s="154"/>
      <c r="H44" s="154"/>
      <c r="I44" s="154"/>
      <c r="J44" s="154"/>
      <c r="K44" s="154"/>
      <c r="L44" s="154"/>
      <c r="M44" s="154"/>
      <c r="N44" s="154"/>
      <c r="O44" s="154"/>
      <c r="P44" s="154"/>
      <c r="Q44" s="154"/>
      <c r="R44" s="154"/>
    </row>
    <row r="45" spans="1:18" ht="8.1" customHeight="1" x14ac:dyDescent="0.2"/>
    <row r="46" spans="1:18" ht="11.25" customHeight="1" x14ac:dyDescent="0.2">
      <c r="A46" s="94" t="s">
        <v>190</v>
      </c>
      <c r="B46" s="157"/>
    </row>
    <row r="47" spans="1:18" ht="11.25" customHeight="1" x14ac:dyDescent="0.2">
      <c r="A47" s="156" t="s">
        <v>88</v>
      </c>
      <c r="B47" s="154" t="s">
        <v>191</v>
      </c>
      <c r="C47" s="154"/>
      <c r="D47" s="154"/>
      <c r="E47" s="154"/>
      <c r="F47" s="154"/>
      <c r="G47" s="154"/>
      <c r="H47" s="154"/>
      <c r="I47" s="154"/>
      <c r="J47" s="154"/>
      <c r="K47" s="154"/>
      <c r="L47" s="154"/>
      <c r="M47" s="154"/>
      <c r="N47" s="154"/>
      <c r="O47" s="154"/>
      <c r="P47" s="154"/>
      <c r="Q47" s="154"/>
      <c r="R47" s="154"/>
    </row>
    <row r="48" spans="1:18" ht="11.25" customHeight="1" x14ac:dyDescent="0.2">
      <c r="B48" s="154" t="s">
        <v>192</v>
      </c>
      <c r="C48" s="154"/>
      <c r="D48" s="154"/>
      <c r="E48" s="154"/>
      <c r="F48" s="154"/>
      <c r="G48" s="154"/>
      <c r="H48" s="154"/>
      <c r="I48" s="154"/>
      <c r="J48" s="154"/>
      <c r="K48" s="154"/>
      <c r="L48" s="154"/>
      <c r="M48" s="154"/>
      <c r="N48" s="154"/>
      <c r="O48" s="154"/>
      <c r="P48" s="154"/>
      <c r="Q48" s="154"/>
      <c r="R48" s="154"/>
    </row>
    <row r="49" spans="1:18" ht="11.25" customHeight="1" x14ac:dyDescent="0.2">
      <c r="B49" s="154" t="s">
        <v>193</v>
      </c>
      <c r="C49" s="154"/>
      <c r="D49" s="154"/>
      <c r="E49" s="154"/>
      <c r="F49" s="154"/>
      <c r="G49" s="154"/>
      <c r="H49" s="154"/>
      <c r="I49" s="154"/>
      <c r="J49" s="154"/>
      <c r="K49" s="154"/>
      <c r="L49" s="154"/>
      <c r="M49" s="154"/>
      <c r="N49" s="154"/>
      <c r="O49" s="154"/>
      <c r="P49" s="154"/>
      <c r="Q49" s="154"/>
      <c r="R49" s="154"/>
    </row>
    <row r="50" spans="1:18" ht="11.25" customHeight="1" x14ac:dyDescent="0.2">
      <c r="B50" s="154" t="s">
        <v>194</v>
      </c>
      <c r="C50" s="154"/>
      <c r="D50" s="154"/>
      <c r="E50" s="154"/>
      <c r="F50" s="154"/>
      <c r="G50" s="154"/>
      <c r="H50" s="154"/>
      <c r="I50" s="154"/>
      <c r="J50" s="154"/>
      <c r="K50" s="154"/>
      <c r="L50" s="154"/>
      <c r="M50" s="154"/>
      <c r="N50" s="154"/>
      <c r="O50" s="154"/>
      <c r="P50" s="154"/>
      <c r="Q50" s="154"/>
      <c r="R50" s="154"/>
    </row>
    <row r="51" spans="1:18" ht="11.25" customHeight="1" x14ac:dyDescent="0.2">
      <c r="A51" s="156" t="s">
        <v>91</v>
      </c>
      <c r="B51" s="154" t="s">
        <v>195</v>
      </c>
      <c r="C51" s="154"/>
      <c r="D51" s="154"/>
      <c r="E51" s="154"/>
      <c r="F51" s="154"/>
      <c r="G51" s="154"/>
      <c r="H51" s="154"/>
      <c r="I51" s="154"/>
      <c r="J51" s="154"/>
      <c r="K51" s="154"/>
      <c r="L51" s="154"/>
      <c r="M51" s="154"/>
      <c r="N51" s="154"/>
      <c r="O51" s="154"/>
      <c r="P51" s="154"/>
      <c r="Q51" s="154"/>
      <c r="R51" s="154"/>
    </row>
    <row r="52" spans="1:18" ht="11.25" customHeight="1" x14ac:dyDescent="0.2">
      <c r="B52" s="154" t="s">
        <v>196</v>
      </c>
      <c r="C52" s="154"/>
      <c r="D52" s="154"/>
      <c r="E52" s="154"/>
      <c r="F52" s="154"/>
      <c r="G52" s="154"/>
      <c r="H52" s="154"/>
      <c r="I52" s="154"/>
      <c r="J52" s="154"/>
      <c r="K52" s="154"/>
      <c r="L52" s="154"/>
      <c r="M52" s="154"/>
      <c r="N52" s="154"/>
      <c r="O52" s="154"/>
      <c r="P52" s="154"/>
      <c r="Q52" s="154"/>
      <c r="R52" s="154"/>
    </row>
    <row r="53" spans="1:18" ht="11.25" customHeight="1" x14ac:dyDescent="0.2">
      <c r="B53" s="154" t="s">
        <v>197</v>
      </c>
      <c r="C53" s="154"/>
      <c r="D53" s="154"/>
      <c r="E53" s="154"/>
      <c r="F53" s="154"/>
      <c r="G53" s="154"/>
      <c r="H53" s="154"/>
      <c r="I53" s="154"/>
      <c r="J53" s="154"/>
      <c r="K53" s="154"/>
      <c r="L53" s="154"/>
      <c r="M53" s="154"/>
      <c r="N53" s="154"/>
      <c r="O53" s="154"/>
      <c r="P53" s="154"/>
      <c r="Q53" s="154"/>
      <c r="R53" s="154"/>
    </row>
    <row r="54" spans="1:18" ht="8.1" customHeight="1" x14ac:dyDescent="0.2"/>
    <row r="55" spans="1:18" ht="11.25" customHeight="1" x14ac:dyDescent="0.2">
      <c r="A55" s="94" t="s">
        <v>198</v>
      </c>
      <c r="B55" s="157"/>
    </row>
    <row r="56" spans="1:18" ht="11.25" customHeight="1" x14ac:dyDescent="0.2">
      <c r="A56" s="156" t="s">
        <v>88</v>
      </c>
      <c r="B56" s="154" t="s">
        <v>328</v>
      </c>
      <c r="C56" s="154"/>
      <c r="D56" s="154"/>
      <c r="E56" s="154"/>
      <c r="F56" s="154"/>
      <c r="G56" s="154"/>
      <c r="H56" s="154"/>
      <c r="I56" s="154"/>
      <c r="J56" s="154"/>
      <c r="K56" s="154"/>
      <c r="L56" s="154"/>
      <c r="M56" s="154"/>
      <c r="N56" s="154"/>
      <c r="O56" s="154"/>
      <c r="P56" s="154"/>
      <c r="Q56" s="154"/>
      <c r="R56" s="154"/>
    </row>
    <row r="57" spans="1:18" ht="11.25" customHeight="1" x14ac:dyDescent="0.2">
      <c r="B57" s="154" t="s">
        <v>329</v>
      </c>
      <c r="C57" s="154"/>
      <c r="D57" s="154"/>
      <c r="E57" s="154"/>
      <c r="F57" s="154"/>
      <c r="G57" s="154"/>
      <c r="H57" s="154"/>
      <c r="I57" s="154"/>
      <c r="J57" s="154"/>
      <c r="K57" s="154"/>
      <c r="L57" s="154"/>
      <c r="M57" s="154"/>
      <c r="N57" s="154"/>
      <c r="O57" s="154"/>
      <c r="P57" s="154"/>
      <c r="Q57" s="154"/>
      <c r="R57" s="154"/>
    </row>
    <row r="58" spans="1:18" ht="11.25" customHeight="1" x14ac:dyDescent="0.2">
      <c r="B58" s="154" t="s">
        <v>199</v>
      </c>
      <c r="C58" s="154"/>
      <c r="D58" s="154"/>
      <c r="E58" s="154"/>
      <c r="F58" s="154"/>
      <c r="G58" s="154"/>
      <c r="H58" s="154"/>
      <c r="I58" s="154"/>
      <c r="J58" s="154"/>
      <c r="K58" s="154"/>
      <c r="L58" s="154"/>
      <c r="M58" s="154"/>
      <c r="N58" s="154"/>
      <c r="O58" s="154"/>
      <c r="P58" s="154"/>
      <c r="Q58" s="154"/>
      <c r="R58" s="154"/>
    </row>
    <row r="59" spans="1:18" ht="11.25" customHeight="1" x14ac:dyDescent="0.2">
      <c r="B59" s="154" t="s">
        <v>200</v>
      </c>
      <c r="C59" s="154"/>
      <c r="D59" s="154"/>
      <c r="E59" s="154"/>
      <c r="F59" s="154"/>
      <c r="G59" s="154"/>
      <c r="H59" s="154"/>
      <c r="I59" s="154"/>
      <c r="J59" s="154"/>
      <c r="K59" s="154"/>
      <c r="L59" s="154"/>
      <c r="M59" s="154"/>
      <c r="N59" s="154"/>
      <c r="O59" s="154"/>
      <c r="P59" s="154"/>
      <c r="Q59" s="154"/>
      <c r="R59" s="154"/>
    </row>
    <row r="60" spans="1:18" ht="11.25" customHeight="1" x14ac:dyDescent="0.2">
      <c r="A60" s="156" t="s">
        <v>91</v>
      </c>
      <c r="B60" s="154" t="s">
        <v>0</v>
      </c>
      <c r="C60" s="154"/>
      <c r="D60" s="154"/>
      <c r="E60" s="154"/>
      <c r="F60" s="154"/>
      <c r="G60" s="154"/>
      <c r="H60" s="154"/>
      <c r="I60" s="154"/>
      <c r="J60" s="154"/>
      <c r="K60" s="154"/>
      <c r="L60" s="154"/>
      <c r="M60" s="154"/>
      <c r="N60" s="154"/>
      <c r="O60" s="154"/>
      <c r="P60" s="154"/>
      <c r="Q60" s="154"/>
      <c r="R60" s="154"/>
    </row>
    <row r="61" spans="1:18" ht="11.25" customHeight="1" x14ac:dyDescent="0.2">
      <c r="B61" s="154" t="s">
        <v>1</v>
      </c>
      <c r="C61" s="154"/>
      <c r="D61" s="154"/>
      <c r="E61" s="154"/>
      <c r="F61" s="154"/>
      <c r="G61" s="154"/>
      <c r="H61" s="154"/>
      <c r="I61" s="154"/>
      <c r="J61" s="154"/>
      <c r="K61" s="154"/>
      <c r="L61" s="154"/>
      <c r="M61" s="154"/>
      <c r="N61" s="154"/>
      <c r="O61" s="154"/>
      <c r="P61" s="154"/>
      <c r="Q61" s="154"/>
      <c r="R61" s="154"/>
    </row>
    <row r="62" spans="1:18" ht="11.25" customHeight="1" x14ac:dyDescent="0.2">
      <c r="B62" s="154" t="s">
        <v>2</v>
      </c>
      <c r="C62" s="154"/>
      <c r="D62" s="154"/>
      <c r="E62" s="154"/>
      <c r="F62" s="154"/>
      <c r="G62" s="154"/>
      <c r="H62" s="154"/>
      <c r="I62" s="154"/>
      <c r="J62" s="154"/>
      <c r="K62" s="154"/>
      <c r="L62" s="154"/>
      <c r="M62" s="154"/>
      <c r="N62" s="154"/>
      <c r="O62" s="154"/>
      <c r="P62" s="154"/>
      <c r="Q62" s="154"/>
      <c r="R62" s="154"/>
    </row>
    <row r="63" spans="1:18" ht="11.25" customHeight="1" x14ac:dyDescent="0.2">
      <c r="B63" s="154" t="s">
        <v>3</v>
      </c>
      <c r="C63" s="154"/>
      <c r="D63" s="154"/>
      <c r="E63" s="154"/>
      <c r="F63" s="154"/>
      <c r="G63" s="154"/>
      <c r="H63" s="154"/>
      <c r="I63" s="154"/>
      <c r="J63" s="154"/>
      <c r="K63" s="154"/>
      <c r="L63" s="154"/>
      <c r="M63" s="154"/>
      <c r="N63" s="154"/>
      <c r="O63" s="154"/>
      <c r="P63" s="154"/>
      <c r="Q63" s="154"/>
      <c r="R63" s="154"/>
    </row>
    <row r="64" spans="1:18" ht="11.25" customHeight="1" x14ac:dyDescent="0.2">
      <c r="B64" s="154" t="s">
        <v>4</v>
      </c>
      <c r="C64" s="154"/>
      <c r="D64" s="154"/>
      <c r="E64" s="154"/>
      <c r="F64" s="154"/>
      <c r="G64" s="154"/>
      <c r="H64" s="154"/>
      <c r="I64" s="154"/>
      <c r="J64" s="154"/>
      <c r="K64" s="154"/>
      <c r="L64" s="154"/>
      <c r="M64" s="154"/>
      <c r="N64" s="154"/>
      <c r="O64" s="154"/>
      <c r="P64" s="154"/>
      <c r="Q64" s="154"/>
      <c r="R64" s="154"/>
    </row>
    <row r="65" spans="1:18" ht="11.25" customHeight="1" x14ac:dyDescent="0.2">
      <c r="B65" s="154" t="s">
        <v>5</v>
      </c>
      <c r="C65" s="154"/>
      <c r="D65" s="154"/>
      <c r="E65" s="154"/>
      <c r="F65" s="154"/>
      <c r="G65" s="154"/>
      <c r="H65" s="154"/>
      <c r="I65" s="154"/>
      <c r="J65" s="154"/>
      <c r="K65" s="154"/>
      <c r="L65" s="154"/>
      <c r="M65" s="154"/>
      <c r="N65" s="154"/>
      <c r="O65" s="154"/>
      <c r="P65" s="154"/>
      <c r="Q65" s="154"/>
      <c r="R65" s="154"/>
    </row>
    <row r="66" spans="1:18" ht="11.25" customHeight="1" x14ac:dyDescent="0.2">
      <c r="B66" s="154" t="s">
        <v>6</v>
      </c>
      <c r="C66" s="154"/>
      <c r="D66" s="154"/>
      <c r="E66" s="154"/>
      <c r="F66" s="154"/>
      <c r="G66" s="154"/>
      <c r="H66" s="154"/>
      <c r="I66" s="154"/>
      <c r="J66" s="154"/>
      <c r="K66" s="154"/>
      <c r="L66" s="154"/>
      <c r="M66" s="154"/>
      <c r="N66" s="154"/>
      <c r="O66" s="154"/>
      <c r="P66" s="154"/>
      <c r="Q66" s="154"/>
      <c r="R66" s="154"/>
    </row>
    <row r="67" spans="1:18" ht="8.1" customHeight="1" x14ac:dyDescent="0.2"/>
    <row r="68" spans="1:18" ht="11.25" customHeight="1" x14ac:dyDescent="0.2">
      <c r="A68" s="94" t="s">
        <v>7</v>
      </c>
      <c r="B68" s="157"/>
    </row>
    <row r="69" spans="1:18" ht="11.25" customHeight="1" x14ac:dyDescent="0.2">
      <c r="A69" s="156" t="s">
        <v>88</v>
      </c>
      <c r="B69" s="154" t="s">
        <v>195</v>
      </c>
      <c r="C69" s="154"/>
      <c r="D69" s="154"/>
      <c r="E69" s="154"/>
      <c r="F69" s="154"/>
      <c r="G69" s="154"/>
      <c r="H69" s="154"/>
      <c r="I69" s="154"/>
      <c r="J69" s="154"/>
      <c r="K69" s="154"/>
      <c r="L69" s="154"/>
      <c r="M69" s="154"/>
      <c r="N69" s="154"/>
      <c r="O69" s="154"/>
      <c r="P69" s="154"/>
      <c r="Q69" s="154"/>
      <c r="R69" s="154"/>
    </row>
    <row r="70" spans="1:18" ht="11.25" customHeight="1" x14ac:dyDescent="0.2">
      <c r="B70" s="154" t="s">
        <v>8</v>
      </c>
      <c r="C70" s="154"/>
      <c r="D70" s="154"/>
      <c r="E70" s="154"/>
      <c r="F70" s="154"/>
      <c r="G70" s="154"/>
      <c r="H70" s="154"/>
      <c r="I70" s="154"/>
      <c r="J70" s="154"/>
      <c r="K70" s="154"/>
      <c r="L70" s="154"/>
      <c r="M70" s="154"/>
      <c r="N70" s="154"/>
      <c r="O70" s="154"/>
      <c r="P70" s="154"/>
      <c r="Q70" s="154"/>
      <c r="R70" s="154"/>
    </row>
    <row r="71" spans="1:18" ht="11.25" customHeight="1" x14ac:dyDescent="0.2">
      <c r="B71" s="154" t="s">
        <v>9</v>
      </c>
      <c r="C71" s="154"/>
      <c r="D71" s="154"/>
      <c r="E71" s="154"/>
      <c r="F71" s="154"/>
      <c r="G71" s="154"/>
      <c r="H71" s="154"/>
      <c r="I71" s="154"/>
      <c r="J71" s="154"/>
      <c r="K71" s="154"/>
      <c r="L71" s="154"/>
      <c r="M71" s="154"/>
      <c r="N71" s="154"/>
      <c r="O71" s="154"/>
      <c r="P71" s="154"/>
      <c r="Q71" s="154"/>
      <c r="R71" s="154"/>
    </row>
    <row r="72" spans="1:18" ht="11.25" customHeight="1" x14ac:dyDescent="0.2">
      <c r="A72" s="156" t="s">
        <v>91</v>
      </c>
      <c r="B72" s="154" t="s">
        <v>10</v>
      </c>
      <c r="C72" s="154"/>
      <c r="D72" s="154"/>
      <c r="E72" s="154"/>
      <c r="F72" s="154"/>
      <c r="G72" s="154"/>
      <c r="H72" s="154"/>
      <c r="I72" s="154"/>
      <c r="J72" s="154"/>
      <c r="K72" s="154"/>
      <c r="L72" s="154"/>
      <c r="M72" s="154"/>
      <c r="N72" s="154"/>
      <c r="O72" s="154"/>
      <c r="P72" s="154"/>
      <c r="Q72" s="154"/>
      <c r="R72" s="154"/>
    </row>
    <row r="73" spans="1:18" ht="11.25" customHeight="1" x14ac:dyDescent="0.2">
      <c r="B73" s="154" t="s">
        <v>11</v>
      </c>
      <c r="C73" s="154"/>
      <c r="D73" s="154"/>
      <c r="E73" s="154"/>
      <c r="F73" s="154"/>
      <c r="G73" s="154"/>
      <c r="H73" s="154"/>
      <c r="I73" s="154"/>
      <c r="J73" s="154"/>
      <c r="K73" s="154"/>
      <c r="L73" s="154"/>
      <c r="M73" s="154"/>
      <c r="N73" s="154"/>
      <c r="O73" s="154"/>
      <c r="P73" s="154"/>
      <c r="Q73" s="154"/>
      <c r="R73" s="154"/>
    </row>
    <row r="74" spans="1:18" ht="11.25" customHeight="1" x14ac:dyDescent="0.2">
      <c r="B74" s="154" t="s">
        <v>12</v>
      </c>
      <c r="C74" s="154"/>
      <c r="D74" s="154"/>
      <c r="E74" s="154"/>
      <c r="F74" s="154"/>
      <c r="G74" s="154"/>
      <c r="H74" s="154"/>
      <c r="I74" s="154"/>
      <c r="J74" s="154"/>
      <c r="K74" s="154"/>
      <c r="L74" s="154"/>
      <c r="M74" s="154"/>
      <c r="N74" s="154"/>
      <c r="O74" s="154"/>
      <c r="P74" s="154"/>
      <c r="Q74" s="154"/>
      <c r="R74" s="154"/>
    </row>
    <row r="75" spans="1:18" ht="11.25" customHeight="1" x14ac:dyDescent="0.2">
      <c r="A75" s="156" t="s">
        <v>92</v>
      </c>
      <c r="B75" s="154" t="s">
        <v>13</v>
      </c>
      <c r="C75" s="154"/>
      <c r="D75" s="154"/>
      <c r="E75" s="154"/>
      <c r="F75" s="154"/>
      <c r="G75" s="154"/>
      <c r="H75" s="154"/>
      <c r="I75" s="154"/>
      <c r="J75" s="154"/>
      <c r="K75" s="154"/>
      <c r="L75" s="154"/>
      <c r="M75" s="154"/>
      <c r="N75" s="154"/>
      <c r="O75" s="154"/>
      <c r="P75" s="154"/>
      <c r="Q75" s="154"/>
      <c r="R75" s="154"/>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Änderungsdoku</vt:lpstr>
      <vt:lpstr>Seite 1</vt:lpstr>
      <vt:lpstr>Seite 2</vt:lpstr>
      <vt:lpstr>Seite 3</vt:lpstr>
      <vt:lpstr>Seite 4</vt:lpstr>
      <vt:lpstr>Anlage 3 Unterschriftsproben</vt:lpstr>
      <vt:lpstr>Anlage 6 Fachkräfte</vt:lpstr>
      <vt:lpstr>Anlage 9 Personalausgaben</vt:lpstr>
      <vt:lpstr>Hinweis § 264 StGB</vt:lpstr>
      <vt:lpstr>Änderungsdoku!Druckbereich</vt:lpstr>
      <vt:lpstr>'Anlage 3 Unterschriftsproben'!Druckbereich</vt:lpstr>
      <vt:lpstr>'Anlage 6 Fachkräfte'!Druckbereich</vt:lpstr>
      <vt:lpstr>'Anlage 9 Personalausgaben'!Druckbereich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2022-09-30T08:17:53Z</cp:lastPrinted>
  <dcterms:created xsi:type="dcterms:W3CDTF">2008-07-29T08:48:50Z</dcterms:created>
  <dcterms:modified xsi:type="dcterms:W3CDTF">2022-12-28T09:45:07Z</dcterms:modified>
</cp:coreProperties>
</file>