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5 SoFaJuSp\Mittelanforderung\04 in Arbeit\"/>
    </mc:Choice>
  </mc:AlternateContent>
  <bookViews>
    <workbookView xWindow="23925" yWindow="-15" windowWidth="1980" windowHeight="11820" activeTab="1"/>
  </bookViews>
  <sheets>
    <sheet name="Änderungsdoku" sheetId="4" r:id="rId1"/>
    <sheet name="Mittelanforderung" sheetId="1" r:id="rId2"/>
    <sheet name="Übersicht geplante Ausgaben" sheetId="5" r:id="rId3"/>
  </sheets>
  <definedNames>
    <definedName name="_xlnm.Print_Area" localSheetId="0">Änderungsdoku!$A:$C</definedName>
    <definedName name="_xlnm.Print_Area" localSheetId="1">Mittelanforderung!$A$1:$R$65</definedName>
    <definedName name="_xlnm.Print_Area" localSheetId="2">'Übersicht geplante Ausgaben'!$A$1:$H$64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G26" i="5" l="1"/>
  <c r="G30" i="5" s="1"/>
  <c r="B26" i="5"/>
  <c r="E21" i="5"/>
  <c r="G19" i="5" l="1"/>
  <c r="G17" i="5"/>
  <c r="B11" i="5"/>
  <c r="A5" i="5"/>
  <c r="A3" i="5"/>
  <c r="G21" i="5" l="1"/>
  <c r="G32" i="5" s="1"/>
  <c r="G36" i="5" s="1"/>
  <c r="G38" i="5" s="1"/>
  <c r="A4" i="4"/>
  <c r="A65" i="1" l="1"/>
  <c r="A64" i="5" s="1"/>
  <c r="A64" i="1"/>
  <c r="A63" i="5" s="1"/>
  <c r="D56" i="1" l="1"/>
  <c r="A4" i="5" s="1"/>
</calcChain>
</file>

<file path=xl/sharedStrings.xml><?xml version="1.0" encoding="utf-8"?>
<sst xmlns="http://schemas.openxmlformats.org/spreadsheetml/2006/main" count="90" uniqueCount="77">
  <si>
    <t>Zuwendungsempfänger/Anschrift</t>
  </si>
  <si>
    <t>Mittelanforderung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</si>
  <si>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</si>
  <si>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</si>
  <si>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</si>
  <si>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</si>
  <si>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>Hiermit beantrage ich die Auszahlung einer Rate in Höhe des anteiligen Mittelbedarfs entsprechend der im o. g. Bescheid</t>
  </si>
  <si>
    <t>festgelegten Bestimmungen für den Zeitraum</t>
  </si>
  <si>
    <t>(bitte Ort der Bank angeben)</t>
  </si>
  <si>
    <t>Ich bitte um Überweisung des o. g. Betrages auf nachstehendes Konto:</t>
  </si>
  <si>
    <t>F-BV</t>
  </si>
  <si>
    <t>Ich bestätige, dass die Bedingungen und Auflagen des o. g. Bescheides erfüllt werden und keine mitteilungspflichtigen</t>
  </si>
  <si>
    <t>Änderungsdokumentation</t>
  </si>
  <si>
    <t>Version</t>
  </si>
  <si>
    <t>Datum</t>
  </si>
  <si>
    <t>Beschreibung der Änderung</t>
  </si>
  <si>
    <t>V 1.0</t>
  </si>
  <si>
    <t>Ersterstellung</t>
  </si>
  <si>
    <t>V 1.2</t>
  </si>
  <si>
    <t>V 1.3</t>
  </si>
  <si>
    <t>1. Änderung</t>
  </si>
  <si>
    <t>2. Änderung</t>
  </si>
  <si>
    <t>V 1.4</t>
  </si>
  <si>
    <t>Umstellung auf Office-Version ab 2007 (Format .xlsx), formale Anpassungen</t>
  </si>
  <si>
    <t>V 1.5</t>
  </si>
  <si>
    <t>Aktualisierung der Bezeichnung der Thüringer Verordnungen</t>
  </si>
  <si>
    <t>V 1.6</t>
  </si>
  <si>
    <t>Adressänderung</t>
  </si>
  <si>
    <t>Weimarische Straße 45/46</t>
  </si>
  <si>
    <t>99099 Erfurt</t>
  </si>
  <si>
    <t>GFAW</t>
  </si>
  <si>
    <t>TLVwA</t>
  </si>
  <si>
    <t>V 2.0</t>
  </si>
  <si>
    <t>Übernahme des Formulars</t>
  </si>
  <si>
    <t>Förderung von Betreuungsvereinen</t>
  </si>
  <si>
    <t>Thüringer Landesverwaltungsamt</t>
  </si>
  <si>
    <t>- Abteilungsgruppe Arbeits- und Wirtschaftsförderung</t>
  </si>
  <si>
    <t xml:space="preserve"> Prüfvermerk TLVwA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</si>
  <si>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</si>
  <si>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t>Betrag</t>
  </si>
  <si>
    <t>in €</t>
  </si>
  <si>
    <t>1.</t>
  </si>
  <si>
    <t>Personalausgaben</t>
  </si>
  <si>
    <t>2.</t>
  </si>
  <si>
    <t>Sachausgaben</t>
  </si>
  <si>
    <t>Gesamtsumme der Ausgaben</t>
  </si>
  <si>
    <t>Berechnung der abrufbaren Mittel</t>
  </si>
  <si>
    <t>Gesamtsumme bereits erhaltener Mittel</t>
  </si>
  <si>
    <t>Summe Mittelbestand</t>
  </si>
  <si>
    <t>Summe des geplanten Bedarfs an Landesmitteln</t>
  </si>
  <si>
    <t>Restmittel aus bisherigen Mittelanforderungen</t>
  </si>
  <si>
    <t>Summe Mittelbedarf</t>
  </si>
  <si>
    <r>
      <t xml:space="preserve">Abrufbare Mittel </t>
    </r>
    <r>
      <rPr>
        <sz val="9"/>
        <rFont val="Arial"/>
        <family val="2"/>
      </rPr>
      <t>mit dieser Mittelanforderung</t>
    </r>
  </si>
  <si>
    <t>Hinweis: Bitte gleichen Sie mögliche Rundungsdifferenzen mit der letzten Mittelanforderung aus!</t>
  </si>
  <si>
    <t>V 2.1</t>
  </si>
  <si>
    <t>Aktenzeichen</t>
  </si>
  <si>
    <t>aktueller Bescheid vom</t>
  </si>
  <si>
    <t>vom</t>
  </si>
  <si>
    <t>bis</t>
  </si>
  <si>
    <t>Kontoinhaber</t>
  </si>
  <si>
    <t>Name des Geldinstituts</t>
  </si>
  <si>
    <t>IBAN</t>
  </si>
  <si>
    <t>BIC</t>
  </si>
  <si>
    <r>
      <t>Anlage:</t>
    </r>
    <r>
      <rPr>
        <sz val="9"/>
        <rFont val="Arial"/>
        <family val="2"/>
      </rPr>
      <t xml:space="preserve"> Übersicht über die geplanten Ausgaben</t>
    </r>
  </si>
  <si>
    <t>Gesamtausgaben</t>
  </si>
  <si>
    <t>davon aus Landesmitteln</t>
  </si>
  <si>
    <t>in Höhe von (in €)</t>
  </si>
  <si>
    <t>Thüringer Verordnung über die Anerkennung und Finanzierung von Betreuungsvereinen sowie 
die Anerkennung von Studien-, Aus- und Weiterbildungsgängen sowie Sachkundelehrgängen für 
berufliche Betreuerinnen und Betreuer (Thüringer Betreuungsverein-Anerkennungs- und 
-Finanzierungs-Verordnung -ThürBtVAnFinVO) vom 30.05.2023 (GVBl. 9/2023 S. 209-211)</t>
  </si>
  <si>
    <t>Anpassung an neue Verordnung</t>
  </si>
  <si>
    <t>Finanzierungsbeteiligung (in €)</t>
  </si>
  <si>
    <t>Änderungen eingetreten sind. Die Verwendung der bereits gezahlten Teilleistungen in summarischer Form wird bestätigt.</t>
  </si>
  <si>
    <t>Eine Übersicht über die geplanten förderfähigen Ausgaben für den o. g. Zeitraum habe ich dieser Mittelanforderung beigefügt.</t>
  </si>
  <si>
    <t>Name(n) in DRUCKBUCHSTABEN</t>
  </si>
  <si>
    <t>Stempel, rechtsverbindliche Unterschrift(en)</t>
  </si>
  <si>
    <t>Übersicht der im o. g. Zeitraum fällig werdenden förderfähigen Ausgaben</t>
  </si>
  <si>
    <t>von drei Monaten nach der Auszahlung für fällige Zahlungen benötigt wird (Dreimonatsfrist).</t>
  </si>
  <si>
    <t>Bitte beachten Sie, dass die Finanzierungsbeteiligung nur insoweit und nicht eher angefordert werden darf, als sie innerhalb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</si>
</sst>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39">
    <font>
      <sz val="9"/>
      <name val="Arial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i/>
      <sz val="9"/>
      <color theme="0" tint="-0.49998474074526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8"/>
      <color rgb="FF0070C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2" borderId="1" applyNumberFormat="0" applyAlignment="0" applyProtection="0"/>
    <xf numFmtId="0" fontId="17" fillId="2" borderId="2" applyNumberFormat="0" applyAlignment="0" applyProtection="0"/>
    <xf numFmtId="0" fontId="18" fillId="3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1" fillId="14" borderId="0" applyNumberFormat="0" applyBorder="0" applyAlignment="0" applyProtection="0"/>
    <xf numFmtId="0" fontId="22" fillId="3" borderId="0" applyNumberFormat="0" applyBorder="0" applyAlignment="0" applyProtection="0"/>
    <xf numFmtId="0" fontId="5" fillId="4" borderId="4" applyNumberFormat="0" applyFont="0" applyAlignment="0" applyProtection="0"/>
    <xf numFmtId="0" fontId="23" fillId="15" borderId="0" applyNumberFormat="0" applyBorder="0" applyAlignment="0" applyProtection="0"/>
    <xf numFmtId="0" fontId="32" fillId="0" borderId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9" applyNumberFormat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</cellStyleXfs>
  <cellXfs count="155">
    <xf numFmtId="0" fontId="0" fillId="0" borderId="0" xfId="0"/>
    <xf numFmtId="0" fontId="1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top"/>
    </xf>
    <xf numFmtId="0" fontId="2" fillId="0" borderId="1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/>
    </xf>
    <xf numFmtId="0" fontId="0" fillId="0" borderId="0" xfId="0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 indent="1"/>
    </xf>
    <xf numFmtId="0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35" fillId="0" borderId="0" xfId="44" applyNumberFormat="1" applyFont="1" applyBorder="1" applyAlignment="1" applyProtection="1">
      <alignment vertical="center"/>
      <protection hidden="1"/>
    </xf>
    <xf numFmtId="0" fontId="33" fillId="0" borderId="0" xfId="44" applyNumberFormat="1" applyFont="1" applyBorder="1" applyAlignment="1" applyProtection="1">
      <alignment vertical="center"/>
      <protection hidden="1"/>
    </xf>
    <xf numFmtId="0" fontId="1" fillId="0" borderId="0" xfId="44" applyNumberFormat="1" applyAlignment="1" applyProtection="1">
      <alignment vertical="center"/>
      <protection hidden="1"/>
    </xf>
    <xf numFmtId="0" fontId="36" fillId="19" borderId="23" xfId="44" applyNumberFormat="1" applyFont="1" applyFill="1" applyBorder="1" applyAlignment="1" applyProtection="1">
      <alignment horizontal="left" indent="1"/>
      <protection hidden="1"/>
    </xf>
    <xf numFmtId="0" fontId="1" fillId="19" borderId="22" xfId="44" applyNumberFormat="1" applyFont="1" applyFill="1" applyBorder="1" applyAlignment="1" applyProtection="1">
      <alignment vertical="center"/>
      <protection hidden="1"/>
    </xf>
    <xf numFmtId="0" fontId="1" fillId="19" borderId="24" xfId="44" applyNumberFormat="1" applyFont="1" applyFill="1" applyBorder="1" applyAlignment="1" applyProtection="1">
      <alignment vertical="center"/>
      <protection hidden="1"/>
    </xf>
    <xf numFmtId="0" fontId="36" fillId="19" borderId="25" xfId="44" applyNumberFormat="1" applyFont="1" applyFill="1" applyBorder="1" applyAlignment="1" applyProtection="1">
      <alignment horizontal="left" vertical="top" indent="1"/>
      <protection hidden="1"/>
    </xf>
    <xf numFmtId="0" fontId="1" fillId="19" borderId="21" xfId="44" applyNumberFormat="1" applyFont="1" applyFill="1" applyBorder="1" applyAlignment="1" applyProtection="1">
      <alignment vertical="center"/>
      <protection hidden="1"/>
    </xf>
    <xf numFmtId="0" fontId="1" fillId="19" borderId="26" xfId="44" applyNumberFormat="1" applyFont="1" applyFill="1" applyBorder="1" applyAlignment="1" applyProtection="1">
      <alignment vertical="center"/>
      <protection hidden="1"/>
    </xf>
    <xf numFmtId="0" fontId="37" fillId="0" borderId="0" xfId="44" quotePrefix="1" applyNumberFormat="1" applyFont="1" applyBorder="1" applyAlignment="1" applyProtection="1">
      <alignment horizontal="left" vertical="center"/>
      <protection hidden="1"/>
    </xf>
    <xf numFmtId="0" fontId="6" fillId="20" borderId="27" xfId="44" applyNumberFormat="1" applyFont="1" applyFill="1" applyBorder="1" applyAlignment="1" applyProtection="1">
      <alignment horizontal="left" vertical="center" indent="1"/>
      <protection hidden="1"/>
    </xf>
    <xf numFmtId="0" fontId="1" fillId="20" borderId="28" xfId="44" applyNumberFormat="1" applyFill="1" applyBorder="1" applyAlignment="1" applyProtection="1">
      <alignment horizontal="center" vertical="center"/>
      <protection hidden="1"/>
    </xf>
    <xf numFmtId="0" fontId="1" fillId="20" borderId="29" xfId="44" applyNumberFormat="1" applyFill="1" applyBorder="1" applyAlignment="1" applyProtection="1">
      <alignment vertical="center"/>
      <protection hidden="1"/>
    </xf>
    <xf numFmtId="0" fontId="6" fillId="18" borderId="30" xfId="44" applyNumberFormat="1" applyFont="1" applyFill="1" applyBorder="1" applyAlignment="1">
      <alignment horizontal="left" vertical="center" indent="1"/>
    </xf>
    <xf numFmtId="0" fontId="6" fillId="18" borderId="30" xfId="44" applyNumberFormat="1" applyFont="1" applyFill="1" applyBorder="1" applyAlignment="1">
      <alignment horizontal="center" vertical="center"/>
    </xf>
    <xf numFmtId="0" fontId="1" fillId="0" borderId="0" xfId="44" applyNumberFormat="1" applyBorder="1" applyAlignment="1" applyProtection="1">
      <alignment vertical="center"/>
      <protection hidden="1"/>
    </xf>
    <xf numFmtId="166" fontId="34" fillId="0" borderId="30" xfId="0" applyNumberFormat="1" applyFont="1" applyBorder="1" applyAlignment="1" applyProtection="1">
      <alignment horizontal="left" vertical="center" indent="1"/>
      <protection hidden="1"/>
    </xf>
    <xf numFmtId="166" fontId="9" fillId="0" borderId="30" xfId="0" applyNumberFormat="1" applyFont="1" applyBorder="1" applyAlignment="1" applyProtection="1">
      <alignment horizontal="center" vertical="center"/>
      <protection hidden="1"/>
    </xf>
    <xf numFmtId="0" fontId="9" fillId="0" borderId="30" xfId="0" applyNumberFormat="1" applyFont="1" applyBorder="1" applyAlignment="1" applyProtection="1">
      <alignment horizontal="left" vertical="center" wrapText="1" indent="1"/>
      <protection hidden="1"/>
    </xf>
    <xf numFmtId="166" fontId="9" fillId="0" borderId="30" xfId="0" applyNumberFormat="1" applyFont="1" applyBorder="1" applyAlignment="1" applyProtection="1">
      <alignment horizontal="left" vertical="center" indent="1"/>
      <protection hidden="1"/>
    </xf>
    <xf numFmtId="0" fontId="1" fillId="0" borderId="0" xfId="44" applyNumberFormat="1" applyAlignment="1" applyProtection="1">
      <alignment horizontal="left" vertical="center" indent="1"/>
      <protection hidden="1"/>
    </xf>
    <xf numFmtId="166" fontId="1" fillId="0" borderId="30" xfId="44" applyNumberFormat="1" applyFont="1" applyBorder="1" applyAlignment="1">
      <alignment horizontal="left" vertical="center" indent="1"/>
    </xf>
    <xf numFmtId="166" fontId="1" fillId="0" borderId="30" xfId="35" applyNumberFormat="1" applyFont="1" applyBorder="1" applyAlignment="1">
      <alignment horizontal="center" vertical="center"/>
    </xf>
    <xf numFmtId="0" fontId="1" fillId="0" borderId="30" xfId="44" applyNumberFormat="1" applyFont="1" applyBorder="1" applyAlignment="1">
      <alignment horizontal="left" vertical="center" wrapText="1" indent="1"/>
    </xf>
    <xf numFmtId="166" fontId="1" fillId="0" borderId="30" xfId="44" applyNumberFormat="1" applyFont="1" applyBorder="1" applyAlignment="1">
      <alignment horizontal="center" vertical="center"/>
    </xf>
    <xf numFmtId="0" fontId="11" fillId="0" borderId="0" xfId="44" quotePrefix="1" applyNumberFormat="1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top" wrapText="1"/>
    </xf>
    <xf numFmtId="0" fontId="1" fillId="0" borderId="0" xfId="45" applyFont="1" applyFill="1" applyBorder="1" applyAlignment="1" applyProtection="1">
      <alignment vertical="center"/>
      <protection hidden="1"/>
    </xf>
    <xf numFmtId="0" fontId="7" fillId="0" borderId="0" xfId="45" applyFont="1" applyFill="1" applyBorder="1" applyAlignment="1" applyProtection="1">
      <alignment vertical="center"/>
      <protection hidden="1"/>
    </xf>
    <xf numFmtId="0" fontId="1" fillId="0" borderId="0" xfId="45" applyFont="1" applyFill="1" applyAlignment="1" applyProtection="1">
      <alignment vertical="center"/>
      <protection hidden="1"/>
    </xf>
    <xf numFmtId="0" fontId="11" fillId="0" borderId="0" xfId="45" applyFont="1" applyFill="1" applyAlignment="1" applyProtection="1">
      <alignment horizontal="right" vertical="top"/>
      <protection hidden="1"/>
    </xf>
    <xf numFmtId="0" fontId="6" fillId="21" borderId="18" xfId="45" applyFont="1" applyFill="1" applyBorder="1" applyAlignment="1" applyProtection="1">
      <alignment horizontal="left" vertical="center" indent="1"/>
      <protection hidden="1"/>
    </xf>
    <xf numFmtId="0" fontId="6" fillId="21" borderId="19" xfId="45" applyFont="1" applyFill="1" applyBorder="1" applyAlignment="1" applyProtection="1">
      <alignment vertical="center"/>
      <protection hidden="1"/>
    </xf>
    <xf numFmtId="0" fontId="6" fillId="21" borderId="20" xfId="45" applyFont="1" applyFill="1" applyBorder="1" applyAlignment="1" applyProtection="1">
      <alignment vertical="center"/>
      <protection hidden="1"/>
    </xf>
    <xf numFmtId="0" fontId="1" fillId="0" borderId="14" xfId="45" applyFont="1" applyFill="1" applyBorder="1" applyAlignment="1" applyProtection="1">
      <alignment vertical="center"/>
      <protection hidden="1"/>
    </xf>
    <xf numFmtId="0" fontId="1" fillId="0" borderId="13" xfId="45" applyFont="1" applyFill="1" applyBorder="1" applyAlignment="1" applyProtection="1">
      <alignment vertical="center"/>
      <protection hidden="1"/>
    </xf>
    <xf numFmtId="0" fontId="1" fillId="0" borderId="14" xfId="46" applyFont="1" applyFill="1" applyBorder="1" applyAlignment="1" applyProtection="1">
      <alignment vertical="center"/>
      <protection hidden="1"/>
    </xf>
    <xf numFmtId="49" fontId="1" fillId="0" borderId="0" xfId="46" applyNumberFormat="1" applyFont="1" applyFill="1" applyBorder="1" applyAlignment="1" applyProtection="1">
      <alignment vertical="center"/>
      <protection hidden="1"/>
    </xf>
    <xf numFmtId="0" fontId="1" fillId="0" borderId="0" xfId="46" applyFont="1" applyFill="1" applyBorder="1" applyAlignment="1" applyProtection="1">
      <alignment vertical="center"/>
      <protection hidden="1"/>
    </xf>
    <xf numFmtId="0" fontId="2" fillId="19" borderId="31" xfId="46" applyFont="1" applyFill="1" applyBorder="1" applyAlignment="1" applyProtection="1">
      <alignment horizontal="center" vertical="center"/>
      <protection hidden="1"/>
    </xf>
    <xf numFmtId="0" fontId="1" fillId="0" borderId="13" xfId="46" applyFont="1" applyFill="1" applyBorder="1" applyAlignment="1" applyProtection="1">
      <alignment vertical="center"/>
      <protection hidden="1"/>
    </xf>
    <xf numFmtId="0" fontId="1" fillId="0" borderId="0" xfId="46" applyFont="1" applyAlignment="1" applyProtection="1">
      <alignment vertical="center"/>
      <protection hidden="1"/>
    </xf>
    <xf numFmtId="0" fontId="2" fillId="19" borderId="32" xfId="46" applyFont="1" applyFill="1" applyBorder="1" applyAlignment="1" applyProtection="1">
      <alignment horizontal="center" vertical="top"/>
      <protection hidden="1"/>
    </xf>
    <xf numFmtId="0" fontId="1" fillId="0" borderId="0" xfId="46" applyFont="1" applyBorder="1" applyAlignment="1" applyProtection="1">
      <alignment vertical="center"/>
      <protection hidden="1"/>
    </xf>
    <xf numFmtId="4" fontId="1" fillId="17" borderId="30" xfId="46" applyNumberFormat="1" applyFont="1" applyFill="1" applyBorder="1" applyAlignment="1" applyProtection="1">
      <alignment horizontal="right" vertical="center" indent="1"/>
      <protection locked="0"/>
    </xf>
    <xf numFmtId="49" fontId="6" fillId="0" borderId="0" xfId="47" applyNumberFormat="1" applyFont="1" applyFill="1" applyBorder="1" applyAlignment="1" applyProtection="1">
      <alignment vertical="center"/>
      <protection hidden="1"/>
    </xf>
    <xf numFmtId="167" fontId="6" fillId="19" borderId="30" xfId="46" applyNumberFormat="1" applyFont="1" applyFill="1" applyBorder="1" applyAlignment="1" applyProtection="1">
      <alignment horizontal="right" vertical="center" indent="1"/>
      <protection hidden="1"/>
    </xf>
    <xf numFmtId="0" fontId="6" fillId="0" borderId="15" xfId="45" applyFont="1" applyFill="1" applyBorder="1" applyAlignment="1" applyProtection="1">
      <alignment vertical="center"/>
      <protection hidden="1"/>
    </xf>
    <xf numFmtId="0" fontId="6" fillId="0" borderId="16" xfId="45" applyFont="1" applyFill="1" applyBorder="1" applyAlignment="1" applyProtection="1">
      <alignment vertical="center"/>
      <protection hidden="1"/>
    </xf>
    <xf numFmtId="0" fontId="6" fillId="0" borderId="17" xfId="45" applyFont="1" applyFill="1" applyBorder="1" applyAlignment="1" applyProtection="1">
      <alignment vertical="center"/>
      <protection hidden="1"/>
    </xf>
    <xf numFmtId="0" fontId="6" fillId="0" borderId="14" xfId="45" applyFont="1" applyFill="1" applyBorder="1" applyAlignment="1" applyProtection="1">
      <alignment vertical="center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0" fontId="6" fillId="0" borderId="13" xfId="45" applyFont="1" applyFill="1" applyBorder="1" applyAlignment="1" applyProtection="1">
      <alignment vertical="center"/>
      <protection hidden="1"/>
    </xf>
    <xf numFmtId="0" fontId="11" fillId="0" borderId="0" xfId="45" applyFont="1" applyFill="1" applyBorder="1" applyAlignment="1" applyProtection="1">
      <alignment horizontal="right" vertical="center" indent="1"/>
      <protection hidden="1"/>
    </xf>
    <xf numFmtId="167" fontId="1" fillId="0" borderId="30" xfId="45" applyNumberFormat="1" applyFont="1" applyFill="1" applyBorder="1" applyAlignment="1" applyProtection="1">
      <alignment horizontal="right" vertical="center" indent="1"/>
      <protection hidden="1"/>
    </xf>
    <xf numFmtId="4" fontId="1" fillId="22" borderId="30" xfId="45" applyNumberFormat="1" applyFont="1" applyFill="1" applyBorder="1" applyAlignment="1" applyProtection="1">
      <alignment horizontal="right" vertical="center" indent="1"/>
      <protection locked="0"/>
    </xf>
    <xf numFmtId="0" fontId="1" fillId="0" borderId="0" xfId="45" applyFont="1" applyFill="1" applyBorder="1" applyAlignment="1" applyProtection="1">
      <alignment horizontal="left" vertical="center" indent="2"/>
      <protection hidden="1"/>
    </xf>
    <xf numFmtId="0" fontId="1" fillId="0" borderId="13" xfId="45" applyFont="1" applyFill="1" applyBorder="1" applyAlignment="1" applyProtection="1">
      <alignment horizontal="left" vertical="center" indent="2"/>
      <protection hidden="1"/>
    </xf>
    <xf numFmtId="167" fontId="6" fillId="0" borderId="30" xfId="45" applyNumberFormat="1" applyFont="1" applyFill="1" applyBorder="1" applyAlignment="1" applyProtection="1">
      <alignment horizontal="right" vertical="center" indent="1"/>
      <protection hidden="1"/>
    </xf>
    <xf numFmtId="0" fontId="6" fillId="0" borderId="13" xfId="45" applyFont="1" applyFill="1" applyBorder="1" applyAlignment="1" applyProtection="1">
      <alignment horizontal="left" vertical="center" indent="2"/>
      <protection hidden="1"/>
    </xf>
    <xf numFmtId="0" fontId="6" fillId="0" borderId="0" xfId="45" applyFont="1" applyFill="1" applyBorder="1" applyAlignment="1" applyProtection="1">
      <alignment horizontal="left" vertical="center" indent="2"/>
      <protection hidden="1"/>
    </xf>
    <xf numFmtId="4" fontId="6" fillId="19" borderId="30" xfId="45" applyNumberFormat="1" applyFont="1" applyFill="1" applyBorder="1" applyAlignment="1" applyProtection="1">
      <alignment horizontal="right" vertical="center" indent="1"/>
      <protection hidden="1"/>
    </xf>
    <xf numFmtId="0" fontId="38" fillId="0" borderId="0" xfId="45" applyFont="1" applyFill="1" applyBorder="1" applyAlignment="1" applyProtection="1">
      <alignment vertical="center"/>
      <protection hidden="1"/>
    </xf>
    <xf numFmtId="0" fontId="1" fillId="0" borderId="15" xfId="45" applyFont="1" applyFill="1" applyBorder="1" applyAlignment="1" applyProtection="1">
      <alignment vertical="center"/>
      <protection hidden="1"/>
    </xf>
    <xf numFmtId="0" fontId="1" fillId="0" borderId="16" xfId="45" applyFont="1" applyFill="1" applyBorder="1" applyAlignment="1" applyProtection="1">
      <alignment vertical="center"/>
      <protection hidden="1"/>
    </xf>
    <xf numFmtId="0" fontId="1" fillId="0" borderId="17" xfId="45" applyFont="1" applyFill="1" applyBorder="1" applyAlignment="1" applyProtection="1">
      <alignment vertical="center"/>
      <protection hidden="1"/>
    </xf>
    <xf numFmtId="0" fontId="11" fillId="0" borderId="0" xfId="45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10" fontId="1" fillId="17" borderId="30" xfId="46" applyNumberFormat="1" applyFont="1" applyFill="1" applyBorder="1" applyAlignment="1" applyProtection="1">
      <alignment horizontal="right" vertical="center" indent="1"/>
      <protection locked="0"/>
    </xf>
    <xf numFmtId="0" fontId="2" fillId="19" borderId="33" xfId="46" applyFont="1" applyFill="1" applyBorder="1" applyAlignment="1" applyProtection="1">
      <alignment horizontal="center" vertical="center"/>
      <protection hidden="1"/>
    </xf>
    <xf numFmtId="0" fontId="11" fillId="0" borderId="0" xfId="45" applyFont="1" applyFill="1" applyBorder="1" applyAlignment="1" applyProtection="1">
      <alignment horizontal="right" vertical="center"/>
      <protection hidden="1"/>
    </xf>
    <xf numFmtId="0" fontId="1" fillId="0" borderId="0" xfId="45" applyFont="1" applyFill="1" applyBorder="1" applyAlignment="1" applyProtection="1">
      <alignment horizontal="right" vertical="center"/>
      <protection hidden="1"/>
    </xf>
    <xf numFmtId="0" fontId="6" fillId="0" borderId="0" xfId="45" applyFont="1" applyFill="1" applyBorder="1" applyAlignment="1" applyProtection="1">
      <alignment horizontal="right" vertical="center"/>
      <protection hidden="1"/>
    </xf>
    <xf numFmtId="167" fontId="1" fillId="0" borderId="30" xfId="46" applyNumberFormat="1" applyFont="1" applyFill="1" applyBorder="1" applyAlignment="1" applyProtection="1">
      <alignment horizontal="right" vertical="center" indent="1"/>
      <protection hidden="1"/>
    </xf>
    <xf numFmtId="0" fontId="1" fillId="19" borderId="11" xfId="45" applyFont="1" applyFill="1" applyBorder="1" applyAlignment="1" applyProtection="1">
      <alignment vertical="center"/>
      <protection hidden="1"/>
    </xf>
    <xf numFmtId="0" fontId="1" fillId="19" borderId="10" xfId="45" applyFont="1" applyFill="1" applyBorder="1" applyAlignment="1" applyProtection="1">
      <alignment vertical="center"/>
      <protection hidden="1"/>
    </xf>
    <xf numFmtId="0" fontId="1" fillId="19" borderId="12" xfId="45" applyFont="1" applyFill="1" applyBorder="1" applyAlignment="1" applyProtection="1">
      <alignment vertical="center"/>
      <protection hidden="1"/>
    </xf>
    <xf numFmtId="0" fontId="1" fillId="19" borderId="15" xfId="45" applyFont="1" applyFill="1" applyBorder="1" applyAlignment="1" applyProtection="1">
      <alignment vertical="center"/>
      <protection hidden="1"/>
    </xf>
    <xf numFmtId="0" fontId="1" fillId="19" borderId="16" xfId="45" applyFont="1" applyFill="1" applyBorder="1" applyAlignment="1" applyProtection="1">
      <alignment vertical="center"/>
      <protection hidden="1"/>
    </xf>
    <xf numFmtId="0" fontId="1" fillId="19" borderId="17" xfId="45" applyFont="1" applyFill="1" applyBorder="1" applyAlignment="1" applyProtection="1">
      <alignment vertical="center"/>
      <protection hidden="1"/>
    </xf>
    <xf numFmtId="0" fontId="38" fillId="19" borderId="10" xfId="45" applyFont="1" applyFill="1" applyBorder="1" applyAlignment="1" applyProtection="1">
      <protection hidden="1"/>
    </xf>
    <xf numFmtId="0" fontId="38" fillId="19" borderId="16" xfId="45" applyFont="1" applyFill="1" applyBorder="1" applyAlignment="1" applyProtection="1">
      <alignment vertical="top"/>
      <protection hidden="1"/>
    </xf>
    <xf numFmtId="0" fontId="9" fillId="17" borderId="0" xfId="0" applyFont="1" applyFill="1" applyBorder="1" applyAlignment="1" applyProtection="1">
      <alignment vertical="center"/>
      <protection locked="0"/>
    </xf>
    <xf numFmtId="0" fontId="9" fillId="17" borderId="0" xfId="0" applyFont="1" applyFill="1" applyAlignment="1" applyProtection="1">
      <alignment vertical="center"/>
      <protection locked="0"/>
    </xf>
    <xf numFmtId="49" fontId="9" fillId="17" borderId="16" xfId="0" applyNumberFormat="1" applyFont="1" applyFill="1" applyBorder="1" applyAlignment="1" applyProtection="1">
      <alignment horizontal="left" vertical="center"/>
      <protection locked="0"/>
    </xf>
    <xf numFmtId="49" fontId="6" fillId="17" borderId="18" xfId="0" applyNumberFormat="1" applyFont="1" applyFill="1" applyBorder="1" applyAlignment="1" applyProtection="1">
      <alignment horizontal="left" vertical="center" indent="1"/>
      <protection locked="0"/>
    </xf>
    <xf numFmtId="49" fontId="6" fillId="17" borderId="19" xfId="0" applyNumberFormat="1" applyFont="1" applyFill="1" applyBorder="1" applyAlignment="1" applyProtection="1">
      <alignment horizontal="left" vertical="center" indent="1"/>
      <protection locked="0"/>
    </xf>
    <xf numFmtId="49" fontId="6" fillId="17" borderId="20" xfId="0" applyNumberFormat="1" applyFont="1" applyFill="1" applyBorder="1" applyAlignment="1" applyProtection="1">
      <alignment horizontal="left" vertical="center" indent="1"/>
      <protection locked="0"/>
    </xf>
    <xf numFmtId="14" fontId="6" fillId="17" borderId="18" xfId="0" applyNumberFormat="1" applyFont="1" applyFill="1" applyBorder="1" applyAlignment="1" applyProtection="1">
      <alignment horizontal="center" vertical="center"/>
      <protection locked="0"/>
    </xf>
    <xf numFmtId="14" fontId="6" fillId="17" borderId="19" xfId="0" applyNumberFormat="1" applyFont="1" applyFill="1" applyBorder="1" applyAlignment="1" applyProtection="1">
      <alignment horizontal="center" vertical="center"/>
      <protection locked="0"/>
    </xf>
    <xf numFmtId="14" fontId="6" fillId="17" borderId="20" xfId="0" applyNumberFormat="1" applyFont="1" applyFill="1" applyBorder="1" applyAlignment="1" applyProtection="1">
      <alignment horizontal="center" vertical="center"/>
      <protection locked="0"/>
    </xf>
    <xf numFmtId="164" fontId="1" fillId="17" borderId="15" xfId="0" applyNumberFormat="1" applyFont="1" applyFill="1" applyBorder="1" applyAlignment="1" applyProtection="1">
      <alignment horizontal="left" vertical="center" indent="1"/>
      <protection locked="0"/>
    </xf>
    <xf numFmtId="164" fontId="1" fillId="17" borderId="16" xfId="0" applyNumberFormat="1" applyFont="1" applyFill="1" applyBorder="1" applyAlignment="1" applyProtection="1">
      <alignment horizontal="left" vertical="center" indent="1"/>
      <protection locked="0"/>
    </xf>
    <xf numFmtId="0" fontId="9" fillId="17" borderId="16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2" fillId="0" borderId="12" xfId="0" applyFont="1" applyBorder="1" applyAlignment="1" applyProtection="1">
      <alignment vertical="top"/>
    </xf>
    <xf numFmtId="0" fontId="2" fillId="0" borderId="1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13" xfId="0" applyFont="1" applyBorder="1" applyAlignment="1" applyProtection="1">
      <alignment vertical="top"/>
    </xf>
    <xf numFmtId="0" fontId="2" fillId="0" borderId="15" xfId="0" applyFont="1" applyBorder="1" applyAlignment="1" applyProtection="1">
      <alignment vertical="top"/>
    </xf>
    <xf numFmtId="0" fontId="2" fillId="0" borderId="16" xfId="0" applyFont="1" applyBorder="1" applyAlignment="1" applyProtection="1">
      <alignment vertical="top"/>
    </xf>
    <xf numFmtId="0" fontId="2" fillId="0" borderId="17" xfId="0" applyFont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top" wrapText="1"/>
    </xf>
    <xf numFmtId="14" fontId="9" fillId="17" borderId="16" xfId="0" applyNumberFormat="1" applyFont="1" applyFill="1" applyBorder="1" applyAlignment="1" applyProtection="1">
      <alignment horizontal="right" vertical="center"/>
      <protection locked="0"/>
    </xf>
    <xf numFmtId="0" fontId="9" fillId="17" borderId="16" xfId="0" applyNumberFormat="1" applyFont="1" applyFill="1" applyBorder="1" applyAlignment="1" applyProtection="1">
      <alignment horizontal="right" vertical="center"/>
      <protection locked="0"/>
    </xf>
    <xf numFmtId="4" fontId="6" fillId="17" borderId="18" xfId="0" applyNumberFormat="1" applyFont="1" applyFill="1" applyBorder="1" applyAlignment="1" applyProtection="1">
      <alignment horizontal="center" vertical="center"/>
      <protection locked="0"/>
    </xf>
    <xf numFmtId="4" fontId="6" fillId="17" borderId="19" xfId="0" applyNumberFormat="1" applyFont="1" applyFill="1" applyBorder="1" applyAlignment="1" applyProtection="1">
      <alignment horizontal="center" vertical="center"/>
      <protection locked="0"/>
    </xf>
    <xf numFmtId="4" fontId="6" fillId="17" borderId="20" xfId="0" applyNumberFormat="1" applyFont="1" applyFill="1" applyBorder="1" applyAlignment="1" applyProtection="1">
      <alignment horizontal="center" vertical="center"/>
      <protection locked="0"/>
    </xf>
    <xf numFmtId="49" fontId="1" fillId="17" borderId="16" xfId="0" applyNumberFormat="1" applyFont="1" applyFill="1" applyBorder="1" applyAlignment="1" applyProtection="1">
      <alignment vertical="center"/>
      <protection locked="0"/>
    </xf>
    <xf numFmtId="49" fontId="1" fillId="17" borderId="17" xfId="0" applyNumberFormat="1" applyFont="1" applyFill="1" applyBorder="1" applyAlignment="1" applyProtection="1">
      <alignment vertical="center"/>
      <protection locked="0"/>
    </xf>
    <xf numFmtId="14" fontId="6" fillId="17" borderId="18" xfId="0" applyNumberFormat="1" applyFont="1" applyFill="1" applyBorder="1" applyAlignment="1" applyProtection="1">
      <alignment horizontal="left" vertical="center" indent="1"/>
      <protection locked="0"/>
    </xf>
    <xf numFmtId="14" fontId="6" fillId="17" borderId="19" xfId="0" applyNumberFormat="1" applyFont="1" applyFill="1" applyBorder="1" applyAlignment="1" applyProtection="1">
      <alignment horizontal="left" vertical="center" indent="1"/>
      <protection locked="0"/>
    </xf>
    <xf numFmtId="14" fontId="6" fillId="17" borderId="20" xfId="0" applyNumberFormat="1" applyFont="1" applyFill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4" fontId="6" fillId="17" borderId="18" xfId="0" applyNumberFormat="1" applyFont="1" applyFill="1" applyBorder="1" applyAlignment="1" applyProtection="1">
      <alignment horizontal="left" vertical="center" indent="1"/>
      <protection locked="0"/>
    </xf>
    <xf numFmtId="4" fontId="6" fillId="17" borderId="19" xfId="0" applyNumberFormat="1" applyFont="1" applyFill="1" applyBorder="1" applyAlignment="1" applyProtection="1">
      <alignment horizontal="left" vertical="center" indent="1"/>
      <protection locked="0"/>
    </xf>
    <xf numFmtId="4" fontId="6" fillId="17" borderId="20" xfId="0" applyNumberFormat="1" applyFont="1" applyFill="1" applyBorder="1" applyAlignment="1" applyProtection="1">
      <alignment horizontal="left" vertical="center" indent="1"/>
      <protection locked="0"/>
    </xf>
    <xf numFmtId="49" fontId="9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4" xfId="0" applyNumberFormat="1" applyFont="1" applyFill="1" applyBorder="1" applyAlignment="1" applyProtection="1">
      <alignment horizontal="left" vertical="center" indent="1"/>
      <protection locked="0"/>
    </xf>
    <xf numFmtId="49" fontId="1" fillId="17" borderId="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3" xfId="0" applyNumberFormat="1" applyFont="1" applyFill="1" applyBorder="1" applyAlignment="1" applyProtection="1">
      <alignment horizontal="left" vertical="center" indent="1"/>
      <protection locked="0"/>
    </xf>
    <xf numFmtId="0" fontId="11" fillId="0" borderId="11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</cellXfs>
  <cellStyles count="48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Standard 2 3" xfId="46"/>
    <cellStyle name="Standard 4 2" xfId="47"/>
    <cellStyle name="Standard 5" xfId="44"/>
    <cellStyle name="Standard_Anlage Mittelabruf - Weiterbildung" xfId="4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workbookViewId="0">
      <selection activeCell="A19" sqref="A19"/>
    </sheetView>
  </sheetViews>
  <sheetFormatPr baseColWidth="10" defaultColWidth="11.42578125" defaultRowHeight="12"/>
  <cols>
    <col min="1" max="1" width="10.7109375" style="18" customWidth="1"/>
    <col min="2" max="2" width="15.7109375" style="19" customWidth="1"/>
    <col min="3" max="3" width="78.7109375" style="18" customWidth="1"/>
    <col min="4" max="16384" width="11.42578125" style="18"/>
  </cols>
  <sheetData>
    <row r="1" spans="1:7" s="23" customFormat="1" ht="30" customHeight="1" thickBot="1">
      <c r="A1" s="21" t="s">
        <v>12</v>
      </c>
      <c r="B1" s="22"/>
      <c r="C1" s="22"/>
    </row>
    <row r="2" spans="1:7" s="23" customFormat="1" ht="30" customHeight="1" thickTop="1">
      <c r="A2" s="24" t="s">
        <v>1</v>
      </c>
      <c r="B2" s="25"/>
      <c r="C2" s="26"/>
    </row>
    <row r="3" spans="1:7" s="23" customFormat="1" ht="30" customHeight="1" thickBot="1">
      <c r="A3" s="27" t="s">
        <v>34</v>
      </c>
      <c r="B3" s="28"/>
      <c r="C3" s="29"/>
    </row>
    <row r="4" spans="1:7" ht="15" customHeight="1" thickTop="1">
      <c r="A4" s="30" t="str">
        <f>IF(AND(Mittelanforderung!F37=0,Mittelanforderung!F45="",Mittelanforderung!F49="")," - öffentlich -"," - vertraulich -")</f>
        <v xml:space="preserve"> - öffentlich -</v>
      </c>
      <c r="E4" s="20"/>
    </row>
    <row r="5" spans="1:7" ht="15" customHeight="1">
      <c r="E5" s="20"/>
    </row>
    <row r="6" spans="1:7" s="23" customFormat="1" ht="18" customHeight="1">
      <c r="A6" s="31" t="s">
        <v>30</v>
      </c>
      <c r="B6" s="32"/>
      <c r="C6" s="33"/>
    </row>
    <row r="7" spans="1:7" s="36" customFormat="1" ht="18" customHeight="1">
      <c r="A7" s="34" t="s">
        <v>13</v>
      </c>
      <c r="B7" s="35" t="s">
        <v>14</v>
      </c>
      <c r="C7" s="34" t="s">
        <v>15</v>
      </c>
      <c r="F7" s="23"/>
    </row>
    <row r="8" spans="1:7" s="20" customFormat="1" ht="24" customHeight="1">
      <c r="A8" s="37" t="s">
        <v>16</v>
      </c>
      <c r="B8" s="38">
        <v>41003</v>
      </c>
      <c r="C8" s="39" t="s">
        <v>17</v>
      </c>
      <c r="D8" s="18"/>
      <c r="E8" s="18"/>
      <c r="F8" s="18"/>
    </row>
    <row r="9" spans="1:7" ht="24" customHeight="1">
      <c r="A9" s="37" t="s">
        <v>18</v>
      </c>
      <c r="B9" s="38">
        <v>41561</v>
      </c>
      <c r="C9" s="39" t="s">
        <v>20</v>
      </c>
      <c r="G9" s="20"/>
    </row>
    <row r="10" spans="1:7" ht="24" customHeight="1">
      <c r="A10" s="37" t="s">
        <v>19</v>
      </c>
      <c r="B10" s="38">
        <v>41627</v>
      </c>
      <c r="C10" s="39" t="s">
        <v>21</v>
      </c>
    </row>
    <row r="11" spans="1:7" ht="24" customHeight="1">
      <c r="A11" s="40" t="s">
        <v>22</v>
      </c>
      <c r="B11" s="38">
        <v>43181</v>
      </c>
      <c r="C11" s="39" t="s">
        <v>23</v>
      </c>
    </row>
    <row r="12" spans="1:7" ht="24" customHeight="1">
      <c r="A12" s="40" t="s">
        <v>24</v>
      </c>
      <c r="B12" s="38">
        <v>43923</v>
      </c>
      <c r="C12" s="39" t="s">
        <v>25</v>
      </c>
    </row>
    <row r="13" spans="1:7" ht="24" customHeight="1">
      <c r="A13" s="40" t="s">
        <v>26</v>
      </c>
      <c r="B13" s="38">
        <v>44838</v>
      </c>
      <c r="C13" s="39" t="s">
        <v>27</v>
      </c>
    </row>
    <row r="14" spans="1:7" s="23" customFormat="1" ht="15" customHeight="1">
      <c r="A14" s="41"/>
    </row>
    <row r="15" spans="1:7" s="23" customFormat="1" ht="18" customHeight="1">
      <c r="A15" s="31" t="s">
        <v>31</v>
      </c>
      <c r="B15" s="32"/>
      <c r="C15" s="33"/>
    </row>
    <row r="16" spans="1:7" s="36" customFormat="1" ht="18" customHeight="1">
      <c r="A16" s="34" t="s">
        <v>13</v>
      </c>
      <c r="B16" s="35" t="s">
        <v>14</v>
      </c>
      <c r="C16" s="34" t="s">
        <v>15</v>
      </c>
      <c r="F16" s="23"/>
    </row>
    <row r="17" spans="1:6" s="36" customFormat="1" ht="24" customHeight="1">
      <c r="A17" s="42" t="s">
        <v>32</v>
      </c>
      <c r="B17" s="43">
        <v>44928</v>
      </c>
      <c r="C17" s="44" t="s">
        <v>33</v>
      </c>
      <c r="F17" s="23"/>
    </row>
    <row r="18" spans="1:6" s="23" customFormat="1" ht="24" customHeight="1">
      <c r="A18" s="42" t="s">
        <v>54</v>
      </c>
      <c r="B18" s="45">
        <v>45226</v>
      </c>
      <c r="C18" s="44" t="s">
        <v>68</v>
      </c>
    </row>
    <row r="19" spans="1:6" s="23" customFormat="1" ht="24" customHeight="1">
      <c r="A19" s="42"/>
      <c r="B19" s="45"/>
      <c r="C19" s="44"/>
    </row>
    <row r="20" spans="1:6" s="23" customFormat="1" ht="24" customHeight="1">
      <c r="A20" s="42"/>
      <c r="B20" s="45"/>
      <c r="C20" s="44"/>
    </row>
    <row r="21" spans="1:6" s="23" customFormat="1" ht="24" customHeight="1">
      <c r="A21" s="42"/>
      <c r="B21" s="45"/>
      <c r="C21" s="44"/>
    </row>
    <row r="22" spans="1:6" s="23" customFormat="1" ht="24" customHeight="1">
      <c r="A22" s="42"/>
      <c r="B22" s="43"/>
      <c r="C22" s="44"/>
    </row>
    <row r="23" spans="1:6" s="23" customFormat="1" ht="24" customHeight="1">
      <c r="A23" s="42"/>
      <c r="B23" s="43"/>
      <c r="C23" s="44"/>
    </row>
    <row r="24" spans="1:6" s="23" customFormat="1" ht="24" customHeight="1">
      <c r="A24" s="42"/>
      <c r="B24" s="45"/>
      <c r="C24" s="44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showGridLines="0" tabSelected="1" zoomScaleNormal="100" workbookViewId="0">
      <selection activeCell="A5" sqref="A5:H5"/>
    </sheetView>
  </sheetViews>
  <sheetFormatPr baseColWidth="10" defaultColWidth="11.42578125" defaultRowHeight="12" customHeight="1"/>
  <cols>
    <col min="1" max="18" width="5.7109375" style="2" customWidth="1"/>
    <col min="19" max="16384" width="11.42578125" style="2"/>
  </cols>
  <sheetData>
    <row r="1" spans="1:18" s="14" customFormat="1" ht="15" customHeight="1"/>
    <row r="2" spans="1:18" s="14" customFormat="1" ht="15" customHeight="1"/>
    <row r="3" spans="1:18" s="14" customFormat="1" ht="15" customHeight="1"/>
    <row r="4" spans="1:18" s="15" customFormat="1" ht="15" customHeight="1"/>
    <row r="5" spans="1:18" s="1" customFormat="1" ht="15" customHeight="1">
      <c r="A5" s="146"/>
      <c r="B5" s="147"/>
      <c r="C5" s="147"/>
      <c r="D5" s="147"/>
      <c r="E5" s="147"/>
      <c r="F5" s="147"/>
      <c r="G5" s="147"/>
      <c r="H5" s="148"/>
    </row>
    <row r="6" spans="1:18" s="1" customFormat="1" ht="15" customHeight="1">
      <c r="A6" s="149"/>
      <c r="B6" s="150"/>
      <c r="C6" s="150"/>
      <c r="D6" s="150"/>
      <c r="E6" s="150"/>
      <c r="F6" s="150"/>
      <c r="G6" s="150"/>
      <c r="H6" s="151"/>
    </row>
    <row r="7" spans="1:18" s="1" customFormat="1" ht="15" customHeight="1">
      <c r="A7" s="149"/>
      <c r="B7" s="150"/>
      <c r="C7" s="150"/>
      <c r="D7" s="150"/>
      <c r="E7" s="150"/>
      <c r="F7" s="150"/>
      <c r="G7" s="150"/>
      <c r="H7" s="151"/>
      <c r="M7" s="152" t="s">
        <v>37</v>
      </c>
      <c r="N7" s="153"/>
      <c r="O7" s="153"/>
      <c r="P7" s="153"/>
      <c r="Q7" s="153"/>
      <c r="R7" s="154"/>
    </row>
    <row r="8" spans="1:18" s="1" customFormat="1" ht="15" customHeight="1">
      <c r="A8" s="149"/>
      <c r="B8" s="150"/>
      <c r="C8" s="150"/>
      <c r="D8" s="150"/>
      <c r="E8" s="150"/>
      <c r="F8" s="150"/>
      <c r="G8" s="150"/>
      <c r="H8" s="151"/>
      <c r="M8" s="140" t="s">
        <v>4</v>
      </c>
      <c r="N8" s="141"/>
      <c r="O8" s="141"/>
      <c r="P8" s="141"/>
      <c r="Q8" s="141"/>
      <c r="R8" s="142"/>
    </row>
    <row r="9" spans="1:18" ht="15" customHeight="1">
      <c r="A9" s="114"/>
      <c r="B9" s="115"/>
      <c r="C9" s="135"/>
      <c r="D9" s="135"/>
      <c r="E9" s="135"/>
      <c r="F9" s="135"/>
      <c r="G9" s="135"/>
      <c r="H9" s="136"/>
      <c r="I9" s="1"/>
      <c r="J9" s="1"/>
      <c r="K9" s="1"/>
      <c r="M9" s="117" t="s">
        <v>2</v>
      </c>
      <c r="N9" s="118"/>
      <c r="O9" s="118"/>
      <c r="P9" s="118"/>
      <c r="Q9" s="118"/>
      <c r="R9" s="119"/>
    </row>
    <row r="10" spans="1:18" s="4" customFormat="1" ht="15" customHeight="1">
      <c r="A10" s="7" t="s">
        <v>0</v>
      </c>
      <c r="B10" s="3"/>
      <c r="C10" s="3"/>
      <c r="D10" s="3"/>
      <c r="E10" s="3"/>
      <c r="F10" s="2"/>
      <c r="G10" s="2"/>
      <c r="H10" s="2"/>
      <c r="I10" s="2"/>
      <c r="J10" s="2"/>
      <c r="K10" s="2"/>
      <c r="M10" s="120"/>
      <c r="N10" s="121"/>
      <c r="O10" s="121"/>
      <c r="P10" s="121"/>
      <c r="Q10" s="121"/>
      <c r="R10" s="122"/>
    </row>
    <row r="11" spans="1:18" s="4" customFormat="1" ht="15" customHeight="1">
      <c r="M11" s="120"/>
      <c r="N11" s="121"/>
      <c r="O11" s="121"/>
      <c r="P11" s="121"/>
      <c r="Q11" s="121"/>
      <c r="R11" s="122"/>
    </row>
    <row r="12" spans="1:18" s="4" customFormat="1" ht="15" customHeight="1">
      <c r="A12" s="8" t="s">
        <v>35</v>
      </c>
      <c r="M12" s="123"/>
      <c r="N12" s="124"/>
      <c r="O12" s="124"/>
      <c r="P12" s="124"/>
      <c r="Q12" s="124"/>
      <c r="R12" s="125"/>
    </row>
    <row r="13" spans="1:18" s="4" customFormat="1" ht="15" customHeight="1">
      <c r="A13" s="8" t="s">
        <v>36</v>
      </c>
      <c r="M13" s="117" t="s">
        <v>3</v>
      </c>
      <c r="N13" s="118"/>
      <c r="O13" s="118"/>
      <c r="P13" s="118"/>
      <c r="Q13" s="118"/>
      <c r="R13" s="119"/>
    </row>
    <row r="14" spans="1:18" s="4" customFormat="1" ht="15" customHeight="1">
      <c r="A14" s="8" t="s">
        <v>28</v>
      </c>
      <c r="M14" s="120"/>
      <c r="N14" s="121"/>
      <c r="O14" s="121"/>
      <c r="P14" s="121"/>
      <c r="Q14" s="121"/>
      <c r="R14" s="122"/>
    </row>
    <row r="15" spans="1:18" s="4" customFormat="1" ht="15" customHeight="1">
      <c r="A15" s="8" t="s">
        <v>29</v>
      </c>
      <c r="M15" s="120"/>
      <c r="N15" s="121"/>
      <c r="O15" s="121"/>
      <c r="P15" s="121"/>
      <c r="Q15" s="121"/>
      <c r="R15" s="122"/>
    </row>
    <row r="16" spans="1:18" s="4" customFormat="1" ht="15" customHeight="1">
      <c r="M16" s="123"/>
      <c r="N16" s="124"/>
      <c r="O16" s="124"/>
      <c r="P16" s="124"/>
      <c r="Q16" s="124"/>
      <c r="R16" s="125"/>
    </row>
    <row r="18" spans="1:18" s="3" customFormat="1" ht="18" customHeight="1">
      <c r="A18" s="126" t="s">
        <v>1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8"/>
    </row>
    <row r="19" spans="1:18" s="3" customFormat="1" ht="12" customHeight="1">
      <c r="A19" s="129" t="s">
        <v>67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</row>
    <row r="20" spans="1:18" s="3" customFormat="1" ht="12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  <row r="21" spans="1:18" s="3" customFormat="1" ht="12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</row>
    <row r="22" spans="1:18" s="3" customFormat="1" ht="12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</row>
    <row r="23" spans="1:18" s="3" customFormat="1" ht="12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</row>
    <row r="24" spans="1:18" ht="12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</row>
    <row r="25" spans="1:18" ht="12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18" customHeight="1">
      <c r="A26" s="1" t="s">
        <v>55</v>
      </c>
      <c r="F26" s="108" t="s">
        <v>10</v>
      </c>
      <c r="G26" s="109"/>
      <c r="H26" s="110"/>
    </row>
    <row r="27" spans="1:18" ht="5.0999999999999996" customHeight="1"/>
    <row r="28" spans="1:18" ht="18" customHeight="1">
      <c r="A28" s="1" t="s">
        <v>69</v>
      </c>
      <c r="F28" s="143"/>
      <c r="G28" s="144"/>
      <c r="H28" s="145"/>
    </row>
    <row r="29" spans="1:18" ht="5.0999999999999996" customHeight="1"/>
    <row r="30" spans="1:18" s="3" customFormat="1" ht="18" customHeight="1">
      <c r="A30" s="88" t="s">
        <v>56</v>
      </c>
      <c r="F30" s="137"/>
      <c r="G30" s="138"/>
      <c r="H30" s="139"/>
    </row>
    <row r="32" spans="1:18" ht="12" customHeight="1">
      <c r="A32" s="2" t="s">
        <v>6</v>
      </c>
    </row>
    <row r="33" spans="1:15" ht="12" customHeight="1">
      <c r="A33" s="2" t="s">
        <v>7</v>
      </c>
    </row>
    <row r="34" spans="1:15" ht="5.0999999999999996" customHeight="1"/>
    <row r="35" spans="1:15" ht="18" customHeight="1">
      <c r="B35" s="89" t="s">
        <v>57</v>
      </c>
      <c r="F35" s="111"/>
      <c r="G35" s="112"/>
      <c r="H35" s="113"/>
      <c r="I35" s="90" t="s">
        <v>58</v>
      </c>
      <c r="J35" s="111"/>
      <c r="K35" s="112"/>
      <c r="L35" s="113"/>
    </row>
    <row r="36" spans="1:15" ht="5.0999999999999996" customHeight="1"/>
    <row r="37" spans="1:15" ht="18" customHeight="1">
      <c r="B37" s="1" t="s">
        <v>66</v>
      </c>
      <c r="F37" s="132"/>
      <c r="G37" s="133"/>
      <c r="H37" s="133"/>
      <c r="I37" s="133"/>
      <c r="J37" s="133"/>
      <c r="K37" s="133"/>
      <c r="L37" s="134"/>
    </row>
    <row r="39" spans="1:15" ht="12" customHeight="1">
      <c r="A39" s="16" t="s">
        <v>11</v>
      </c>
    </row>
    <row r="40" spans="1:15" ht="12" customHeight="1">
      <c r="A40" s="1" t="s">
        <v>70</v>
      </c>
    </row>
    <row r="41" spans="1:15" ht="12" customHeight="1">
      <c r="A41" s="1" t="s">
        <v>71</v>
      </c>
    </row>
    <row r="43" spans="1:15" ht="12" customHeight="1">
      <c r="A43" s="2" t="s">
        <v>9</v>
      </c>
    </row>
    <row r="44" spans="1:15" ht="5.0999999999999996" customHeight="1"/>
    <row r="45" spans="1:15" ht="18" customHeight="1">
      <c r="A45" s="1" t="s">
        <v>59</v>
      </c>
      <c r="F45" s="108"/>
      <c r="G45" s="109"/>
      <c r="H45" s="109"/>
      <c r="I45" s="109"/>
      <c r="J45" s="109"/>
      <c r="K45" s="109"/>
      <c r="L45" s="109"/>
      <c r="M45" s="109"/>
      <c r="N45" s="110"/>
    </row>
    <row r="46" spans="1:15" ht="5.0999999999999996" customHeight="1"/>
    <row r="47" spans="1:15" ht="18" customHeight="1">
      <c r="A47" s="1" t="s">
        <v>60</v>
      </c>
      <c r="F47" s="108"/>
      <c r="G47" s="109"/>
      <c r="H47" s="109"/>
      <c r="I47" s="109"/>
      <c r="J47" s="109"/>
      <c r="K47" s="109"/>
      <c r="L47" s="109"/>
      <c r="M47" s="109"/>
      <c r="N47" s="110"/>
      <c r="O47" s="17" t="s">
        <v>8</v>
      </c>
    </row>
    <row r="48" spans="1:15" ht="5.0999999999999996" customHeight="1"/>
    <row r="49" spans="1:18" s="1" customFormat="1" ht="18" customHeight="1">
      <c r="A49" s="1" t="s">
        <v>61</v>
      </c>
      <c r="F49" s="108"/>
      <c r="G49" s="109"/>
      <c r="H49" s="109"/>
      <c r="I49" s="109"/>
      <c r="J49" s="109"/>
      <c r="K49" s="109"/>
      <c r="L49" s="109"/>
      <c r="M49" s="109"/>
      <c r="N49" s="110"/>
    </row>
    <row r="50" spans="1:18" s="1" customFormat="1" ht="5.0999999999999996" customHeight="1"/>
    <row r="51" spans="1:18" s="1" customFormat="1" ht="18" customHeight="1">
      <c r="A51" s="1" t="s">
        <v>62</v>
      </c>
      <c r="F51" s="108"/>
      <c r="G51" s="109"/>
      <c r="H51" s="109"/>
      <c r="I51" s="109"/>
      <c r="J51" s="109"/>
      <c r="K51" s="109"/>
      <c r="L51" s="109"/>
      <c r="M51" s="109"/>
      <c r="N51" s="110"/>
    </row>
    <row r="55" spans="1:18" s="5" customFormat="1" ht="12" customHeight="1">
      <c r="A55" s="105"/>
      <c r="B55" s="105"/>
      <c r="C55" s="105"/>
      <c r="D55" s="105"/>
      <c r="E55" s="105"/>
      <c r="F55" s="3"/>
      <c r="G55" s="106"/>
      <c r="H55" s="106"/>
      <c r="I55" s="106"/>
      <c r="J55" s="106"/>
      <c r="K55" s="106"/>
      <c r="M55" s="105"/>
      <c r="N55" s="105"/>
      <c r="O55" s="105"/>
      <c r="P55" s="105"/>
      <c r="Q55" s="105"/>
      <c r="R55" s="105"/>
    </row>
    <row r="56" spans="1:18" s="5" customFormat="1" ht="12" customHeight="1">
      <c r="A56" s="107"/>
      <c r="B56" s="107"/>
      <c r="C56" s="107"/>
      <c r="D56" s="130">
        <f ca="1">TODAY()</f>
        <v>45226</v>
      </c>
      <c r="E56" s="131"/>
      <c r="F56" s="2"/>
      <c r="G56" s="116"/>
      <c r="H56" s="116"/>
      <c r="I56" s="116"/>
      <c r="J56" s="116"/>
      <c r="K56" s="116"/>
      <c r="M56" s="116"/>
      <c r="N56" s="116"/>
      <c r="O56" s="116"/>
      <c r="P56" s="116"/>
      <c r="Q56" s="116"/>
      <c r="R56" s="116"/>
    </row>
    <row r="57" spans="1:18" s="5" customFormat="1" ht="12" customHeight="1">
      <c r="A57" s="11" t="s">
        <v>5</v>
      </c>
      <c r="B57" s="11"/>
      <c r="C57" s="11"/>
      <c r="D57" s="11"/>
      <c r="E57" s="11"/>
      <c r="F57" s="12"/>
      <c r="G57" s="10" t="s">
        <v>72</v>
      </c>
      <c r="H57" s="10"/>
      <c r="I57" s="10"/>
      <c r="J57" s="10"/>
      <c r="K57" s="10"/>
      <c r="M57" s="13" t="s">
        <v>73</v>
      </c>
      <c r="N57" s="9"/>
      <c r="O57" s="9"/>
      <c r="P57" s="9"/>
      <c r="Q57" s="9"/>
      <c r="R57" s="9"/>
    </row>
    <row r="59" spans="1:18" ht="12" customHeight="1">
      <c r="A59" s="6" t="s">
        <v>63</v>
      </c>
    </row>
    <row r="64" spans="1:18" ht="12" customHeight="1">
      <c r="A64" s="46" t="str">
        <f>CONCATENATE(Änderungsdoku!$A$2," ",Änderungsdoku!$A$3)</f>
        <v>Mittelanforderung Förderung von Betreuungsvereinen</v>
      </c>
    </row>
    <row r="65" spans="1:1" ht="12" customHeight="1">
      <c r="A65" s="46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2.1 vom 27.10.23 - öffentlich -</v>
      </c>
    </row>
  </sheetData>
  <sheetProtection password="EDE9" sheet="1" objects="1" scenarios="1" selectLockedCells="1"/>
  <mergeCells count="29">
    <mergeCell ref="M8:R8"/>
    <mergeCell ref="F28:H28"/>
    <mergeCell ref="A5:H5"/>
    <mergeCell ref="A6:H6"/>
    <mergeCell ref="A7:H7"/>
    <mergeCell ref="A8:H8"/>
    <mergeCell ref="M13:R16"/>
    <mergeCell ref="M7:R7"/>
    <mergeCell ref="J35:L35"/>
    <mergeCell ref="A9:B9"/>
    <mergeCell ref="G56:K56"/>
    <mergeCell ref="M56:R56"/>
    <mergeCell ref="M55:R55"/>
    <mergeCell ref="M9:R12"/>
    <mergeCell ref="F45:N45"/>
    <mergeCell ref="A18:R18"/>
    <mergeCell ref="F26:H26"/>
    <mergeCell ref="F47:N47"/>
    <mergeCell ref="A19:R24"/>
    <mergeCell ref="F35:H35"/>
    <mergeCell ref="D56:E56"/>
    <mergeCell ref="F37:L37"/>
    <mergeCell ref="C9:H9"/>
    <mergeCell ref="F30:H30"/>
    <mergeCell ref="A55:E55"/>
    <mergeCell ref="G55:K55"/>
    <mergeCell ref="A56:C56"/>
    <mergeCell ref="F49:N49"/>
    <mergeCell ref="F51:N51"/>
  </mergeCells>
  <phoneticPr fontId="2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zoomScaleNormal="100" zoomScaleSheetLayoutView="75" workbookViewId="0">
      <selection activeCell="G11" sqref="G11"/>
    </sheetView>
  </sheetViews>
  <sheetFormatPr baseColWidth="10" defaultColWidth="11.42578125" defaultRowHeight="12"/>
  <cols>
    <col min="1" max="1" width="1.7109375" style="50" customWidth="1"/>
    <col min="2" max="2" width="6.7109375" style="50" customWidth="1"/>
    <col min="3" max="3" width="30.7109375" style="50" customWidth="1"/>
    <col min="4" max="4" width="15.7109375" style="50" customWidth="1"/>
    <col min="5" max="5" width="20.7109375" style="50" customWidth="1"/>
    <col min="6" max="6" width="1.7109375" style="50" customWidth="1"/>
    <col min="7" max="7" width="20.7109375" style="50" customWidth="1"/>
    <col min="8" max="8" width="2.7109375" style="50" customWidth="1"/>
    <col min="9" max="16384" width="11.42578125" style="50"/>
  </cols>
  <sheetData>
    <row r="1" spans="1:10" ht="15" customHeight="1">
      <c r="A1" s="48" t="s">
        <v>38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" customHeight="1">
      <c r="H2" s="51"/>
    </row>
    <row r="3" spans="1:10" ht="15" customHeight="1">
      <c r="A3" s="50" t="str">
        <f>CONCATENATE(Mittelanforderung!$A$26," ",IF(Mittelanforderung!$F$26="F-BV","F-BV__________",Mittelanforderung!$F$26))</f>
        <v>Aktenzeichen F-BV__________</v>
      </c>
      <c r="H3" s="51"/>
    </row>
    <row r="4" spans="1:10" ht="15" customHeight="1">
      <c r="A4" s="50" t="str">
        <f ca="1">CONCATENATE("Mittelanforderung vom ",IF(Mittelanforderung!$D$56="","__________",TEXT(Mittelanforderung!$D$56,"TT.MM.JJJJ")))</f>
        <v>Mittelanforderung vom 27.10.2023</v>
      </c>
    </row>
    <row r="5" spans="1:10" ht="15" customHeight="1">
      <c r="A5" s="48" t="str">
        <f>CONCATENATE("Mittelbedarfsplanung für den Zeitaum vom ",IF(Mittelanforderung!F35="","__________",TEXT(Mittelanforderung!F35,"TT.MM.JJJJ"))," bis ",IF(Mittelanforderung!J35="","__________",TEXT(Mittelanforderung!J35,"TT.MM.JJJJ")))</f>
        <v>Mittelbedarfsplanung für den Zeitaum vom __________ bis __________</v>
      </c>
    </row>
    <row r="6" spans="1:10" ht="12" customHeight="1"/>
    <row r="7" spans="1:10" ht="18" customHeight="1">
      <c r="A7" s="52"/>
      <c r="B7" s="53" t="s">
        <v>74</v>
      </c>
      <c r="C7" s="53"/>
      <c r="D7" s="53"/>
      <c r="E7" s="53"/>
      <c r="F7" s="53"/>
      <c r="G7" s="53"/>
      <c r="H7" s="54"/>
    </row>
    <row r="8" spans="1:10" ht="15" customHeight="1">
      <c r="A8" s="97"/>
      <c r="B8" s="103" t="s">
        <v>76</v>
      </c>
      <c r="C8" s="98"/>
      <c r="D8" s="98"/>
      <c r="E8" s="98"/>
      <c r="F8" s="98"/>
      <c r="G8" s="98"/>
      <c r="H8" s="99"/>
    </row>
    <row r="9" spans="1:10" ht="15" customHeight="1">
      <c r="A9" s="100"/>
      <c r="B9" s="104" t="s">
        <v>75</v>
      </c>
      <c r="C9" s="101"/>
      <c r="D9" s="101"/>
      <c r="E9" s="101"/>
      <c r="F9" s="101"/>
      <c r="G9" s="101"/>
      <c r="H9" s="102"/>
    </row>
    <row r="10" spans="1:10" ht="12" customHeight="1">
      <c r="A10" s="55"/>
      <c r="B10" s="48"/>
      <c r="C10" s="48"/>
      <c r="D10" s="48"/>
      <c r="E10" s="48"/>
      <c r="F10" s="48"/>
      <c r="G10" s="48"/>
      <c r="H10" s="56"/>
    </row>
    <row r="11" spans="1:10" ht="18" customHeight="1">
      <c r="A11" s="55"/>
      <c r="B11" s="48" t="str">
        <f>CONCATENATE("Prozentualer Anteil der Landesmittel gemäß aktuellem Bescheid vom ",IF(Mittelanforderung!F30="","__________",TEXT(Mittelanforderung!F30,"TT.MM.JJJJ")))</f>
        <v>Prozentualer Anteil der Landesmittel gemäß aktuellem Bescheid vom __________</v>
      </c>
      <c r="D11" s="48"/>
      <c r="E11" s="48"/>
      <c r="F11" s="48"/>
      <c r="G11" s="91"/>
      <c r="H11" s="56"/>
    </row>
    <row r="12" spans="1:10" ht="12" customHeight="1">
      <c r="A12" s="55"/>
      <c r="B12" s="48"/>
      <c r="C12" s="48"/>
      <c r="D12" s="48"/>
      <c r="E12" s="48"/>
      <c r="F12" s="48"/>
      <c r="G12" s="48"/>
      <c r="H12" s="56"/>
    </row>
    <row r="13" spans="1:10" ht="15" customHeight="1">
      <c r="A13" s="55"/>
      <c r="B13" s="48"/>
      <c r="C13" s="48"/>
      <c r="D13" s="48"/>
      <c r="E13" s="60" t="s">
        <v>64</v>
      </c>
      <c r="F13" s="48"/>
      <c r="G13" s="60" t="s">
        <v>65</v>
      </c>
      <c r="H13" s="56"/>
    </row>
    <row r="14" spans="1:10" s="62" customFormat="1" ht="15" customHeight="1">
      <c r="A14" s="57"/>
      <c r="B14" s="58"/>
      <c r="C14" s="59"/>
      <c r="D14" s="59"/>
      <c r="E14" s="92" t="s">
        <v>39</v>
      </c>
      <c r="F14" s="59"/>
      <c r="G14" s="92" t="s">
        <v>39</v>
      </c>
      <c r="H14" s="61"/>
    </row>
    <row r="15" spans="1:10" s="62" customFormat="1" ht="15" customHeight="1">
      <c r="A15" s="57"/>
      <c r="B15" s="58"/>
      <c r="C15" s="59"/>
      <c r="D15" s="59"/>
      <c r="E15" s="63" t="s">
        <v>40</v>
      </c>
      <c r="F15" s="59"/>
      <c r="G15" s="63" t="s">
        <v>40</v>
      </c>
      <c r="H15" s="61"/>
    </row>
    <row r="16" spans="1:10" s="62" customFormat="1" ht="5.0999999999999996" customHeight="1">
      <c r="A16" s="57"/>
      <c r="B16" s="64"/>
      <c r="C16" s="64"/>
      <c r="D16" s="59"/>
      <c r="E16" s="59"/>
      <c r="F16" s="59"/>
      <c r="G16" s="64"/>
      <c r="H16" s="61"/>
    </row>
    <row r="17" spans="1:8" s="62" customFormat="1" ht="18" customHeight="1">
      <c r="A17" s="57"/>
      <c r="B17" s="58" t="s">
        <v>41</v>
      </c>
      <c r="C17" s="59" t="s">
        <v>42</v>
      </c>
      <c r="D17" s="59"/>
      <c r="E17" s="65"/>
      <c r="F17" s="59"/>
      <c r="G17" s="96">
        <f>ROUND(ROUND(E17,2)*ROUND($G$11,4),2)</f>
        <v>0</v>
      </c>
      <c r="H17" s="61"/>
    </row>
    <row r="18" spans="1:8" s="62" customFormat="1" ht="5.0999999999999996" customHeight="1">
      <c r="A18" s="57"/>
      <c r="B18" s="58"/>
      <c r="C18" s="59"/>
      <c r="D18" s="59"/>
      <c r="E18" s="59"/>
      <c r="F18" s="59"/>
      <c r="G18" s="59"/>
      <c r="H18" s="61"/>
    </row>
    <row r="19" spans="1:8" s="62" customFormat="1" ht="18" customHeight="1">
      <c r="A19" s="57"/>
      <c r="B19" s="58" t="s">
        <v>43</v>
      </c>
      <c r="C19" s="59" t="s">
        <v>44</v>
      </c>
      <c r="D19" s="59"/>
      <c r="E19" s="65"/>
      <c r="F19" s="59"/>
      <c r="G19" s="96">
        <f>ROUND(ROUND(E19,2)*ROUND($G$11,4),2)</f>
        <v>0</v>
      </c>
      <c r="H19" s="61"/>
    </row>
    <row r="20" spans="1:8" s="62" customFormat="1" ht="5.0999999999999996" customHeight="1">
      <c r="A20" s="57"/>
      <c r="B20" s="58"/>
      <c r="C20" s="59"/>
      <c r="D20" s="59"/>
      <c r="E20" s="59"/>
      <c r="F20" s="59"/>
      <c r="G20" s="59"/>
      <c r="H20" s="61"/>
    </row>
    <row r="21" spans="1:8" s="62" customFormat="1" ht="18" customHeight="1">
      <c r="A21" s="57"/>
      <c r="B21" s="66" t="s">
        <v>45</v>
      </c>
      <c r="C21" s="59"/>
      <c r="D21" s="59"/>
      <c r="E21" s="67">
        <f>SUMPRODUCT(ROUND(E17:E19,2))</f>
        <v>0</v>
      </c>
      <c r="F21" s="59"/>
      <c r="G21" s="67">
        <f>SUMPRODUCT(ROUND(G17:G19,2))</f>
        <v>0</v>
      </c>
      <c r="H21" s="61"/>
    </row>
    <row r="22" spans="1:8" ht="12" customHeight="1">
      <c r="A22" s="68"/>
      <c r="B22" s="69"/>
      <c r="C22" s="69"/>
      <c r="D22" s="69"/>
      <c r="E22" s="69"/>
      <c r="F22" s="69"/>
      <c r="G22" s="69"/>
      <c r="H22" s="70"/>
    </row>
    <row r="23" spans="1:8" ht="12" customHeight="1"/>
    <row r="24" spans="1:8" ht="18" customHeight="1">
      <c r="A24" s="52"/>
      <c r="B24" s="53" t="s">
        <v>46</v>
      </c>
      <c r="C24" s="53"/>
      <c r="D24" s="53"/>
      <c r="E24" s="53"/>
      <c r="F24" s="53"/>
      <c r="G24" s="53"/>
      <c r="H24" s="54"/>
    </row>
    <row r="25" spans="1:8" ht="12" customHeight="1">
      <c r="A25" s="71"/>
      <c r="B25" s="72"/>
      <c r="C25" s="72"/>
      <c r="D25" s="72"/>
      <c r="E25" s="72"/>
      <c r="F25" s="72"/>
      <c r="G25" s="72"/>
      <c r="H25" s="73"/>
    </row>
    <row r="26" spans="1:8" ht="18" customHeight="1">
      <c r="A26" s="71"/>
      <c r="B26" s="48" t="str">
        <f>CONCATENATE("Zuwendungsbetrag gemäß aktuellem Bescheid vom ",IF(Mittelanforderung!F30="","__________",TEXT(Mittelanforderung!F30,"TT.MM.JJJJ")))</f>
        <v>Zuwendungsbetrag gemäß aktuellem Bescheid vom __________</v>
      </c>
      <c r="C26" s="72"/>
      <c r="E26" s="93" t="s">
        <v>40</v>
      </c>
      <c r="F26" s="74"/>
      <c r="G26" s="75">
        <f>Mittelanforderung!F28</f>
        <v>0</v>
      </c>
      <c r="H26" s="56"/>
    </row>
    <row r="27" spans="1:8" ht="5.0999999999999996" customHeight="1">
      <c r="A27" s="71"/>
      <c r="B27" s="48"/>
      <c r="C27" s="48"/>
      <c r="E27" s="94"/>
      <c r="F27" s="48"/>
      <c r="G27" s="48"/>
      <c r="H27" s="56"/>
    </row>
    <row r="28" spans="1:8" ht="18" customHeight="1">
      <c r="A28" s="71"/>
      <c r="B28" s="48" t="s">
        <v>47</v>
      </c>
      <c r="C28" s="72"/>
      <c r="E28" s="93" t="s">
        <v>40</v>
      </c>
      <c r="F28" s="74"/>
      <c r="G28" s="76"/>
      <c r="H28" s="73"/>
    </row>
    <row r="29" spans="1:8" ht="5.0999999999999996" customHeight="1">
      <c r="A29" s="55"/>
      <c r="B29" s="48"/>
      <c r="C29" s="48"/>
      <c r="E29" s="94"/>
      <c r="F29" s="77"/>
      <c r="G29" s="48"/>
      <c r="H29" s="78"/>
    </row>
    <row r="30" spans="1:8" ht="18" customHeight="1">
      <c r="A30" s="55"/>
      <c r="B30" s="72" t="s">
        <v>48</v>
      </c>
      <c r="C30" s="48"/>
      <c r="E30" s="93" t="s">
        <v>40</v>
      </c>
      <c r="F30" s="74"/>
      <c r="G30" s="79">
        <f>IF(G26-G28&lt;0,0,G26-G28)</f>
        <v>0</v>
      </c>
      <c r="H30" s="80"/>
    </row>
    <row r="31" spans="1:8" ht="12" customHeight="1">
      <c r="A31" s="55"/>
      <c r="B31" s="72"/>
      <c r="C31" s="48"/>
      <c r="E31" s="95"/>
      <c r="F31" s="81"/>
      <c r="G31" s="48"/>
      <c r="H31" s="56"/>
    </row>
    <row r="32" spans="1:8" ht="18" customHeight="1">
      <c r="A32" s="55"/>
      <c r="B32" s="48" t="s">
        <v>49</v>
      </c>
      <c r="C32" s="72"/>
      <c r="E32" s="93" t="s">
        <v>40</v>
      </c>
      <c r="F32" s="74"/>
      <c r="G32" s="75">
        <f>G21</f>
        <v>0</v>
      </c>
      <c r="H32" s="73"/>
    </row>
    <row r="33" spans="1:8" ht="5.0999999999999996" customHeight="1">
      <c r="A33" s="55"/>
      <c r="B33" s="72"/>
      <c r="C33" s="72"/>
      <c r="E33" s="95"/>
      <c r="F33" s="72"/>
      <c r="G33" s="48"/>
      <c r="H33" s="56"/>
    </row>
    <row r="34" spans="1:8" ht="18" customHeight="1">
      <c r="A34" s="55"/>
      <c r="B34" s="48" t="s">
        <v>50</v>
      </c>
      <c r="C34" s="48"/>
      <c r="E34" s="93" t="s">
        <v>40</v>
      </c>
      <c r="F34" s="74"/>
      <c r="G34" s="76"/>
      <c r="H34" s="78"/>
    </row>
    <row r="35" spans="1:8" ht="5.0999999999999996" customHeight="1">
      <c r="A35" s="55"/>
      <c r="B35" s="48"/>
      <c r="C35" s="48"/>
      <c r="E35" s="94"/>
      <c r="F35" s="77"/>
      <c r="G35" s="48"/>
      <c r="H35" s="78"/>
    </row>
    <row r="36" spans="1:8" ht="18" customHeight="1">
      <c r="A36" s="55"/>
      <c r="B36" s="72" t="s">
        <v>51</v>
      </c>
      <c r="C36" s="48"/>
      <c r="E36" s="93" t="s">
        <v>40</v>
      </c>
      <c r="F36" s="74"/>
      <c r="G36" s="79">
        <f>IF(G32-G34&lt;0,0,G32-G34)</f>
        <v>0</v>
      </c>
      <c r="H36" s="80"/>
    </row>
    <row r="37" spans="1:8" ht="12" customHeight="1">
      <c r="A37" s="71"/>
      <c r="B37" s="72"/>
      <c r="C37" s="72"/>
      <c r="E37" s="95"/>
      <c r="F37" s="72"/>
      <c r="G37" s="48"/>
      <c r="H37" s="80"/>
    </row>
    <row r="38" spans="1:8" ht="18" customHeight="1">
      <c r="A38" s="55"/>
      <c r="B38" s="72" t="s">
        <v>52</v>
      </c>
      <c r="C38" s="48"/>
      <c r="E38" s="93" t="s">
        <v>40</v>
      </c>
      <c r="F38" s="74"/>
      <c r="G38" s="82" t="str">
        <f>IF(MIN(G36,G30)=0,"",MIN(G36,G30))</f>
        <v/>
      </c>
      <c r="H38" s="80"/>
    </row>
    <row r="39" spans="1:8" ht="5.0999999999999996" customHeight="1">
      <c r="A39" s="55"/>
      <c r="B39" s="48"/>
      <c r="C39" s="48"/>
      <c r="D39" s="48"/>
      <c r="E39" s="48"/>
      <c r="F39" s="48"/>
      <c r="G39" s="48"/>
      <c r="H39" s="80"/>
    </row>
    <row r="40" spans="1:8">
      <c r="A40" s="55"/>
      <c r="B40" s="83" t="s">
        <v>53</v>
      </c>
      <c r="C40" s="48"/>
      <c r="D40" s="48"/>
      <c r="E40" s="48"/>
      <c r="F40" s="48"/>
      <c r="G40" s="48"/>
      <c r="H40" s="56"/>
    </row>
    <row r="41" spans="1:8" ht="12" customHeight="1">
      <c r="A41" s="84"/>
      <c r="B41" s="85"/>
      <c r="C41" s="85"/>
      <c r="D41" s="85"/>
      <c r="E41" s="85"/>
      <c r="F41" s="85"/>
      <c r="G41" s="85"/>
      <c r="H41" s="86"/>
    </row>
    <row r="42" spans="1:8" ht="12" customHeight="1">
      <c r="A42" s="48"/>
      <c r="B42" s="48"/>
      <c r="C42" s="48"/>
      <c r="D42" s="48"/>
      <c r="E42" s="48"/>
      <c r="F42" s="48"/>
      <c r="G42" s="48"/>
      <c r="H42" s="48"/>
    </row>
    <row r="43" spans="1:8" ht="12" customHeight="1">
      <c r="A43" s="48"/>
      <c r="B43" s="48"/>
      <c r="C43" s="48"/>
      <c r="D43" s="48"/>
      <c r="E43" s="48"/>
      <c r="F43" s="48"/>
      <c r="G43" s="48"/>
      <c r="H43" s="48"/>
    </row>
    <row r="44" spans="1:8" ht="12" customHeight="1">
      <c r="A44" s="48"/>
      <c r="B44" s="48"/>
      <c r="C44" s="48"/>
      <c r="D44" s="48"/>
      <c r="E44" s="48"/>
      <c r="F44" s="48"/>
      <c r="G44" s="48"/>
      <c r="H44" s="48"/>
    </row>
    <row r="45" spans="1:8" ht="12" customHeight="1">
      <c r="A45" s="48"/>
      <c r="B45" s="48"/>
      <c r="C45" s="48"/>
      <c r="D45" s="48"/>
      <c r="E45" s="48"/>
      <c r="F45" s="48"/>
      <c r="G45" s="48"/>
      <c r="H45" s="48"/>
    </row>
    <row r="46" spans="1:8" ht="12" customHeight="1">
      <c r="A46" s="48"/>
      <c r="B46" s="48"/>
      <c r="C46" s="48"/>
      <c r="D46" s="48"/>
      <c r="E46" s="48"/>
      <c r="F46" s="48"/>
      <c r="G46" s="48"/>
      <c r="H46" s="48"/>
    </row>
    <row r="47" spans="1:8" ht="12" customHeight="1">
      <c r="A47" s="48"/>
      <c r="B47" s="48"/>
      <c r="C47" s="48"/>
      <c r="D47" s="48"/>
      <c r="E47" s="48"/>
      <c r="F47" s="48"/>
      <c r="G47" s="48"/>
      <c r="H47" s="48"/>
    </row>
    <row r="48" spans="1:8" ht="12" customHeight="1">
      <c r="A48" s="48"/>
      <c r="B48" s="48"/>
      <c r="C48" s="48"/>
      <c r="D48" s="48"/>
      <c r="E48" s="48"/>
      <c r="F48" s="48"/>
      <c r="G48" s="48"/>
      <c r="H48" s="48"/>
    </row>
    <row r="49" spans="1:8" ht="12" customHeight="1">
      <c r="A49" s="48"/>
      <c r="B49" s="48"/>
      <c r="C49" s="48"/>
      <c r="D49" s="48"/>
      <c r="E49" s="48"/>
      <c r="F49" s="48"/>
      <c r="G49" s="48"/>
      <c r="H49" s="48"/>
    </row>
    <row r="50" spans="1:8" ht="12" customHeight="1">
      <c r="A50" s="48"/>
      <c r="B50" s="48"/>
      <c r="C50" s="48"/>
      <c r="D50" s="48"/>
      <c r="E50" s="48"/>
      <c r="F50" s="48"/>
      <c r="G50" s="48"/>
      <c r="H50" s="48"/>
    </row>
    <row r="51" spans="1:8" ht="12" customHeight="1">
      <c r="A51" s="48"/>
      <c r="B51" s="48"/>
      <c r="C51" s="48"/>
      <c r="D51" s="48"/>
      <c r="E51" s="48"/>
      <c r="F51" s="48"/>
      <c r="G51" s="48"/>
      <c r="H51" s="48"/>
    </row>
    <row r="52" spans="1:8" ht="12" customHeight="1">
      <c r="A52" s="48"/>
      <c r="B52" s="48"/>
      <c r="C52" s="48"/>
      <c r="D52" s="48"/>
      <c r="E52" s="48"/>
      <c r="F52" s="48"/>
      <c r="G52" s="48"/>
      <c r="H52" s="48"/>
    </row>
    <row r="53" spans="1:8" ht="12" customHeight="1">
      <c r="A53" s="48"/>
      <c r="B53" s="48"/>
      <c r="C53" s="48"/>
      <c r="D53" s="48"/>
      <c r="E53" s="48"/>
      <c r="F53" s="48"/>
      <c r="G53" s="48"/>
      <c r="H53" s="48"/>
    </row>
    <row r="54" spans="1:8" ht="12" customHeight="1">
      <c r="A54" s="48"/>
      <c r="B54" s="48"/>
      <c r="C54" s="48"/>
      <c r="D54" s="48"/>
      <c r="E54" s="48"/>
      <c r="F54" s="48"/>
      <c r="G54" s="48"/>
      <c r="H54" s="48"/>
    </row>
    <row r="55" spans="1:8" ht="12" customHeight="1">
      <c r="A55" s="48"/>
      <c r="B55" s="48"/>
      <c r="C55" s="48"/>
      <c r="D55" s="48"/>
      <c r="E55" s="48"/>
      <c r="F55" s="48"/>
      <c r="G55" s="48"/>
      <c r="H55" s="48"/>
    </row>
    <row r="56" spans="1:8" ht="12" customHeight="1">
      <c r="A56" s="48"/>
      <c r="B56" s="48"/>
      <c r="C56" s="48"/>
      <c r="D56" s="48"/>
      <c r="E56" s="48"/>
      <c r="F56" s="48"/>
      <c r="G56" s="48"/>
      <c r="H56" s="48"/>
    </row>
    <row r="57" spans="1:8" ht="12" customHeight="1">
      <c r="A57" s="48"/>
      <c r="B57" s="48"/>
      <c r="C57" s="48"/>
      <c r="D57" s="48"/>
      <c r="E57" s="48"/>
      <c r="F57" s="48"/>
      <c r="G57" s="48"/>
      <c r="H57" s="48"/>
    </row>
    <row r="58" spans="1:8" ht="12" customHeight="1">
      <c r="A58" s="48"/>
      <c r="B58" s="48"/>
      <c r="C58" s="48"/>
      <c r="D58" s="48"/>
      <c r="E58" s="48"/>
      <c r="F58" s="48"/>
      <c r="G58" s="48"/>
      <c r="H58" s="48"/>
    </row>
    <row r="59" spans="1:8" ht="12" customHeight="1">
      <c r="A59" s="48"/>
      <c r="B59" s="48"/>
      <c r="C59" s="48"/>
      <c r="D59" s="48"/>
      <c r="E59" s="48"/>
      <c r="F59" s="48"/>
      <c r="G59" s="48"/>
      <c r="H59" s="48"/>
    </row>
    <row r="60" spans="1:8" ht="12" customHeight="1">
      <c r="A60" s="48"/>
      <c r="B60" s="48"/>
      <c r="C60" s="48"/>
      <c r="D60" s="48"/>
      <c r="E60" s="48"/>
      <c r="F60" s="48"/>
      <c r="G60" s="48"/>
      <c r="H60" s="48"/>
    </row>
    <row r="61" spans="1:8" ht="12" customHeight="1">
      <c r="A61" s="48"/>
      <c r="B61" s="48"/>
      <c r="C61" s="48"/>
      <c r="D61" s="48"/>
      <c r="E61" s="48"/>
      <c r="F61" s="48"/>
      <c r="G61" s="48"/>
      <c r="H61" s="48"/>
    </row>
    <row r="62" spans="1:8" ht="12" customHeight="1"/>
    <row r="63" spans="1:8" ht="12" customHeight="1">
      <c r="A63" s="87" t="str">
        <f>Mittelanforderung!$A$64</f>
        <v>Mittelanforderung Förderung von Betreuungsvereinen</v>
      </c>
    </row>
    <row r="64" spans="1:8" ht="12" customHeight="1">
      <c r="A64" s="87" t="str">
        <f>Mittelanforderung!$A$65</f>
        <v>Formularversion: V 2.1 vom 27.10.23 - öffentlich -</v>
      </c>
    </row>
  </sheetData>
  <sheetProtection password="EDE9" sheet="1" objects="1" scenarios="1" selectLockedCells="1"/>
  <pageMargins left="0.78740157480314965" right="0.19685039370078741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2023-10-25T13:12:52Z</cp:lastPrinted>
  <dcterms:created xsi:type="dcterms:W3CDTF">2010-02-12T07:07:07Z</dcterms:created>
  <dcterms:modified xsi:type="dcterms:W3CDTF">2023-10-27T08:37:25Z</dcterms:modified>
</cp:coreProperties>
</file>