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12585" yWindow="45" windowWidth="6300" windowHeight="11685" activeTab="1"/>
  </bookViews>
  <sheets>
    <sheet name="Änderungsdoku" sheetId="10" r:id="rId1"/>
    <sheet name="Mittelanforderung" sheetId="7" r:id="rId2"/>
    <sheet name="Mittelbedarfsplanung" sheetId="3" r:id="rId3"/>
  </sheets>
  <definedNames>
    <definedName name="_xlnm.Print_Area" localSheetId="0">Änderungsdoku!$A:$C</definedName>
    <definedName name="_xlnm.Print_Area" localSheetId="1">Mittelanforderung!$A$1:$AB$75</definedName>
    <definedName name="_xlnm.Print_Area" localSheetId="2">Mittelbedarfsplanung!$A$1:$R$68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10" l="1"/>
  <c r="A45" i="7"/>
  <c r="A75" i="7"/>
  <c r="A74" i="7"/>
  <c r="A1" i="3" l="1"/>
  <c r="A68" i="3"/>
  <c r="A67" i="3"/>
  <c r="A41" i="7"/>
  <c r="A38" i="7"/>
  <c r="A30" i="7"/>
  <c r="S11" i="3"/>
  <c r="S13" i="3" s="1"/>
  <c r="S12" i="3"/>
  <c r="S10" i="3"/>
  <c r="O30" i="3"/>
  <c r="O33" i="3"/>
  <c r="O34" i="3"/>
  <c r="O26" i="3"/>
  <c r="O13" i="3"/>
  <c r="O16" i="3" s="1"/>
  <c r="O9" i="3"/>
  <c r="O1" i="3"/>
  <c r="O36" i="3" l="1"/>
  <c r="W42" i="7" s="1"/>
  <c r="S16" i="3"/>
  <c r="S17" i="3" s="1"/>
  <c r="S19" i="3" s="1"/>
  <c r="W35" i="7" s="1"/>
  <c r="W47" i="7" s="1"/>
  <c r="A54" i="7" s="1"/>
  <c r="O17" i="3"/>
  <c r="O19" i="3" s="1"/>
  <c r="W27" i="7" s="1"/>
</calcChain>
</file>

<file path=xl/comments1.xml><?xml version="1.0" encoding="utf-8"?>
<comments xmlns="http://schemas.openxmlformats.org/spreadsheetml/2006/main">
  <authors>
    <author>We</author>
  </authors>
  <commentList>
    <comment ref="W32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ESF-Mitteln und/oder Mitteln des Freistaats Thüringen
(beantragte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B5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O25" authorId="0" shapeId="0">
      <text>
        <r>
          <rPr>
            <sz val="9"/>
            <color indexed="81"/>
            <rFont val="Arial"/>
            <family val="2"/>
          </rPr>
          <t xml:space="preserve">Für die Ausgabenart "Ausgaben für Personal" sind
die mit den vorangegangenen Mittelanforderungen
abgerufenen und nicht verbrauchten </t>
        </r>
        <r>
          <rPr>
            <b/>
            <sz val="9"/>
            <color indexed="81"/>
            <rFont val="Arial"/>
            <family val="2"/>
          </rPr>
          <t xml:space="preserve">Mittel </t>
        </r>
        <r>
          <rPr>
            <sz val="9"/>
            <color indexed="81"/>
            <rFont val="Arial"/>
            <family val="2"/>
          </rPr>
          <t>anzugeben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und </t>
        </r>
        <r>
          <rPr>
            <b/>
            <u/>
            <sz val="9"/>
            <color indexed="81"/>
            <rFont val="Arial"/>
            <family val="2"/>
          </rPr>
          <t>nicht</t>
        </r>
        <r>
          <rPr>
            <sz val="9"/>
            <color indexed="81"/>
            <rFont val="Arial"/>
            <family val="2"/>
          </rPr>
          <t xml:space="preserve"> 
die mit den vorangegangenen Mittelanforderungen
geplanten und bis zu dieser Mittelanforderung nicht 
realisierten </t>
        </r>
        <r>
          <rPr>
            <b/>
            <sz val="9"/>
            <color indexed="81"/>
            <rFont val="Arial"/>
            <family val="2"/>
          </rPr>
          <t>Ausgaben</t>
        </r>
        <r>
          <rPr>
            <sz val="9"/>
            <color indexed="81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<sst xmlns="http://schemas.openxmlformats.org/spreadsheetml/2006/main" count="87" uniqueCount="62">
  <si>
    <t>Zuwendungsempfänger/Anschrift</t>
  </si>
  <si>
    <t>Kontoinhaber:</t>
  </si>
  <si>
    <t>Aktenzeichen:</t>
  </si>
  <si>
    <t>Bescheid vom:</t>
  </si>
  <si>
    <t>1.</t>
  </si>
  <si>
    <t>2.</t>
  </si>
  <si>
    <t>1.1</t>
  </si>
  <si>
    <t>1.2</t>
  </si>
  <si>
    <t>Ort, Datum</t>
  </si>
  <si>
    <t>IBAN:</t>
  </si>
  <si>
    <t>BIC:</t>
  </si>
  <si>
    <t>bis:</t>
  </si>
  <si>
    <t>Betrag in €</t>
  </si>
  <si>
    <t>Bank, Ort:</t>
  </si>
  <si>
    <t xml:space="preserve">Aktenzeichen: </t>
  </si>
  <si>
    <t>Pauschale für Sozialabgaben inkl. Berufsgenossenschaft</t>
  </si>
  <si>
    <t>Summe Ausgaben für Personal</t>
  </si>
  <si>
    <t>Ausgaben für Personal</t>
  </si>
  <si>
    <t>Gesamtsumme der zuwendungsfähigen Ausgaben</t>
  </si>
  <si>
    <t>Mittelanforderung</t>
  </si>
  <si>
    <t>Name in Druckschrift</t>
  </si>
  <si>
    <t>rechtsverbindliche Unterschrift des Zuwendungsempfängers</t>
  </si>
  <si>
    <t>Bezüge für Festangestellte incl. Sozialabgaben, BG</t>
  </si>
  <si>
    <t>1.1.1</t>
  </si>
  <si>
    <t>1.1.2</t>
  </si>
  <si>
    <t>Anlage 1: Mittelbedarfsplanung für o. g. Zeitraum</t>
  </si>
  <si>
    <t>Pauschale (40% der förderfähigen direkten Personalausgaben)</t>
  </si>
  <si>
    <t>gemäß Anlage 1 insgesamt:</t>
  </si>
  <si>
    <t>Die abrufbaren Mittel betragen somit:</t>
  </si>
  <si>
    <t>in €</t>
  </si>
  <si>
    <t>in %</t>
  </si>
  <si>
    <t>und entsprechen einem Fördersatz an den zuwendungsfähigen Gesamtausgaben von:</t>
  </si>
  <si>
    <t>Ich bestätige, dass die Bedingungen und Auflagen des o. g. Bescheides erfüllt wurden und
keine mitteilungspflichtigen Änderungen eingetreten sind.</t>
  </si>
  <si>
    <t>Die nicht verbrauchten Mittel aus vorangegangenen Mittelanforderungen (Bestand) betragen:</t>
  </si>
  <si>
    <t>Änderungsdokumentation</t>
  </si>
  <si>
    <t>Version</t>
  </si>
  <si>
    <t>Datum</t>
  </si>
  <si>
    <t>Beschreibung der Änderung</t>
  </si>
  <si>
    <t>Ersterstellung</t>
  </si>
  <si>
    <t>vom:</t>
  </si>
  <si>
    <t>V 1.0</t>
  </si>
  <si>
    <t xml:space="preserve">Richtlinie zum Landesprogramm "Arbeit für Thüringen" - Fördergegenstand 2.2: Berufliche Integration spezielle Zielgruppen
</t>
  </si>
  <si>
    <t>Die geplanten Ausgaben für fällige Zahlungen betragen gemäß ANBest-P Ziffer 1.4 bzw. ANBest-Gk Ziffer 1.3 für den Zeitraum:</t>
  </si>
  <si>
    <t xml:space="preserve"> Betrag in €</t>
  </si>
  <si>
    <t>Arbeitsentgelte (Gesamtbruttoentgelt)</t>
  </si>
  <si>
    <t>Bezüge für Honorarkräfte</t>
  </si>
  <si>
    <t>Sach- und Verwaltungsausgaben</t>
  </si>
  <si>
    <t>Summe Sach- und Verwaltungsausgaben</t>
  </si>
  <si>
    <t>Die geplanten Ausgaben für fällige Zahlungen im o. g. Zeitraum gem. ANBest-P Ziffer 1.4 bzw. ANBest-Gk Ziffer 1.3
(Zwei-Monatsfrist) betragen:</t>
  </si>
  <si>
    <t>Umstellung auf Office-Version ab 2007 (Format .xlsx)</t>
  </si>
  <si>
    <t>V 1.1</t>
  </si>
  <si>
    <t>V 1.2</t>
  </si>
  <si>
    <t>Adressänderung</t>
  </si>
  <si>
    <t>Weimarische Straße 45/46</t>
  </si>
  <si>
    <t>99099 Erfurt</t>
  </si>
  <si>
    <t>LAT - Berufliche Integration spezieller Zielgruppen</t>
  </si>
  <si>
    <t>Thüringer Landesverwaltungsamt</t>
  </si>
  <si>
    <t>- Abteilungsgruppe Arbeits- und Wirtschaftsförderung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</si>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</sst>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23">
    <font>
      <sz val="9"/>
      <name val="Arial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name val="Arial"/>
      <family val="2"/>
    </font>
    <font>
      <b/>
      <sz val="9"/>
      <color indexed="81"/>
      <name val="Arial"/>
      <family val="2"/>
    </font>
    <font>
      <b/>
      <u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6">
    <xf numFmtId="0" fontId="0" fillId="0" borderId="0" xfId="0"/>
    <xf numFmtId="0" fontId="3" fillId="0" borderId="0" xfId="1" applyAlignment="1" applyProtection="1">
      <alignment vertical="center"/>
      <protection hidden="1"/>
    </xf>
    <xf numFmtId="0" fontId="3" fillId="0" borderId="0" xfId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3" fillId="0" borderId="4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horizontal="left" vertical="center" wrapText="1" indent="1"/>
      <protection hidden="1"/>
    </xf>
    <xf numFmtId="0" fontId="3" fillId="0" borderId="5" xfId="1" applyFont="1" applyBorder="1" applyAlignment="1" applyProtection="1">
      <alignment horizontal="left" vertical="center" wrapText="1" indent="1"/>
      <protection hidden="1"/>
    </xf>
    <xf numFmtId="0" fontId="3" fillId="0" borderId="4" xfId="1" applyFont="1" applyBorder="1" applyAlignment="1" applyProtection="1">
      <alignment vertical="top" wrapText="1"/>
      <protection hidden="1"/>
    </xf>
    <xf numFmtId="0" fontId="3" fillId="0" borderId="0" xfId="1" applyFont="1" applyBorder="1" applyAlignment="1" applyProtection="1">
      <alignment vertical="top" wrapText="1"/>
      <protection hidden="1"/>
    </xf>
    <xf numFmtId="0" fontId="3" fillId="0" borderId="5" xfId="1" applyFont="1" applyBorder="1" applyAlignment="1" applyProtection="1">
      <alignment vertical="top" wrapText="1"/>
      <protection hidden="1"/>
    </xf>
    <xf numFmtId="0" fontId="3" fillId="0" borderId="6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4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horizontal="left" indent="1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3" fillId="0" borderId="5" xfId="1" applyFont="1" applyBorder="1" applyAlignment="1" applyProtection="1">
      <alignment vertical="center" wrapText="1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7" fillId="0" borderId="0" xfId="1" applyFont="1" applyFill="1" applyBorder="1" applyAlignment="1" applyProtection="1">
      <alignment vertical="top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right" vertical="top"/>
      <protection hidden="1"/>
    </xf>
    <xf numFmtId="0" fontId="3" fillId="0" borderId="0" xfId="1" applyFont="1" applyAlignment="1" applyProtection="1">
      <alignment vertical="top"/>
      <protection hidden="1"/>
    </xf>
    <xf numFmtId="0" fontId="7" fillId="0" borderId="0" xfId="1" applyFont="1" applyBorder="1" applyAlignment="1" applyProtection="1">
      <alignment vertical="top"/>
      <protection hidden="1"/>
    </xf>
    <xf numFmtId="0" fontId="11" fillId="0" borderId="0" xfId="1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0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Alignment="1" applyProtection="1">
      <alignment horizontal="right" vertical="center"/>
      <protection hidden="1"/>
    </xf>
    <xf numFmtId="0" fontId="1" fillId="0" borderId="0" xfId="5" applyFont="1" applyFill="1" applyAlignment="1" applyProtection="1">
      <alignment vertical="center"/>
      <protection hidden="1"/>
    </xf>
    <xf numFmtId="0" fontId="5" fillId="0" borderId="0" xfId="5" applyFont="1" applyFill="1" applyBorder="1" applyAlignment="1" applyProtection="1">
      <alignment vertical="center"/>
      <protection hidden="1"/>
    </xf>
    <xf numFmtId="0" fontId="5" fillId="0" borderId="0" xfId="5" applyFont="1" applyFill="1" applyAlignment="1" applyProtection="1">
      <alignment horizontal="center" vertical="center"/>
      <protection hidden="1"/>
    </xf>
    <xf numFmtId="14" fontId="5" fillId="0" borderId="0" xfId="5" applyNumberFormat="1" applyFont="1" applyFill="1" applyBorder="1" applyAlignment="1" applyProtection="1">
      <alignment horizontal="center" vertical="center"/>
      <protection hidden="1"/>
    </xf>
    <xf numFmtId="0" fontId="3" fillId="0" borderId="0" xfId="5" applyFont="1" applyFill="1" applyAlignment="1" applyProtection="1">
      <alignment vertical="center"/>
      <protection hidden="1"/>
    </xf>
    <xf numFmtId="0" fontId="9" fillId="0" borderId="0" xfId="5" applyFont="1" applyFill="1" applyAlignment="1" applyProtection="1">
      <alignment vertical="center"/>
      <protection hidden="1"/>
    </xf>
    <xf numFmtId="49" fontId="9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3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vertical="center" wrapText="1"/>
      <protection hidden="1"/>
    </xf>
    <xf numFmtId="0" fontId="1" fillId="0" borderId="0" xfId="3" applyFont="1" applyFill="1" applyAlignment="1" applyProtection="1">
      <alignment vertical="center"/>
      <protection hidden="1"/>
    </xf>
    <xf numFmtId="49" fontId="5" fillId="0" borderId="0" xfId="3" applyNumberFormat="1" applyFont="1" applyFill="1" applyAlignment="1" applyProtection="1">
      <alignment horizontal="left" vertical="center" inden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left" vertical="center"/>
      <protection hidden="1"/>
    </xf>
    <xf numFmtId="49" fontId="1" fillId="0" borderId="0" xfId="3" applyNumberFormat="1" applyFont="1" applyFill="1" applyAlignment="1" applyProtection="1">
      <alignment horizontal="left" vertical="center" indent="1"/>
      <protection hidden="1"/>
    </xf>
    <xf numFmtId="0" fontId="3" fillId="0" borderId="0" xfId="3" applyFont="1" applyFill="1" applyAlignment="1" applyProtection="1">
      <alignment vertical="center"/>
      <protection hidden="1"/>
    </xf>
    <xf numFmtId="0" fontId="1" fillId="0" borderId="0" xfId="3" applyFont="1" applyFill="1" applyAlignment="1" applyProtection="1">
      <alignment horizontal="left" vertical="center" indent="2"/>
      <protection hidden="1"/>
    </xf>
    <xf numFmtId="49" fontId="3" fillId="0" borderId="0" xfId="3" applyNumberFormat="1" applyFont="1" applyFill="1" applyAlignment="1" applyProtection="1">
      <alignment horizontal="left" vertical="center" indent="1"/>
      <protection hidden="1"/>
    </xf>
    <xf numFmtId="49" fontId="5" fillId="0" borderId="0" xfId="5" applyNumberFormat="1" applyFont="1" applyFill="1" applyAlignment="1" applyProtection="1">
      <alignment vertical="center"/>
      <protection hidden="1"/>
    </xf>
    <xf numFmtId="0" fontId="9" fillId="0" borderId="0" xfId="3" applyFont="1" applyFill="1" applyAlignment="1" applyProtection="1">
      <alignment horizontal="left" vertical="center" indent="2"/>
      <protection hidden="1"/>
    </xf>
    <xf numFmtId="0" fontId="1" fillId="0" borderId="0" xfId="3" applyFont="1" applyFill="1" applyAlignment="1" applyProtection="1">
      <alignment horizontal="left" vertical="center" indent="1"/>
      <protection hidden="1"/>
    </xf>
    <xf numFmtId="0" fontId="5" fillId="0" borderId="0" xfId="5" applyFont="1" applyFill="1" applyAlignment="1" applyProtection="1">
      <alignment horizontal="left" vertical="center" indent="1"/>
      <protection hidden="1"/>
    </xf>
    <xf numFmtId="49" fontId="1" fillId="0" borderId="0" xfId="5" applyNumberFormat="1" applyFont="1" applyFill="1" applyAlignment="1" applyProtection="1">
      <alignment horizontal="left" vertical="center" indent="2"/>
      <protection hidden="1"/>
    </xf>
    <xf numFmtId="0" fontId="1" fillId="0" borderId="0" xfId="5" applyFont="1" applyFill="1" applyAlignment="1" applyProtection="1">
      <alignment horizontal="left" vertical="center" indent="2"/>
      <protection hidden="1"/>
    </xf>
    <xf numFmtId="0" fontId="9" fillId="0" borderId="0" xfId="3" applyFont="1" applyFill="1" applyAlignment="1" applyProtection="1">
      <alignment horizontal="left" vertical="center" indent="3"/>
      <protection hidden="1"/>
    </xf>
    <xf numFmtId="0" fontId="5" fillId="0" borderId="11" xfId="3" applyFont="1" applyFill="1" applyBorder="1" applyAlignment="1" applyProtection="1">
      <alignment horizontal="left" vertical="center" indent="1"/>
      <protection hidden="1"/>
    </xf>
    <xf numFmtId="0" fontId="9" fillId="0" borderId="11" xfId="3" applyFont="1" applyFill="1" applyBorder="1" applyAlignment="1" applyProtection="1">
      <alignment horizontal="left" vertical="center" indent="2"/>
      <protection hidden="1"/>
    </xf>
    <xf numFmtId="0" fontId="6" fillId="0" borderId="0" xfId="3" applyFont="1" applyFill="1" applyBorder="1" applyAlignment="1" applyProtection="1">
      <alignment horizontal="left" vertical="center" indent="1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4" fontId="6" fillId="0" borderId="0" xfId="3" applyNumberFormat="1" applyFont="1" applyFill="1" applyBorder="1" applyAlignment="1" applyProtection="1">
      <alignment horizontal="right" vertical="center" indent="1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1" fillId="0" borderId="0" xfId="3" applyFont="1" applyFill="1" applyBorder="1" applyAlignment="1" applyProtection="1">
      <alignment vertical="center"/>
      <protection hidden="1"/>
    </xf>
    <xf numFmtId="49" fontId="1" fillId="0" borderId="0" xfId="3" applyNumberFormat="1" applyFont="1" applyFill="1" applyAlignment="1" applyProtection="1">
      <alignment vertical="center"/>
      <protection hidden="1"/>
    </xf>
    <xf numFmtId="49" fontId="1" fillId="0" borderId="0" xfId="3" applyNumberFormat="1" applyFont="1" applyFill="1" applyBorder="1" applyAlignment="1" applyProtection="1">
      <alignment vertical="center"/>
      <protection hidden="1"/>
    </xf>
    <xf numFmtId="1" fontId="1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13" xfId="1" applyFont="1" applyBorder="1" applyAlignment="1" applyProtection="1">
      <alignment vertical="center"/>
      <protection hidden="1"/>
    </xf>
    <xf numFmtId="0" fontId="3" fillId="0" borderId="14" xfId="1" applyFont="1" applyBorder="1" applyAlignment="1" applyProtection="1">
      <alignment vertical="center"/>
      <protection hidden="1"/>
    </xf>
    <xf numFmtId="0" fontId="3" fillId="0" borderId="15" xfId="1" applyFont="1" applyBorder="1" applyAlignment="1" applyProtection="1">
      <alignment vertical="center"/>
      <protection hidden="1"/>
    </xf>
    <xf numFmtId="0" fontId="3" fillId="0" borderId="16" xfId="1" applyFont="1" applyBorder="1" applyAlignment="1" applyProtection="1">
      <alignment vertical="center"/>
      <protection hidden="1"/>
    </xf>
    <xf numFmtId="0" fontId="3" fillId="0" borderId="17" xfId="1" applyFont="1" applyBorder="1" applyAlignment="1" applyProtection="1">
      <alignment vertical="center"/>
      <protection hidden="1"/>
    </xf>
    <xf numFmtId="0" fontId="3" fillId="0" borderId="12" xfId="1" applyFont="1" applyBorder="1" applyAlignment="1" applyProtection="1">
      <alignment vertical="top" wrapText="1"/>
      <protection hidden="1"/>
    </xf>
    <xf numFmtId="0" fontId="3" fillId="0" borderId="13" xfId="1" applyFont="1" applyBorder="1" applyAlignment="1" applyProtection="1">
      <alignment vertical="top" wrapText="1"/>
      <protection hidden="1"/>
    </xf>
    <xf numFmtId="0" fontId="3" fillId="0" borderId="14" xfId="1" applyFont="1" applyBorder="1" applyAlignment="1" applyProtection="1">
      <alignment vertical="top" wrapText="1"/>
      <protection hidden="1"/>
    </xf>
    <xf numFmtId="49" fontId="3" fillId="2" borderId="18" xfId="1" applyNumberFormat="1" applyFont="1" applyFill="1" applyBorder="1" applyAlignment="1" applyProtection="1">
      <alignment horizontal="left" vertical="center" indent="1"/>
      <protection locked="0"/>
    </xf>
    <xf numFmtId="49" fontId="3" fillId="2" borderId="19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2"/>
    </xf>
    <xf numFmtId="49" fontId="3" fillId="2" borderId="20" xfId="1" applyNumberFormat="1" applyFont="1" applyFill="1" applyBorder="1" applyAlignment="1" applyProtection="1">
      <alignment horizontal="left" vertical="center" indent="1"/>
    </xf>
    <xf numFmtId="49" fontId="3" fillId="2" borderId="21" xfId="1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0" xfId="1" applyFont="1" applyAlignment="1" applyProtection="1">
      <alignment vertical="center"/>
      <protection locked="0" hidden="1"/>
    </xf>
    <xf numFmtId="4" fontId="1" fillId="5" borderId="0" xfId="5" applyNumberFormat="1" applyFont="1" applyFill="1" applyAlignment="1" applyProtection="1">
      <alignment horizontal="right" vertical="center" indent="1"/>
      <protection hidden="1"/>
    </xf>
    <xf numFmtId="4" fontId="3" fillId="5" borderId="0" xfId="5" applyNumberFormat="1" applyFont="1" applyFill="1" applyAlignment="1" applyProtection="1">
      <alignment horizontal="right" vertical="center" indent="1"/>
      <protection hidden="1"/>
    </xf>
    <xf numFmtId="4" fontId="1" fillId="5" borderId="0" xfId="3" applyNumberFormat="1" applyFont="1" applyFill="1" applyAlignment="1" applyProtection="1">
      <alignment horizontal="right" vertical="center" indent="1"/>
      <protection hidden="1"/>
    </xf>
    <xf numFmtId="0" fontId="11" fillId="0" borderId="0" xfId="1" applyFont="1" applyBorder="1" applyAlignment="1" applyProtection="1">
      <alignment horizontal="right" vertical="center" indent="1"/>
      <protection hidden="1"/>
    </xf>
    <xf numFmtId="0" fontId="5" fillId="6" borderId="18" xfId="4" applyFont="1" applyFill="1" applyBorder="1" applyAlignment="1" applyProtection="1">
      <alignment horizontal="left" vertical="center" indent="1"/>
      <protection hidden="1"/>
    </xf>
    <xf numFmtId="0" fontId="5" fillId="6" borderId="9" xfId="4" applyFont="1" applyFill="1" applyBorder="1" applyAlignment="1" applyProtection="1">
      <alignment horizontal="left" vertical="center" indent="1"/>
      <protection hidden="1"/>
    </xf>
    <xf numFmtId="0" fontId="5" fillId="6" borderId="21" xfId="4" applyFont="1" applyFill="1" applyBorder="1" applyAlignment="1" applyProtection="1">
      <alignment horizontal="left" vertical="center" indent="1"/>
      <protection hidden="1"/>
    </xf>
    <xf numFmtId="0" fontId="3" fillId="5" borderId="0" xfId="4" applyFont="1" applyFill="1" applyBorder="1" applyAlignment="1" applyProtection="1">
      <alignment vertical="center"/>
      <protection hidden="1"/>
    </xf>
    <xf numFmtId="49" fontId="5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1" applyNumberFormat="1" applyAlignment="1" applyProtection="1">
      <alignment vertical="center"/>
      <protection hidden="1"/>
    </xf>
    <xf numFmtId="0" fontId="3" fillId="0" borderId="0" xfId="1" applyNumberFormat="1" applyAlignment="1" applyProtection="1">
      <alignment horizontal="center" vertical="center"/>
      <protection hidden="1"/>
    </xf>
    <xf numFmtId="0" fontId="3" fillId="0" borderId="0" xfId="1" applyNumberFormat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20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3" fillId="2" borderId="1" xfId="1" applyNumberFormat="1" applyFont="1" applyFill="1" applyBorder="1" applyAlignment="1" applyProtection="1">
      <alignment horizontal="left" vertical="center" indent="1"/>
      <protection locked="0"/>
    </xf>
    <xf numFmtId="49" fontId="3" fillId="2" borderId="2" xfId="1" applyNumberFormat="1" applyFont="1" applyFill="1" applyBorder="1" applyAlignment="1" applyProtection="1">
      <alignment horizontal="left" vertical="center" indent="1"/>
      <protection locked="0"/>
    </xf>
    <xf numFmtId="49" fontId="3" fillId="2" borderId="3" xfId="1" applyNumberFormat="1" applyFont="1" applyFill="1" applyBorder="1" applyAlignment="1" applyProtection="1">
      <alignment horizontal="left" vertical="center" indent="1"/>
      <protection locked="0"/>
    </xf>
    <xf numFmtId="49" fontId="3" fillId="2" borderId="4" xfId="1" applyNumberFormat="1" applyFont="1" applyFill="1" applyBorder="1" applyAlignment="1" applyProtection="1">
      <alignment horizontal="left" vertical="center" indent="1"/>
      <protection locked="0"/>
    </xf>
    <xf numFmtId="49" fontId="3" fillId="2" borderId="0" xfId="1" applyNumberFormat="1" applyFont="1" applyFill="1" applyBorder="1" applyAlignment="1" applyProtection="1">
      <alignment horizontal="left" vertical="center" indent="1"/>
      <protection locked="0"/>
    </xf>
    <xf numFmtId="49" fontId="3" fillId="2" borderId="5" xfId="1" applyNumberFormat="1" applyFont="1" applyFill="1" applyBorder="1" applyAlignment="1" applyProtection="1">
      <alignment horizontal="left" vertical="center" indent="1"/>
      <protection locked="0"/>
    </xf>
    <xf numFmtId="164" fontId="3" fillId="2" borderId="10" xfId="1" applyNumberFormat="1" applyFont="1" applyFill="1" applyBorder="1" applyAlignment="1" applyProtection="1">
      <alignment horizontal="left" vertical="center" indent="1"/>
      <protection locked="0"/>
    </xf>
    <xf numFmtId="164" fontId="3" fillId="2" borderId="7" xfId="1" applyNumberFormat="1" applyFont="1" applyFill="1" applyBorder="1" applyAlignment="1" applyProtection="1">
      <alignment horizontal="left" vertical="center" indent="1"/>
      <protection locked="0"/>
    </xf>
    <xf numFmtId="0" fontId="3" fillId="2" borderId="7" xfId="1" applyNumberFormat="1" applyFont="1" applyFill="1" applyBorder="1" applyAlignment="1" applyProtection="1">
      <alignment horizontal="left" vertical="center" indent="1"/>
      <protection locked="0"/>
    </xf>
    <xf numFmtId="0" fontId="3" fillId="2" borderId="8" xfId="1" applyNumberFormat="1" applyFont="1" applyFill="1" applyBorder="1" applyAlignment="1" applyProtection="1">
      <alignment horizontal="left" vertical="center" indent="1"/>
      <protection locked="0"/>
    </xf>
    <xf numFmtId="166" fontId="5" fillId="0" borderId="18" xfId="1" applyNumberFormat="1" applyFont="1" applyFill="1" applyBorder="1" applyAlignment="1" applyProtection="1">
      <alignment horizontal="right" vertical="center" indent="1"/>
      <protection hidden="1"/>
    </xf>
    <xf numFmtId="166" fontId="5" fillId="0" borderId="9" xfId="1" applyNumberFormat="1" applyFont="1" applyFill="1" applyBorder="1" applyAlignment="1" applyProtection="1">
      <alignment horizontal="right" vertical="center" indent="1"/>
      <protection hidden="1"/>
    </xf>
    <xf numFmtId="166" fontId="5" fillId="0" borderId="21" xfId="1" applyNumberFormat="1" applyFont="1" applyFill="1" applyBorder="1" applyAlignment="1" applyProtection="1">
      <alignment horizontal="right" vertical="center" indent="1"/>
      <protection hidden="1"/>
    </xf>
    <xf numFmtId="0" fontId="3" fillId="0" borderId="4" xfId="1" applyFont="1" applyBorder="1" applyAlignment="1" applyProtection="1">
      <alignment horizontal="left" vertical="center" wrapText="1" indent="1"/>
      <protection hidden="1"/>
    </xf>
    <xf numFmtId="0" fontId="3" fillId="0" borderId="0" xfId="1" applyFont="1" applyBorder="1" applyAlignment="1" applyProtection="1">
      <alignment horizontal="left" vertical="center" wrapText="1" indent="1"/>
      <protection hidden="1"/>
    </xf>
    <xf numFmtId="0" fontId="10" fillId="0" borderId="18" xfId="1" applyFont="1" applyFill="1" applyBorder="1" applyAlignment="1" applyProtection="1">
      <alignment horizontal="center"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hidden="1"/>
    </xf>
    <xf numFmtId="0" fontId="10" fillId="0" borderId="2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Fill="1" applyBorder="1" applyAlignment="1" applyProtection="1">
      <alignment horizontal="center" vertical="center" wrapText="1"/>
      <protection hidden="1"/>
    </xf>
    <xf numFmtId="49" fontId="5" fillId="2" borderId="18" xfId="1" applyNumberFormat="1" applyFont="1" applyFill="1" applyBorder="1" applyAlignment="1" applyProtection="1">
      <alignment horizontal="left" vertical="center" indent="1"/>
      <protection locked="0"/>
    </xf>
    <xf numFmtId="49" fontId="5" fillId="2" borderId="9" xfId="1" applyNumberFormat="1" applyFont="1" applyFill="1" applyBorder="1" applyAlignment="1" applyProtection="1">
      <alignment horizontal="left" vertical="center" indent="1"/>
      <protection locked="0"/>
    </xf>
    <xf numFmtId="49" fontId="5" fillId="2" borderId="21" xfId="1" applyNumberFormat="1" applyFont="1" applyFill="1" applyBorder="1" applyAlignment="1" applyProtection="1">
      <alignment horizontal="left" vertical="center" indent="1"/>
      <protection locked="0"/>
    </xf>
    <xf numFmtId="14" fontId="3" fillId="2" borderId="1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21" xfId="0" applyNumberFormat="1" applyFont="1" applyFill="1" applyBorder="1" applyAlignment="1" applyProtection="1">
      <alignment horizontal="center" vertical="center"/>
      <protection locked="0"/>
    </xf>
    <xf numFmtId="14" fontId="3" fillId="2" borderId="18" xfId="1" applyNumberFormat="1" applyFont="1" applyFill="1" applyBorder="1" applyAlignment="1" applyProtection="1">
      <alignment horizontal="center" vertical="center"/>
      <protection locked="0"/>
    </xf>
    <xf numFmtId="14" fontId="3" fillId="2" borderId="9" xfId="1" applyNumberFormat="1" applyFont="1" applyFill="1" applyBorder="1" applyAlignment="1" applyProtection="1">
      <alignment horizontal="center" vertical="center"/>
      <protection locked="0"/>
    </xf>
    <xf numFmtId="14" fontId="3" fillId="2" borderId="21" xfId="1" applyNumberFormat="1" applyFont="1" applyFill="1" applyBorder="1" applyAlignment="1" applyProtection="1">
      <alignment horizontal="center" vertical="center"/>
      <protection locked="0"/>
    </xf>
    <xf numFmtId="4" fontId="5" fillId="7" borderId="18" xfId="1" applyNumberFormat="1" applyFont="1" applyFill="1" applyBorder="1" applyAlignment="1" applyProtection="1">
      <alignment horizontal="right" vertical="center" indent="1"/>
      <protection locked="0"/>
    </xf>
    <xf numFmtId="4" fontId="5" fillId="7" borderId="9" xfId="1" applyNumberFormat="1" applyFont="1" applyFill="1" applyBorder="1" applyAlignment="1" applyProtection="1">
      <alignment horizontal="right" vertical="center" indent="1"/>
      <protection locked="0"/>
    </xf>
    <xf numFmtId="4" fontId="5" fillId="7" borderId="21" xfId="1" applyNumberFormat="1" applyFont="1" applyFill="1" applyBorder="1" applyAlignment="1" applyProtection="1">
      <alignment horizontal="right" vertical="center" indent="1"/>
      <protection locked="0"/>
    </xf>
    <xf numFmtId="10" fontId="3" fillId="2" borderId="18" xfId="1" applyNumberFormat="1" applyFont="1" applyFill="1" applyBorder="1" applyAlignment="1" applyProtection="1">
      <alignment horizontal="right" vertical="center" indent="1"/>
      <protection locked="0"/>
    </xf>
    <xf numFmtId="10" fontId="3" fillId="2" borderId="9" xfId="1" applyNumberFormat="1" applyFont="1" applyFill="1" applyBorder="1" applyAlignment="1" applyProtection="1">
      <alignment horizontal="right" vertical="center" indent="1"/>
      <protection locked="0"/>
    </xf>
    <xf numFmtId="10" fontId="3" fillId="2" borderId="21" xfId="1" applyNumberFormat="1" applyFont="1" applyFill="1" applyBorder="1" applyAlignment="1" applyProtection="1">
      <alignment horizontal="right" vertical="center" indent="1"/>
      <protection locked="0"/>
    </xf>
    <xf numFmtId="49" fontId="3" fillId="2" borderId="18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49" fontId="3" fillId="2" borderId="21" xfId="1" applyNumberFormat="1" applyFont="1" applyFill="1" applyBorder="1" applyAlignment="1" applyProtection="1">
      <alignment horizontal="left" vertical="center" indent="1"/>
      <protection locked="0"/>
    </xf>
    <xf numFmtId="0" fontId="3" fillId="7" borderId="0" xfId="1" applyFont="1" applyFill="1" applyBorder="1" applyAlignment="1" applyProtection="1">
      <alignment horizontal="center" vertical="center"/>
      <protection locked="0"/>
    </xf>
    <xf numFmtId="0" fontId="3" fillId="7" borderId="7" xfId="1" applyFont="1" applyFill="1" applyBorder="1" applyAlignment="1" applyProtection="1">
      <alignment horizontal="center" vertical="center"/>
      <protection locked="0"/>
    </xf>
    <xf numFmtId="166" fontId="5" fillId="3" borderId="22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23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24" xfId="0" applyNumberFormat="1" applyFont="1" applyFill="1" applyBorder="1" applyAlignment="1" applyProtection="1">
      <alignment horizontal="right" vertical="center" indent="1"/>
      <protection hidden="1"/>
    </xf>
    <xf numFmtId="4" fontId="3" fillId="4" borderId="28" xfId="1" applyNumberFormat="1" applyFont="1" applyFill="1" applyBorder="1" applyAlignment="1" applyProtection="1">
      <alignment horizontal="right" vertical="center" indent="1"/>
      <protection locked="0"/>
    </xf>
    <xf numFmtId="4" fontId="3" fillId="4" borderId="29" xfId="1" applyNumberFormat="1" applyFont="1" applyFill="1" applyBorder="1" applyAlignment="1" applyProtection="1">
      <alignment horizontal="right" vertical="center" indent="1"/>
      <protection locked="0"/>
    </xf>
    <xf numFmtId="4" fontId="3" fillId="4" borderId="30" xfId="1" applyNumberFormat="1" applyFont="1" applyFill="1" applyBorder="1" applyAlignment="1" applyProtection="1">
      <alignment horizontal="right" vertical="center" indent="1"/>
      <protection locked="0"/>
    </xf>
    <xf numFmtId="166" fontId="3" fillId="8" borderId="18" xfId="0" applyNumberFormat="1" applyFont="1" applyFill="1" applyBorder="1" applyAlignment="1" applyProtection="1">
      <alignment horizontal="right" vertical="center" indent="1"/>
      <protection hidden="1"/>
    </xf>
    <xf numFmtId="166" fontId="3" fillId="8" borderId="9" xfId="0" applyNumberFormat="1" applyFont="1" applyFill="1" applyBorder="1" applyAlignment="1" applyProtection="1">
      <alignment horizontal="right" vertical="center" indent="1"/>
      <protection hidden="1"/>
    </xf>
    <xf numFmtId="166" fontId="3" fillId="8" borderId="21" xfId="0" applyNumberFormat="1" applyFont="1" applyFill="1" applyBorder="1" applyAlignment="1" applyProtection="1">
      <alignment horizontal="right" vertical="center" indent="1"/>
      <protection hidden="1"/>
    </xf>
    <xf numFmtId="0" fontId="5" fillId="6" borderId="1" xfId="4" applyFont="1" applyFill="1" applyBorder="1" applyAlignment="1" applyProtection="1">
      <alignment horizontal="left" vertical="center" wrapText="1" indent="1"/>
      <protection hidden="1"/>
    </xf>
    <xf numFmtId="0" fontId="5" fillId="6" borderId="2" xfId="4" applyFont="1" applyFill="1" applyBorder="1" applyAlignment="1" applyProtection="1">
      <alignment horizontal="left" vertical="center" wrapText="1" indent="1"/>
      <protection hidden="1"/>
    </xf>
    <xf numFmtId="0" fontId="5" fillId="6" borderId="3" xfId="4" applyFont="1" applyFill="1" applyBorder="1" applyAlignment="1" applyProtection="1">
      <alignment horizontal="left" vertical="center" wrapText="1" indent="1"/>
      <protection hidden="1"/>
    </xf>
    <xf numFmtId="0" fontId="5" fillId="6" borderId="10" xfId="4" applyFont="1" applyFill="1" applyBorder="1" applyAlignment="1" applyProtection="1">
      <alignment horizontal="left" vertical="center" wrapText="1" indent="1"/>
      <protection hidden="1"/>
    </xf>
    <xf numFmtId="0" fontId="5" fillId="6" borderId="7" xfId="4" applyFont="1" applyFill="1" applyBorder="1" applyAlignment="1" applyProtection="1">
      <alignment horizontal="left" vertical="center" wrapText="1" indent="1"/>
      <protection hidden="1"/>
    </xf>
    <xf numFmtId="0" fontId="5" fillId="6" borderId="8" xfId="4" applyFont="1" applyFill="1" applyBorder="1" applyAlignment="1" applyProtection="1">
      <alignment horizontal="left" vertical="center" wrapText="1" indent="1"/>
      <protection hidden="1"/>
    </xf>
    <xf numFmtId="49" fontId="5" fillId="0" borderId="18" xfId="5" applyNumberFormat="1" applyFont="1" applyFill="1" applyBorder="1" applyAlignment="1" applyProtection="1">
      <alignment horizontal="center" vertical="center"/>
      <protection hidden="1"/>
    </xf>
    <xf numFmtId="49" fontId="5" fillId="0" borderId="9" xfId="5" applyNumberFormat="1" applyFont="1" applyFill="1" applyBorder="1" applyAlignment="1" applyProtection="1">
      <alignment horizontal="center" vertical="center"/>
      <protection hidden="1"/>
    </xf>
    <xf numFmtId="49" fontId="5" fillId="0" borderId="21" xfId="5" applyNumberFormat="1" applyFont="1" applyFill="1" applyBorder="1" applyAlignment="1" applyProtection="1">
      <alignment horizontal="center" vertical="center"/>
      <protection hidden="1"/>
    </xf>
    <xf numFmtId="0" fontId="3" fillId="0" borderId="7" xfId="3" applyFont="1" applyFill="1" applyBorder="1" applyAlignment="1" applyProtection="1">
      <alignment horizontal="center" vertical="center"/>
      <protection hidden="1"/>
    </xf>
    <xf numFmtId="166" fontId="3" fillId="8" borderId="25" xfId="1" applyNumberFormat="1" applyFont="1" applyFill="1" applyBorder="1" applyAlignment="1" applyProtection="1">
      <alignment horizontal="right" vertical="center" indent="1"/>
      <protection hidden="1"/>
    </xf>
    <xf numFmtId="166" fontId="3" fillId="8" borderId="26" xfId="1" applyNumberFormat="1" applyFont="1" applyFill="1" applyBorder="1" applyAlignment="1" applyProtection="1">
      <alignment horizontal="right" vertical="center" indent="1"/>
      <protection hidden="1"/>
    </xf>
    <xf numFmtId="166" fontId="3" fillId="8" borderId="27" xfId="1" applyNumberFormat="1" applyFont="1" applyFill="1" applyBorder="1" applyAlignment="1" applyProtection="1">
      <alignment horizontal="right" vertical="center" indent="1"/>
      <protection hidden="1"/>
    </xf>
    <xf numFmtId="4" fontId="3" fillId="4" borderId="31" xfId="1" applyNumberFormat="1" applyFont="1" applyFill="1" applyBorder="1" applyAlignment="1" applyProtection="1">
      <alignment horizontal="right" vertical="center" indent="1"/>
      <protection locked="0"/>
    </xf>
    <xf numFmtId="4" fontId="3" fillId="4" borderId="32" xfId="1" applyNumberFormat="1" applyFont="1" applyFill="1" applyBorder="1" applyAlignment="1" applyProtection="1">
      <alignment horizontal="right" vertical="center" indent="1"/>
      <protection locked="0"/>
    </xf>
    <xf numFmtId="4" fontId="3" fillId="4" borderId="33" xfId="1" applyNumberFormat="1" applyFont="1" applyFill="1" applyBorder="1" applyAlignment="1" applyProtection="1">
      <alignment horizontal="right" vertical="center" indent="1"/>
      <protection locked="0"/>
    </xf>
    <xf numFmtId="166" fontId="5" fillId="3" borderId="22" xfId="1" applyNumberFormat="1" applyFont="1" applyFill="1" applyBorder="1" applyAlignment="1" applyProtection="1">
      <alignment horizontal="right" vertical="center" indent="1"/>
      <protection hidden="1"/>
    </xf>
    <xf numFmtId="166" fontId="5" fillId="3" borderId="23" xfId="1" applyNumberFormat="1" applyFont="1" applyFill="1" applyBorder="1" applyAlignment="1" applyProtection="1">
      <alignment horizontal="right" vertical="center" indent="1"/>
      <protection hidden="1"/>
    </xf>
    <xf numFmtId="166" fontId="5" fillId="3" borderId="24" xfId="1" applyNumberFormat="1" applyFont="1" applyFill="1" applyBorder="1" applyAlignment="1" applyProtection="1">
      <alignment horizontal="right" vertical="center" indent="1"/>
      <protection hidden="1"/>
    </xf>
    <xf numFmtId="0" fontId="21" fillId="0" borderId="0" xfId="6" applyNumberFormat="1" applyFont="1" applyBorder="1" applyAlignment="1" applyProtection="1">
      <alignment vertical="center"/>
      <protection hidden="1"/>
    </xf>
    <xf numFmtId="0" fontId="18" fillId="0" borderId="0" xfId="6" applyNumberFormat="1" applyFont="1" applyBorder="1" applyAlignment="1" applyProtection="1">
      <alignment vertical="center"/>
      <protection hidden="1"/>
    </xf>
    <xf numFmtId="0" fontId="1" fillId="0" borderId="0" xfId="6" applyNumberFormat="1" applyAlignment="1" applyProtection="1">
      <alignment vertical="center"/>
      <protection hidden="1"/>
    </xf>
    <xf numFmtId="0" fontId="22" fillId="9" borderId="36" xfId="6" applyNumberFormat="1" applyFont="1" applyFill="1" applyBorder="1" applyAlignment="1" applyProtection="1">
      <alignment horizontal="left" indent="1"/>
      <protection hidden="1"/>
    </xf>
    <xf numFmtId="0" fontId="1" fillId="9" borderId="35" xfId="6" applyNumberFormat="1" applyFont="1" applyFill="1" applyBorder="1" applyAlignment="1" applyProtection="1">
      <alignment vertical="center"/>
      <protection hidden="1"/>
    </xf>
    <xf numFmtId="0" fontId="1" fillId="9" borderId="37" xfId="6" applyNumberFormat="1" applyFont="1" applyFill="1" applyBorder="1" applyAlignment="1" applyProtection="1">
      <alignment vertical="center"/>
      <protection hidden="1"/>
    </xf>
    <xf numFmtId="0" fontId="22" fillId="9" borderId="38" xfId="6" applyNumberFormat="1" applyFont="1" applyFill="1" applyBorder="1" applyAlignment="1" applyProtection="1">
      <alignment horizontal="left" vertical="top" indent="1"/>
      <protection hidden="1"/>
    </xf>
    <xf numFmtId="0" fontId="1" fillId="9" borderId="34" xfId="6" applyNumberFormat="1" applyFont="1" applyFill="1" applyBorder="1" applyAlignment="1" applyProtection="1">
      <alignment vertical="center"/>
      <protection hidden="1"/>
    </xf>
    <xf numFmtId="0" fontId="1" fillId="9" borderId="39" xfId="6" applyNumberFormat="1" applyFont="1" applyFill="1" applyBorder="1" applyAlignment="1" applyProtection="1">
      <alignment vertical="center"/>
      <protection hidden="1"/>
    </xf>
    <xf numFmtId="0" fontId="6" fillId="0" borderId="0" xfId="6" quotePrefix="1" applyNumberFormat="1" applyFont="1" applyBorder="1" applyAlignment="1" applyProtection="1">
      <alignment horizontal="left" vertical="center"/>
      <protection hidden="1"/>
    </xf>
    <xf numFmtId="0" fontId="11" fillId="0" borderId="0" xfId="6" quotePrefix="1" applyNumberFormat="1" applyFont="1" applyAlignment="1" applyProtection="1">
      <alignment vertical="center"/>
      <protection hidden="1"/>
    </xf>
    <xf numFmtId="0" fontId="5" fillId="10" borderId="40" xfId="6" applyNumberFormat="1" applyFont="1" applyFill="1" applyBorder="1" applyAlignment="1" applyProtection="1">
      <alignment horizontal="left" vertical="center" indent="1"/>
      <protection hidden="1"/>
    </xf>
    <xf numFmtId="0" fontId="1" fillId="10" borderId="41" xfId="6" applyNumberFormat="1" applyFill="1" applyBorder="1" applyAlignment="1" applyProtection="1">
      <alignment horizontal="center" vertical="center"/>
      <protection hidden="1"/>
    </xf>
    <xf numFmtId="0" fontId="1" fillId="10" borderId="42" xfId="6" applyNumberFormat="1" applyFill="1" applyBorder="1" applyAlignment="1" applyProtection="1">
      <alignment vertical="center"/>
      <protection hidden="1"/>
    </xf>
    <xf numFmtId="0" fontId="5" fillId="6" borderId="43" xfId="6" applyNumberFormat="1" applyFont="1" applyFill="1" applyBorder="1" applyAlignment="1">
      <alignment horizontal="left" vertical="center" indent="1"/>
    </xf>
    <xf numFmtId="0" fontId="5" fillId="6" borderId="43" xfId="6" applyNumberFormat="1" applyFont="1" applyFill="1" applyBorder="1" applyAlignment="1">
      <alignment horizontal="center" vertical="center"/>
    </xf>
    <xf numFmtId="0" fontId="1" fillId="0" borderId="0" xfId="6" applyNumberFormat="1" applyBorder="1" applyAlignment="1" applyProtection="1">
      <alignment vertical="center"/>
      <protection hidden="1"/>
    </xf>
    <xf numFmtId="165" fontId="3" fillId="0" borderId="43" xfId="1" applyNumberFormat="1" applyBorder="1" applyAlignment="1" applyProtection="1">
      <alignment horizontal="left" vertical="center" indent="1"/>
      <protection hidden="1"/>
    </xf>
    <xf numFmtId="165" fontId="3" fillId="0" borderId="43" xfId="1" applyNumberFormat="1" applyFont="1" applyBorder="1" applyAlignment="1" applyProtection="1">
      <alignment horizontal="center" vertical="center"/>
      <protection hidden="1"/>
    </xf>
    <xf numFmtId="0" fontId="3" fillId="0" borderId="43" xfId="1" applyNumberFormat="1" applyFont="1" applyBorder="1" applyAlignment="1" applyProtection="1">
      <alignment horizontal="left" vertical="center" wrapText="1" indent="1"/>
      <protection hidden="1"/>
    </xf>
    <xf numFmtId="165" fontId="1" fillId="0" borderId="43" xfId="1" applyNumberFormat="1" applyFont="1" applyBorder="1" applyAlignment="1" applyProtection="1">
      <alignment horizontal="center" vertical="center"/>
      <protection hidden="1"/>
    </xf>
    <xf numFmtId="0" fontId="1" fillId="0" borderId="43" xfId="1" applyNumberFormat="1" applyFont="1" applyBorder="1" applyAlignment="1" applyProtection="1">
      <alignment horizontal="left" vertical="center" wrapText="1" indent="1"/>
      <protection hidden="1"/>
    </xf>
    <xf numFmtId="0" fontId="1" fillId="0" borderId="0" xfId="6" applyNumberFormat="1" applyAlignment="1" applyProtection="1">
      <alignment horizontal="left" vertical="center" indent="1"/>
      <protection hidden="1"/>
    </xf>
    <xf numFmtId="165" fontId="1" fillId="0" borderId="43" xfId="6" applyNumberFormat="1" applyFont="1" applyBorder="1" applyAlignment="1">
      <alignment horizontal="left" vertical="center" indent="1"/>
    </xf>
    <xf numFmtId="165" fontId="1" fillId="0" borderId="43" xfId="1" applyNumberFormat="1" applyFont="1" applyBorder="1" applyAlignment="1">
      <alignment horizontal="center" vertical="center"/>
    </xf>
    <xf numFmtId="0" fontId="1" fillId="0" borderId="43" xfId="6" applyNumberFormat="1" applyFont="1" applyBorder="1" applyAlignment="1">
      <alignment horizontal="left" vertical="center" wrapText="1" indent="1"/>
    </xf>
    <xf numFmtId="165" fontId="1" fillId="0" borderId="43" xfId="6" applyNumberFormat="1" applyFont="1" applyBorder="1" applyAlignment="1">
      <alignment horizontal="center" vertical="center"/>
    </xf>
  </cellXfs>
  <cellStyles count="7">
    <cellStyle name="Standard" xfId="0" builtinId="0"/>
    <cellStyle name="Standard 2" xfId="1"/>
    <cellStyle name="Standard 2 2" xfId="2"/>
    <cellStyle name="Standard 5" xfId="6"/>
    <cellStyle name="Standard_Anlage Mittelabruf - Thüringenjahr (FÖJ)" xfId="3"/>
    <cellStyle name="Standard_Anlage Mittelabruf - Thüringenjahr (FSJ)" xfId="4"/>
    <cellStyle name="Standard_Anlage Mittelabruf - Weiterbildung" xfId="5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zoomScaleNormal="100" workbookViewId="0">
      <selection activeCell="A15" sqref="A15"/>
    </sheetView>
  </sheetViews>
  <sheetFormatPr baseColWidth="10" defaultRowHeight="12"/>
  <cols>
    <col min="1" max="1" width="10.7109375" style="104" customWidth="1"/>
    <col min="2" max="2" width="15.7109375" style="105" customWidth="1"/>
    <col min="3" max="3" width="78.7109375" style="104" customWidth="1"/>
    <col min="4" max="16384" width="11.42578125" style="104"/>
  </cols>
  <sheetData>
    <row r="1" spans="1:3" s="181" customFormat="1" ht="30" customHeight="1" thickBot="1">
      <c r="A1" s="179" t="s">
        <v>34</v>
      </c>
      <c r="B1" s="180"/>
      <c r="C1" s="180"/>
    </row>
    <row r="2" spans="1:3" s="181" customFormat="1" ht="30" customHeight="1" thickTop="1">
      <c r="A2" s="182" t="s">
        <v>19</v>
      </c>
      <c r="B2" s="183"/>
      <c r="C2" s="184"/>
    </row>
    <row r="3" spans="1:3" s="181" customFormat="1" ht="30" customHeight="1" thickBot="1">
      <c r="A3" s="185" t="s">
        <v>55</v>
      </c>
      <c r="B3" s="186"/>
      <c r="C3" s="187"/>
    </row>
    <row r="4" spans="1:3" ht="15" customHeight="1" thickTop="1">
      <c r="A4" s="188" t="str">
        <f>IF(AND(Mittelanforderung!E22="",Mittelanforderung!W47=0,Mittelanforderung!E56="",Mittelanforderung!E58="")," - öffentlich -"," - vertraulich -")</f>
        <v xml:space="preserve"> - öffentlich -</v>
      </c>
    </row>
    <row r="5" spans="1:3" ht="15" customHeight="1"/>
    <row r="6" spans="1:3" s="181" customFormat="1" ht="18" customHeight="1">
      <c r="A6" s="190" t="s">
        <v>58</v>
      </c>
      <c r="B6" s="191"/>
      <c r="C6" s="192"/>
    </row>
    <row r="7" spans="1:3" s="195" customFormat="1" ht="18" customHeight="1">
      <c r="A7" s="193" t="s">
        <v>35</v>
      </c>
      <c r="B7" s="194" t="s">
        <v>36</v>
      </c>
      <c r="C7" s="193" t="s">
        <v>37</v>
      </c>
    </row>
    <row r="8" spans="1:3" s="106" customFormat="1" ht="24" customHeight="1">
      <c r="A8" s="196" t="s">
        <v>40</v>
      </c>
      <c r="B8" s="197">
        <v>42338</v>
      </c>
      <c r="C8" s="198" t="s">
        <v>38</v>
      </c>
    </row>
    <row r="9" spans="1:3" ht="24" customHeight="1">
      <c r="A9" s="196" t="s">
        <v>50</v>
      </c>
      <c r="B9" s="199">
        <v>43675</v>
      </c>
      <c r="C9" s="200" t="s">
        <v>49</v>
      </c>
    </row>
    <row r="10" spans="1:3" ht="24" customHeight="1">
      <c r="A10" s="196" t="s">
        <v>51</v>
      </c>
      <c r="B10" s="197">
        <v>44839</v>
      </c>
      <c r="C10" s="198" t="s">
        <v>52</v>
      </c>
    </row>
    <row r="11" spans="1:3" s="181" customFormat="1" ht="15" customHeight="1">
      <c r="A11" s="201"/>
    </row>
    <row r="12" spans="1:3" s="181" customFormat="1" ht="18" customHeight="1">
      <c r="A12" s="190" t="s">
        <v>59</v>
      </c>
      <c r="B12" s="191"/>
      <c r="C12" s="192"/>
    </row>
    <row r="13" spans="1:3" s="195" customFormat="1" ht="18" customHeight="1">
      <c r="A13" s="193" t="s">
        <v>35</v>
      </c>
      <c r="B13" s="194" t="s">
        <v>36</v>
      </c>
      <c r="C13" s="193" t="s">
        <v>37</v>
      </c>
    </row>
    <row r="14" spans="1:3" s="195" customFormat="1" ht="24" customHeight="1">
      <c r="A14" s="202" t="s">
        <v>60</v>
      </c>
      <c r="B14" s="203">
        <v>44928</v>
      </c>
      <c r="C14" s="204" t="s">
        <v>61</v>
      </c>
    </row>
    <row r="15" spans="1:3" s="181" customFormat="1" ht="24" customHeight="1">
      <c r="A15" s="202"/>
      <c r="B15" s="205"/>
      <c r="C15" s="204"/>
    </row>
    <row r="16" spans="1:3" s="181" customFormat="1" ht="24" customHeight="1">
      <c r="A16" s="202"/>
      <c r="B16" s="205"/>
      <c r="C16" s="204"/>
    </row>
    <row r="17" spans="1:3" s="181" customFormat="1" ht="24" customHeight="1">
      <c r="A17" s="202"/>
      <c r="B17" s="205"/>
      <c r="C17" s="204"/>
    </row>
    <row r="18" spans="1:3" s="181" customFormat="1" ht="24" customHeight="1">
      <c r="A18" s="202"/>
      <c r="B18" s="205"/>
      <c r="C18" s="204"/>
    </row>
    <row r="19" spans="1:3" s="181" customFormat="1" ht="24" customHeight="1">
      <c r="A19" s="202"/>
      <c r="B19" s="203"/>
      <c r="C19" s="204"/>
    </row>
    <row r="20" spans="1:3" s="181" customFormat="1" ht="24" customHeight="1">
      <c r="A20" s="202"/>
      <c r="B20" s="203"/>
      <c r="C20" s="204"/>
    </row>
    <row r="21" spans="1:3" s="181" customFormat="1" ht="24" customHeight="1">
      <c r="A21" s="202"/>
      <c r="B21" s="205"/>
      <c r="C21" s="204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75"/>
  <sheetViews>
    <sheetView showGridLines="0" tabSelected="1" zoomScaleNormal="100" workbookViewId="0">
      <selection activeCell="A4" sqref="A4:M4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28" ht="15" customHeight="1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28" ht="15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28" ht="15" customHeight="1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28" ht="15" customHeight="1">
      <c r="A8" s="116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28" ht="15" customHeight="1">
      <c r="A9" s="5" t="s">
        <v>0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56</v>
      </c>
      <c r="B11" s="6"/>
    </row>
    <row r="12" spans="1:28" ht="15" customHeight="1">
      <c r="A12" s="6" t="s">
        <v>57</v>
      </c>
      <c r="B12" s="6"/>
    </row>
    <row r="13" spans="1:28" ht="15" customHeight="1">
      <c r="A13" s="6" t="s">
        <v>53</v>
      </c>
      <c r="B13" s="6"/>
    </row>
    <row r="14" spans="1:28" ht="15" customHeight="1">
      <c r="A14" s="6" t="s">
        <v>54</v>
      </c>
      <c r="B14" s="6"/>
    </row>
    <row r="16" spans="1:28" s="3" customFormat="1" ht="18" customHeight="1">
      <c r="A16" s="125" t="s">
        <v>19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7"/>
    </row>
    <row r="17" spans="1:28" s="3" customFormat="1" ht="12" customHeight="1">
      <c r="A17" s="128" t="s">
        <v>41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</row>
    <row r="18" spans="1:28" s="3" customFormat="1" ht="12" customHeigh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</row>
    <row r="19" spans="1:28" s="3" customFormat="1" ht="12" customHeight="1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</row>
    <row r="20" spans="1:28" s="3" customFormat="1" ht="12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1:28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2</v>
      </c>
      <c r="B22" s="17"/>
      <c r="C22" s="18"/>
      <c r="D22" s="18"/>
      <c r="E22" s="131"/>
      <c r="F22" s="132"/>
      <c r="G22" s="132"/>
      <c r="H22" s="132"/>
      <c r="I22" s="132"/>
      <c r="J22" s="133"/>
      <c r="K22" s="77"/>
      <c r="L22" s="77"/>
      <c r="M22" s="92" t="s">
        <v>3</v>
      </c>
      <c r="N22" s="77"/>
      <c r="O22" s="18"/>
      <c r="P22" s="18"/>
      <c r="Q22" s="134"/>
      <c r="R22" s="135"/>
      <c r="S22" s="135"/>
      <c r="T22" s="136"/>
      <c r="AB22" s="19"/>
    </row>
    <row r="23" spans="1:28" ht="5.0999999999999996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80"/>
    </row>
    <row r="24" spans="1:28" ht="5.0999999999999996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ht="15" customHeight="1">
      <c r="A25" s="10" t="s">
        <v>42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5.0999999999999996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1:28" ht="18" customHeight="1">
      <c r="A27" s="16" t="s">
        <v>39</v>
      </c>
      <c r="B27" s="10"/>
      <c r="C27" s="137"/>
      <c r="D27" s="138"/>
      <c r="E27" s="138"/>
      <c r="F27" s="139"/>
      <c r="G27" s="17" t="s">
        <v>11</v>
      </c>
      <c r="H27" s="17"/>
      <c r="I27" s="137"/>
      <c r="J27" s="138"/>
      <c r="K27" s="138"/>
      <c r="L27" s="139"/>
      <c r="M27" s="17" t="s">
        <v>27</v>
      </c>
      <c r="O27" s="18"/>
      <c r="Q27" s="18"/>
      <c r="R27" s="18"/>
      <c r="S27" s="18"/>
      <c r="T27" s="18"/>
      <c r="U27" s="18"/>
      <c r="V27" s="98" t="s">
        <v>29</v>
      </c>
      <c r="W27" s="120">
        <f>Mittelbedarfsplanung!O19</f>
        <v>0</v>
      </c>
      <c r="X27" s="121"/>
      <c r="Y27" s="121"/>
      <c r="Z27" s="121"/>
      <c r="AA27" s="122"/>
      <c r="AB27" s="19"/>
    </row>
    <row r="28" spans="1:28" ht="5.0999999999999996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</row>
    <row r="29" spans="1:28" ht="5.0999999999999996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3"/>
    </row>
    <row r="30" spans="1:28" ht="18" customHeight="1">
      <c r="A30" s="10" t="str">
        <f>CONCATENATE("Die bewilligten Mittel für das Haushaltsjahr ",IF(C27=0,"____",YEAR(C27))," betragen gemäß Bescheid vom ",IF(Q22=0,"__.__.____",TEXT(Q22,"TT.MM.JJJJ")),":")</f>
        <v>Die bewilligten Mittel für das Haushaltsjahr ____ betragen gemäß Bescheid vom __.__.____: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98" t="s">
        <v>29</v>
      </c>
      <c r="W30" s="140"/>
      <c r="X30" s="141"/>
      <c r="Y30" s="141"/>
      <c r="Z30" s="141"/>
      <c r="AA30" s="142"/>
      <c r="AB30" s="19"/>
    </row>
    <row r="31" spans="1:28" ht="5.0999999999999996" customHeigh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</row>
    <row r="32" spans="1:28" ht="18" customHeight="1">
      <c r="A32" s="10" t="s">
        <v>31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98" t="s">
        <v>30</v>
      </c>
      <c r="W32" s="143"/>
      <c r="X32" s="144"/>
      <c r="Y32" s="144"/>
      <c r="Z32" s="144"/>
      <c r="AA32" s="145"/>
      <c r="AB32" s="19"/>
    </row>
    <row r="33" spans="1:28" ht="5.0999999999999996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5.0999999999999996" customHeight="1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</row>
    <row r="35" spans="1:28" ht="18" customHeight="1">
      <c r="A35" s="10" t="s">
        <v>28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98" t="s">
        <v>29</v>
      </c>
      <c r="W35" s="120">
        <f>Mittelbedarfsplanung!S19</f>
        <v>0</v>
      </c>
      <c r="X35" s="121"/>
      <c r="Y35" s="121"/>
      <c r="Z35" s="121"/>
      <c r="AA35" s="122"/>
      <c r="AB35" s="19"/>
    </row>
    <row r="36" spans="1:28" ht="5.0999999999999996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0"/>
    </row>
    <row r="37" spans="1:28" ht="5.0999999999999996" customHeight="1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18" customHeight="1">
      <c r="A38" s="10" t="str">
        <f>CONCATENATE("Die bereits für das Haushaltsjahr ",IF(C27=0,"____",YEAR(C27))," erhaltenen Mittel betragen:")</f>
        <v>Die bereits für das Haushaltsjahr ____ erhaltenen Mittel betragen: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98" t="s">
        <v>29</v>
      </c>
      <c r="W38" s="140"/>
      <c r="X38" s="141"/>
      <c r="Y38" s="141"/>
      <c r="Z38" s="141"/>
      <c r="AA38" s="142"/>
      <c r="AB38" s="19"/>
    </row>
    <row r="39" spans="1:28" ht="5.0999999999999996" customHeigh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80"/>
    </row>
    <row r="40" spans="1:28" ht="5.0999999999999996" customHeight="1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2" customHeight="1">
      <c r="A41" s="123" t="str">
        <f>CONCATENATE("Die nicht für das Haushaltsjahr ",IF(C27=0,"____",YEAR(C27))," verbrauchten Mittel aus vorangegangenen Mittelanforderungen (Bestand) betragen gemäß Anlage 1 insgesamt:")</f>
        <v>Die nicht für das Haushaltsjahr ____ verbrauchten Mittel aus vorangegangenen Mittelanforderungen (Bestand) betragen gemäß Anlage 1 insgesamt: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8"/>
      <c r="V41" s="18"/>
      <c r="W41" s="18"/>
      <c r="X41" s="18"/>
      <c r="Y41" s="18"/>
      <c r="Z41" s="18"/>
      <c r="AA41" s="18"/>
      <c r="AB41" s="19"/>
    </row>
    <row r="42" spans="1:28" ht="18" customHeight="1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8"/>
      <c r="V42" s="98" t="s">
        <v>29</v>
      </c>
      <c r="W42" s="120">
        <f>Mittelbedarfsplanung!O36</f>
        <v>0</v>
      </c>
      <c r="X42" s="121"/>
      <c r="Y42" s="121"/>
      <c r="Z42" s="121"/>
      <c r="AA42" s="122"/>
      <c r="AB42" s="19"/>
    </row>
    <row r="43" spans="1:28" ht="5.0999999999999996" customHeight="1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5.0999999999999996" customHeight="1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</row>
    <row r="45" spans="1:28" ht="12" customHeight="1">
      <c r="A45" s="123" t="str">
        <f>CONCATENATE("Hiermit beantrage ich die Auszahlung eines Teils der bewilligten Mittel entsprechend der im o. g. Bescheid festgelegten Bestimmungen für den Zeitraum
",IF(C27="","vom __.__.____ ","von "&amp;TEXT(C27,"TT.MM.JJJJ")),IF(I27=""," bis  __.__.____"," bis "&amp;TEXT(I27,"TT.MM.JJJJ"))," in Höhe von:")</f>
        <v>Hiermit beantrage ich die Auszahlung eines Teils der bewilligten Mittel entsprechend der im o. g. Bescheid festgelegten Bestimmungen für den Zeitraum
vom __.__.____  bis  __.__.____ in Höhe von: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21"/>
      <c r="V45" s="21"/>
      <c r="W45" s="22"/>
      <c r="X45" s="22"/>
      <c r="Y45" s="22"/>
      <c r="Z45" s="22"/>
      <c r="AA45" s="22"/>
      <c r="AB45" s="23"/>
    </row>
    <row r="46" spans="1:28" ht="12" customHeight="1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21"/>
      <c r="V46" s="21"/>
      <c r="W46" s="22"/>
      <c r="X46" s="22"/>
      <c r="Y46" s="22"/>
      <c r="Z46" s="22"/>
      <c r="AA46" s="22"/>
      <c r="AB46" s="23"/>
    </row>
    <row r="47" spans="1:28" ht="18" customHeight="1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21"/>
      <c r="V47" s="98" t="s">
        <v>29</v>
      </c>
      <c r="W47" s="120">
        <f>MAX(MIN(W35-W42,W30-W38),0)</f>
        <v>0</v>
      </c>
      <c r="X47" s="121"/>
      <c r="Y47" s="121"/>
      <c r="Z47" s="121"/>
      <c r="AA47" s="122"/>
      <c r="AB47" s="19"/>
    </row>
    <row r="48" spans="1:28" ht="5.0999999999999996" customHeight="1">
      <c r="A48" s="84"/>
      <c r="B48" s="85"/>
      <c r="C48" s="85"/>
      <c r="D48" s="85"/>
      <c r="E48" s="85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</row>
    <row r="49" spans="1:28" ht="5.0999999999999996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</row>
    <row r="50" spans="1:28" ht="15" customHeight="1">
      <c r="A50" s="123" t="s">
        <v>32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5"/>
    </row>
    <row r="51" spans="1:28" ht="15" customHeight="1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5"/>
    </row>
    <row r="52" spans="1:28" ht="5.0999999999999996" customHeight="1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79"/>
      <c r="S52" s="79"/>
      <c r="T52" s="79"/>
      <c r="U52" s="79"/>
      <c r="V52" s="85"/>
      <c r="W52" s="85"/>
      <c r="X52" s="85"/>
      <c r="Y52" s="85"/>
      <c r="Z52" s="85"/>
      <c r="AA52" s="85"/>
      <c r="AB52" s="86"/>
    </row>
    <row r="53" spans="1:28" ht="5.0999999999999996" customHeight="1">
      <c r="A53" s="13"/>
      <c r="B53" s="14"/>
      <c r="C53" s="14"/>
      <c r="D53" s="14"/>
      <c r="E53" s="14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</row>
    <row r="54" spans="1:28" ht="15" customHeight="1">
      <c r="A54" s="10" t="str">
        <f>CONCATENATE("Ich bitte um Überweisung des Betrages in Höhe von ",IF(W47=0,"_____,__ €",TEXT(W47,"#.###,00 €"))," auf nachstehendes Konto:")</f>
        <v>Ich bitte um Überweisung des Betrages in Höhe von _____,__ € auf nachstehendes Konto: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</row>
    <row r="55" spans="1:28" ht="5.0999999999999996" customHeight="1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ht="18" customHeight="1">
      <c r="A56" s="10" t="s">
        <v>1</v>
      </c>
      <c r="B56" s="17"/>
      <c r="C56" s="18"/>
      <c r="D56" s="18"/>
      <c r="E56" s="146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8"/>
      <c r="Q56" s="17" t="s">
        <v>13</v>
      </c>
      <c r="R56" s="18"/>
      <c r="T56" s="146"/>
      <c r="U56" s="147"/>
      <c r="V56" s="147"/>
      <c r="W56" s="147"/>
      <c r="X56" s="147"/>
      <c r="Y56" s="147"/>
      <c r="Z56" s="147"/>
      <c r="AA56" s="148"/>
      <c r="AB56" s="19"/>
    </row>
    <row r="57" spans="1:28" ht="5.0999999999999996" customHeight="1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Q57" s="18"/>
      <c r="R57" s="18"/>
      <c r="T57" s="18"/>
      <c r="U57" s="18"/>
      <c r="V57" s="18"/>
      <c r="W57" s="18"/>
      <c r="X57" s="18"/>
      <c r="Y57" s="18"/>
      <c r="Z57" s="18"/>
      <c r="AA57" s="26"/>
      <c r="AB57" s="19"/>
    </row>
    <row r="58" spans="1:28" ht="18" customHeight="1">
      <c r="A58" s="10" t="s">
        <v>9</v>
      </c>
      <c r="B58" s="94"/>
      <c r="D58" s="18"/>
      <c r="E58" s="87"/>
      <c r="F58" s="89"/>
      <c r="G58" s="88"/>
      <c r="H58" s="90"/>
      <c r="I58" s="88"/>
      <c r="J58" s="90"/>
      <c r="K58" s="88"/>
      <c r="L58" s="90"/>
      <c r="M58" s="88"/>
      <c r="N58" s="90"/>
      <c r="O58" s="88"/>
      <c r="P58" s="91"/>
      <c r="Q58" s="17" t="s">
        <v>10</v>
      </c>
      <c r="R58" s="18"/>
      <c r="T58" s="146"/>
      <c r="U58" s="147"/>
      <c r="V58" s="147"/>
      <c r="W58" s="147"/>
      <c r="X58" s="147"/>
      <c r="Y58" s="147"/>
      <c r="Z58" s="147"/>
      <c r="AA58" s="148"/>
      <c r="AB58" s="19"/>
    </row>
    <row r="59" spans="1:28" ht="5.0999999999999996" customHeight="1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</row>
    <row r="65" spans="1:28" s="28" customFormat="1" ht="12" customHeight="1">
      <c r="A65" s="149"/>
      <c r="B65" s="149"/>
      <c r="C65" s="149"/>
      <c r="D65" s="149"/>
      <c r="E65" s="149"/>
      <c r="F65" s="149"/>
      <c r="G65" s="149"/>
      <c r="H65" s="149"/>
      <c r="J65" s="149"/>
      <c r="K65" s="149"/>
      <c r="L65" s="149"/>
      <c r="M65" s="149"/>
      <c r="N65" s="149"/>
      <c r="O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</row>
    <row r="66" spans="1:28" s="28" customFormat="1" ht="12" customHeight="1">
      <c r="A66" s="150"/>
      <c r="B66" s="150"/>
      <c r="C66" s="150"/>
      <c r="D66" s="150"/>
      <c r="E66" s="150"/>
      <c r="F66" s="150"/>
      <c r="G66" s="150"/>
      <c r="H66" s="150"/>
      <c r="J66" s="150"/>
      <c r="K66" s="150"/>
      <c r="L66" s="150"/>
      <c r="M66" s="150"/>
      <c r="N66" s="150"/>
      <c r="O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</row>
    <row r="67" spans="1:28" s="28" customFormat="1" ht="12" customHeight="1">
      <c r="A67" s="29" t="s">
        <v>8</v>
      </c>
      <c r="B67" s="29"/>
      <c r="C67" s="30"/>
      <c r="D67" s="30"/>
      <c r="E67" s="30"/>
      <c r="F67" s="30"/>
      <c r="G67" s="30"/>
      <c r="H67" s="31"/>
      <c r="J67" s="29" t="s">
        <v>20</v>
      </c>
      <c r="K67" s="29"/>
      <c r="L67" s="29"/>
      <c r="Q67" s="32" t="s">
        <v>21</v>
      </c>
      <c r="R67" s="32"/>
      <c r="S67" s="32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s="28" customFormat="1" ht="12" customHeight="1">
      <c r="A68" s="31"/>
      <c r="B68" s="31"/>
      <c r="C68" s="30"/>
      <c r="D68" s="30"/>
      <c r="E68" s="30"/>
      <c r="F68" s="31"/>
      <c r="G68" s="30"/>
      <c r="H68" s="30"/>
      <c r="I68" s="30"/>
      <c r="J68" s="34"/>
      <c r="K68" s="34"/>
      <c r="L68" s="34"/>
      <c r="M68" s="34"/>
      <c r="N68" s="35"/>
      <c r="O68" s="35"/>
      <c r="P68" s="35"/>
      <c r="Q68" s="29"/>
      <c r="R68" s="32"/>
      <c r="S68" s="32"/>
    </row>
    <row r="69" spans="1:28" ht="12" customHeight="1">
      <c r="A69" s="4" t="s">
        <v>25</v>
      </c>
    </row>
    <row r="74" spans="1:28" ht="12" customHeight="1">
      <c r="A74" s="189" t="str">
        <f>CONCATENATE(Änderungsdoku!$A$2," ",Änderungsdoku!$A$3)</f>
        <v>Mittelanforderung LAT - Berufliche Integration spezieller Zielgruppen</v>
      </c>
      <c r="B74" s="37"/>
    </row>
    <row r="75" spans="1:28" ht="12" customHeight="1">
      <c r="A75" s="37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B75" s="37"/>
    </row>
  </sheetData>
  <sheetProtection password="EF62" sheet="1" objects="1" scenarios="1" selectLockedCells="1" autoFilter="0"/>
  <mergeCells count="31">
    <mergeCell ref="E56:P56"/>
    <mergeCell ref="T56:AA56"/>
    <mergeCell ref="A65:H65"/>
    <mergeCell ref="A66:H66"/>
    <mergeCell ref="J65:O65"/>
    <mergeCell ref="J66:O66"/>
    <mergeCell ref="Q65:AB65"/>
    <mergeCell ref="Q66:AB66"/>
    <mergeCell ref="T58:AA58"/>
    <mergeCell ref="W47:AA47"/>
    <mergeCell ref="A45:T47"/>
    <mergeCell ref="A41:T42"/>
    <mergeCell ref="A50:AA51"/>
    <mergeCell ref="A16:AB16"/>
    <mergeCell ref="A17:AB20"/>
    <mergeCell ref="E22:J22"/>
    <mergeCell ref="Q22:T22"/>
    <mergeCell ref="C27:F27"/>
    <mergeCell ref="I27:L27"/>
    <mergeCell ref="W27:AA27"/>
    <mergeCell ref="W30:AA30"/>
    <mergeCell ref="W32:AA32"/>
    <mergeCell ref="W35:AA35"/>
    <mergeCell ref="W38:AA38"/>
    <mergeCell ref="W42:AA42"/>
    <mergeCell ref="A4:M4"/>
    <mergeCell ref="A5:M5"/>
    <mergeCell ref="A6:M6"/>
    <mergeCell ref="A7:M7"/>
    <mergeCell ref="A8:B8"/>
    <mergeCell ref="C8:M8"/>
  </mergeCells>
  <dataValidations count="3">
    <dataValidation type="textLength" operator="lessThanOrEqual" allowBlank="1" showErrorMessage="1" errorTitle="IBAN" error="Bitte nur vier Zeichen eingeben!" sqref="G58 I58 K58 M58">
      <formula1>4</formula1>
    </dataValidation>
    <dataValidation type="textLength" operator="lessThanOrEqual" allowBlank="1" showErrorMessage="1" errorTitle="IBAN" error="Bitte nur zwei Zeichen eingeben!" sqref="O58">
      <formula1>2</formula1>
    </dataValidation>
    <dataValidation type="custom" allowBlank="1" showErrorMessage="1" errorTitle="Fördersatz" error="Bitte nur zwei Nachkommastellen eingeben!" sqref="W32:AA32">
      <formula1>MOD(ROUND(W32*10^4,6),1)=0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220"/>
  <sheetViews>
    <sheetView showGridLines="0" zoomScaleNormal="100" zoomScaleSheetLayoutView="75" workbookViewId="0">
      <selection activeCell="O10" sqref="O10:Q10"/>
    </sheetView>
  </sheetViews>
  <sheetFormatPr baseColWidth="10" defaultRowHeight="12"/>
  <cols>
    <col min="1" max="1" width="6.7109375" style="73" customWidth="1"/>
    <col min="2" max="2" width="4.7109375" style="49" customWidth="1"/>
    <col min="3" max="18" width="5.7109375" style="49" customWidth="1"/>
    <col min="19" max="19" width="12.7109375" style="49" hidden="1" customWidth="1"/>
    <col min="20" max="16384" width="11.42578125" style="49"/>
  </cols>
  <sheetData>
    <row r="1" spans="1:19" s="40" customFormat="1" ht="15" customHeight="1">
      <c r="A1" s="41" t="str">
        <f>CONCATENATE("Anlage 1: Mittelbedarfsplanung für den Zeitraum vom ",IF(Mittelanforderung!C27="","__.__.____",TEXT(Mittelanforderung!C27,"TT.MM.JJJJ"))," bis ",IF(Mittelanforderung!I27="","__.__.____",TEXT(Mittelanforderung!I27,"TT.MM.JJJJ")))</f>
        <v>Anlage 1: Mittelbedarfsplanung für den Zeitraum vom __.__.____ bis __.__.____</v>
      </c>
      <c r="B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 t="s">
        <v>14</v>
      </c>
      <c r="O1" s="166">
        <f>Mittelanforderung!$E$22</f>
        <v>0</v>
      </c>
      <c r="P1" s="167"/>
      <c r="Q1" s="167"/>
      <c r="R1" s="168"/>
      <c r="S1" s="95"/>
    </row>
    <row r="2" spans="1:19" s="44" customFormat="1" ht="12" customHeight="1">
      <c r="B2" s="41"/>
      <c r="C2" s="41"/>
      <c r="D2" s="41"/>
      <c r="E2" s="41"/>
      <c r="F2" s="41"/>
      <c r="G2" s="41"/>
      <c r="H2" s="42"/>
      <c r="I2" s="43"/>
      <c r="S2" s="96"/>
    </row>
    <row r="3" spans="1:19" s="44" customFormat="1" ht="12" customHeight="1">
      <c r="B3" s="41"/>
      <c r="C3" s="41"/>
      <c r="D3" s="41"/>
      <c r="E3" s="41"/>
      <c r="F3" s="41"/>
      <c r="G3" s="41"/>
      <c r="H3" s="42"/>
      <c r="I3" s="43"/>
      <c r="S3" s="96"/>
    </row>
    <row r="4" spans="1:19" s="40" customFormat="1" ht="12" customHeight="1">
      <c r="A4" s="45"/>
      <c r="R4" s="45"/>
      <c r="S4" s="95"/>
    </row>
    <row r="5" spans="1:19" s="76" customFormat="1" ht="18" customHeight="1">
      <c r="A5" s="160" t="s">
        <v>48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02"/>
    </row>
    <row r="6" spans="1:19" s="76" customFormat="1" ht="18" customHeight="1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  <c r="S6" s="102"/>
    </row>
    <row r="7" spans="1:19" ht="12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8"/>
      <c r="S7" s="97"/>
    </row>
    <row r="8" spans="1:19" ht="15" customHeight="1">
      <c r="A8" s="50" t="s">
        <v>4</v>
      </c>
      <c r="B8" s="51" t="s">
        <v>17</v>
      </c>
      <c r="D8" s="52"/>
      <c r="E8" s="52"/>
      <c r="F8" s="52"/>
      <c r="G8" s="52"/>
      <c r="H8" s="52"/>
      <c r="I8" s="52"/>
      <c r="J8" s="52"/>
      <c r="O8" s="169" t="s">
        <v>12</v>
      </c>
      <c r="P8" s="169"/>
      <c r="Q8" s="169"/>
      <c r="S8" s="97"/>
    </row>
    <row r="9" spans="1:19" ht="15" customHeight="1">
      <c r="A9" s="53" t="s">
        <v>6</v>
      </c>
      <c r="B9" s="107" t="s">
        <v>22</v>
      </c>
      <c r="D9" s="55"/>
      <c r="E9" s="55"/>
      <c r="F9" s="55"/>
      <c r="G9" s="55"/>
      <c r="H9" s="55"/>
      <c r="I9" s="55"/>
      <c r="J9" s="55"/>
      <c r="O9" s="170">
        <f>SUMPRODUCT(ROUND(O10:O11,2))</f>
        <v>0</v>
      </c>
      <c r="P9" s="171"/>
      <c r="Q9" s="172"/>
      <c r="S9" s="97"/>
    </row>
    <row r="10" spans="1:19" ht="15" customHeight="1">
      <c r="A10" s="53" t="s">
        <v>23</v>
      </c>
      <c r="B10" s="107" t="s">
        <v>44</v>
      </c>
      <c r="D10" s="55"/>
      <c r="E10" s="55"/>
      <c r="F10" s="55"/>
      <c r="G10" s="55"/>
      <c r="H10" s="55"/>
      <c r="I10" s="55"/>
      <c r="J10" s="55"/>
      <c r="O10" s="154"/>
      <c r="P10" s="155"/>
      <c r="Q10" s="156"/>
      <c r="S10" s="97">
        <f>ROUND(O10*ROUND(Mittelanforderung!$W$32,4),2)</f>
        <v>0</v>
      </c>
    </row>
    <row r="11" spans="1:19" ht="15" customHeight="1">
      <c r="A11" s="53" t="s">
        <v>24</v>
      </c>
      <c r="B11" s="107" t="s">
        <v>15</v>
      </c>
      <c r="D11" s="55"/>
      <c r="E11" s="55"/>
      <c r="F11" s="55"/>
      <c r="G11" s="55"/>
      <c r="H11" s="55"/>
      <c r="I11" s="55"/>
      <c r="J11" s="55"/>
      <c r="O11" s="154"/>
      <c r="P11" s="155"/>
      <c r="Q11" s="156"/>
      <c r="S11" s="97">
        <f>ROUND(O11*ROUND(Mittelanforderung!$W$32,4),2)</f>
        <v>0</v>
      </c>
    </row>
    <row r="12" spans="1:19" ht="15" customHeight="1">
      <c r="A12" s="56" t="s">
        <v>7</v>
      </c>
      <c r="B12" s="107" t="s">
        <v>45</v>
      </c>
      <c r="D12" s="55"/>
      <c r="E12" s="55"/>
      <c r="F12" s="55"/>
      <c r="G12" s="55"/>
      <c r="H12" s="55"/>
      <c r="I12" s="55"/>
      <c r="J12" s="55"/>
      <c r="O12" s="173"/>
      <c r="P12" s="174"/>
      <c r="Q12" s="175"/>
      <c r="S12" s="97">
        <f>ROUND(O12*ROUND(Mittelanforderung!$W$32,4),2)</f>
        <v>0</v>
      </c>
    </row>
    <row r="13" spans="1:19" ht="15" customHeight="1" thickBot="1">
      <c r="A13" s="53"/>
      <c r="B13" s="57" t="s">
        <v>16</v>
      </c>
      <c r="D13" s="58"/>
      <c r="E13" s="58"/>
      <c r="F13" s="58"/>
      <c r="G13" s="58"/>
      <c r="H13" s="58"/>
      <c r="I13" s="58"/>
      <c r="J13" s="58"/>
      <c r="O13" s="176">
        <f>SUMPRODUCT(ROUND(O10:O12,2))</f>
        <v>0</v>
      </c>
      <c r="P13" s="177"/>
      <c r="Q13" s="178"/>
      <c r="S13" s="97">
        <f>SUM(S10:S12)</f>
        <v>0</v>
      </c>
    </row>
    <row r="14" spans="1:19" ht="5.0999999999999996" customHeight="1" thickTop="1">
      <c r="A14" s="59"/>
      <c r="O14" s="93"/>
      <c r="P14" s="93"/>
      <c r="Q14" s="93"/>
      <c r="S14" s="97"/>
    </row>
    <row r="15" spans="1:19" s="40" customFormat="1" ht="15" customHeight="1">
      <c r="A15" s="60" t="s">
        <v>5</v>
      </c>
      <c r="B15" s="108" t="s">
        <v>46</v>
      </c>
      <c r="D15" s="61"/>
      <c r="E15" s="62"/>
      <c r="F15" s="62"/>
      <c r="G15" s="62"/>
      <c r="H15" s="62"/>
      <c r="I15" s="62"/>
      <c r="J15" s="62"/>
      <c r="O15" s="93"/>
      <c r="P15" s="93"/>
      <c r="Q15" s="93"/>
      <c r="S15" s="95"/>
    </row>
    <row r="16" spans="1:19" s="40" customFormat="1" ht="15" customHeight="1">
      <c r="A16" s="60"/>
      <c r="B16" s="107" t="s">
        <v>26</v>
      </c>
      <c r="D16" s="61"/>
      <c r="E16" s="62"/>
      <c r="F16" s="62"/>
      <c r="G16" s="62"/>
      <c r="H16" s="62"/>
      <c r="I16" s="62"/>
      <c r="J16" s="62"/>
      <c r="O16" s="157">
        <f>ROUND(O13*40%,2)</f>
        <v>0</v>
      </c>
      <c r="P16" s="158"/>
      <c r="Q16" s="159"/>
      <c r="S16" s="97">
        <f>ROUND(O16*ROUND(Mittelanforderung!$W$32,4),2)</f>
        <v>0</v>
      </c>
    </row>
    <row r="17" spans="1:19" ht="15" customHeight="1" thickBot="1">
      <c r="A17" s="53"/>
      <c r="B17" s="109" t="s">
        <v>47</v>
      </c>
      <c r="D17" s="58"/>
      <c r="E17" s="58"/>
      <c r="F17" s="58"/>
      <c r="G17" s="58"/>
      <c r="H17" s="58"/>
      <c r="I17" s="58"/>
      <c r="J17" s="58"/>
      <c r="O17" s="151">
        <f>SUMPRODUCT(ROUND(O16:O16,2))</f>
        <v>0</v>
      </c>
      <c r="P17" s="152"/>
      <c r="Q17" s="153"/>
      <c r="S17" s="97">
        <f>S16</f>
        <v>0</v>
      </c>
    </row>
    <row r="18" spans="1:19" ht="5.0999999999999996" customHeight="1" thickTop="1">
      <c r="A18" s="63"/>
      <c r="C18" s="58"/>
      <c r="D18" s="58"/>
      <c r="E18" s="58"/>
      <c r="F18" s="58"/>
      <c r="G18" s="58"/>
      <c r="H18" s="58"/>
      <c r="I18" s="58"/>
      <c r="J18" s="58"/>
      <c r="O18" s="93"/>
      <c r="P18" s="93"/>
      <c r="Q18" s="93"/>
      <c r="S18" s="97"/>
    </row>
    <row r="19" spans="1:19" ht="15" customHeight="1" thickBot="1">
      <c r="A19" s="64" t="s">
        <v>18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51">
        <f>O13+O17</f>
        <v>0</v>
      </c>
      <c r="P19" s="152"/>
      <c r="Q19" s="153"/>
      <c r="S19" s="97">
        <f>S13+S17</f>
        <v>0</v>
      </c>
    </row>
    <row r="20" spans="1:19" s="54" customFormat="1" ht="12" customHeight="1" thickTop="1">
      <c r="A20" s="103"/>
      <c r="B20" s="66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68"/>
      <c r="S20" s="102"/>
    </row>
    <row r="21" spans="1:19" s="54" customFormat="1" ht="12" customHeight="1">
      <c r="A21" s="103"/>
      <c r="B21" s="6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68"/>
      <c r="S21" s="102"/>
    </row>
    <row r="22" spans="1:19" s="54" customFormat="1" ht="12" customHeight="1">
      <c r="A22" s="103"/>
      <c r="B22" s="6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68"/>
      <c r="S22" s="102"/>
    </row>
    <row r="23" spans="1:19" s="76" customFormat="1" ht="18" customHeight="1">
      <c r="A23" s="99" t="s">
        <v>33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1"/>
      <c r="S23" s="102"/>
    </row>
    <row r="24" spans="1:19" ht="12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48"/>
      <c r="S24" s="97"/>
    </row>
    <row r="25" spans="1:19" ht="15" customHeight="1">
      <c r="A25" s="50" t="s">
        <v>4</v>
      </c>
      <c r="B25" s="51" t="s">
        <v>17</v>
      </c>
      <c r="D25" s="52"/>
      <c r="E25" s="52"/>
      <c r="F25" s="52"/>
      <c r="G25" s="52"/>
      <c r="H25" s="52"/>
      <c r="I25" s="52"/>
      <c r="O25" s="169" t="s">
        <v>43</v>
      </c>
      <c r="P25" s="169"/>
      <c r="Q25" s="169"/>
      <c r="S25" s="97"/>
    </row>
    <row r="26" spans="1:19" ht="15" customHeight="1">
      <c r="A26" s="53" t="s">
        <v>6</v>
      </c>
      <c r="B26" s="107" t="s">
        <v>22</v>
      </c>
      <c r="D26" s="55"/>
      <c r="E26" s="55"/>
      <c r="F26" s="55"/>
      <c r="G26" s="55"/>
      <c r="H26" s="55"/>
      <c r="I26" s="55"/>
      <c r="O26" s="170">
        <f>SUMPRODUCT(ROUND(O27:O28,2))</f>
        <v>0</v>
      </c>
      <c r="P26" s="171"/>
      <c r="Q26" s="172"/>
      <c r="S26" s="97"/>
    </row>
    <row r="27" spans="1:19" ht="15" customHeight="1">
      <c r="A27" s="53" t="s">
        <v>23</v>
      </c>
      <c r="B27" s="107" t="s">
        <v>44</v>
      </c>
      <c r="D27" s="55"/>
      <c r="E27" s="55"/>
      <c r="F27" s="55"/>
      <c r="G27" s="55"/>
      <c r="H27" s="55"/>
      <c r="I27" s="55"/>
      <c r="O27" s="154"/>
      <c r="P27" s="155"/>
      <c r="Q27" s="156"/>
      <c r="S27" s="97"/>
    </row>
    <row r="28" spans="1:19" ht="15" customHeight="1">
      <c r="A28" s="53" t="s">
        <v>24</v>
      </c>
      <c r="B28" s="107" t="s">
        <v>15</v>
      </c>
      <c r="D28" s="55"/>
      <c r="E28" s="55"/>
      <c r="F28" s="55"/>
      <c r="G28" s="55"/>
      <c r="H28" s="55"/>
      <c r="I28" s="55"/>
      <c r="O28" s="154"/>
      <c r="P28" s="155"/>
      <c r="Q28" s="156"/>
      <c r="S28" s="97"/>
    </row>
    <row r="29" spans="1:19" ht="15" customHeight="1">
      <c r="A29" s="56" t="s">
        <v>7</v>
      </c>
      <c r="B29" s="107" t="s">
        <v>45</v>
      </c>
      <c r="D29" s="55"/>
      <c r="E29" s="55"/>
      <c r="F29" s="55"/>
      <c r="G29" s="55"/>
      <c r="H29" s="55"/>
      <c r="I29" s="55"/>
      <c r="O29" s="173"/>
      <c r="P29" s="174"/>
      <c r="Q29" s="175"/>
      <c r="S29" s="97"/>
    </row>
    <row r="30" spans="1:19" ht="15" customHeight="1" thickBot="1">
      <c r="A30" s="53"/>
      <c r="B30" s="57" t="s">
        <v>16</v>
      </c>
      <c r="D30" s="58"/>
      <c r="E30" s="58"/>
      <c r="F30" s="58"/>
      <c r="G30" s="58"/>
      <c r="H30" s="58"/>
      <c r="I30" s="58"/>
      <c r="O30" s="176">
        <f>SUMPRODUCT(ROUND(O27:O29,2))</f>
        <v>0</v>
      </c>
      <c r="P30" s="177"/>
      <c r="Q30" s="178"/>
      <c r="S30" s="97"/>
    </row>
    <row r="31" spans="1:19" ht="5.0999999999999996" customHeight="1" thickTop="1">
      <c r="A31" s="59"/>
      <c r="O31" s="93"/>
      <c r="P31" s="93"/>
      <c r="Q31" s="93"/>
      <c r="S31" s="97"/>
    </row>
    <row r="32" spans="1:19" s="40" customFormat="1" ht="15" customHeight="1">
      <c r="A32" s="60" t="s">
        <v>5</v>
      </c>
      <c r="B32" s="108" t="s">
        <v>46</v>
      </c>
      <c r="D32" s="61"/>
      <c r="E32" s="62"/>
      <c r="F32" s="62"/>
      <c r="G32" s="62"/>
      <c r="H32" s="62"/>
      <c r="I32" s="62"/>
      <c r="O32" s="93"/>
      <c r="P32" s="93"/>
      <c r="Q32" s="93"/>
      <c r="S32" s="97"/>
    </row>
    <row r="33" spans="1:19" s="40" customFormat="1" ht="15" customHeight="1">
      <c r="A33" s="60"/>
      <c r="B33" s="107" t="s">
        <v>26</v>
      </c>
      <c r="D33" s="61"/>
      <c r="E33" s="62"/>
      <c r="F33" s="62"/>
      <c r="G33" s="62"/>
      <c r="H33" s="62"/>
      <c r="I33" s="62"/>
      <c r="O33" s="157">
        <f>ROUND(O30*40%,2)</f>
        <v>0</v>
      </c>
      <c r="P33" s="158"/>
      <c r="Q33" s="159"/>
      <c r="S33" s="97"/>
    </row>
    <row r="34" spans="1:19" ht="15" customHeight="1" thickBot="1">
      <c r="A34" s="53"/>
      <c r="B34" s="109" t="s">
        <v>47</v>
      </c>
      <c r="D34" s="58"/>
      <c r="E34" s="58"/>
      <c r="F34" s="58"/>
      <c r="G34" s="58"/>
      <c r="H34" s="58"/>
      <c r="I34" s="58"/>
      <c r="O34" s="151">
        <f>SUMPRODUCT(ROUND(O33:O33,2))</f>
        <v>0</v>
      </c>
      <c r="P34" s="152"/>
      <c r="Q34" s="153"/>
      <c r="S34" s="97"/>
    </row>
    <row r="35" spans="1:19" ht="5.0999999999999996" customHeight="1" thickTop="1">
      <c r="A35" s="63"/>
      <c r="C35" s="58"/>
      <c r="D35" s="58"/>
      <c r="E35" s="58"/>
      <c r="F35" s="58"/>
      <c r="G35" s="58"/>
      <c r="H35" s="58"/>
      <c r="I35" s="58"/>
      <c r="O35" s="93"/>
      <c r="P35" s="93"/>
      <c r="Q35" s="93"/>
      <c r="S35" s="97"/>
    </row>
    <row r="36" spans="1:19" ht="15" customHeight="1" thickBot="1">
      <c r="A36" s="64" t="s">
        <v>18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151">
        <f>O30+O34</f>
        <v>0</v>
      </c>
      <c r="P36" s="152"/>
      <c r="Q36" s="153"/>
      <c r="S36" s="97"/>
    </row>
    <row r="37" spans="1:19" ht="12" customHeight="1" thickTop="1">
      <c r="A37" s="46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97"/>
    </row>
    <row r="38" spans="1:19" ht="12" customHeight="1">
      <c r="A38" s="46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8"/>
      <c r="S38" s="97"/>
    </row>
    <row r="39" spans="1:19" ht="12" customHeight="1">
      <c r="A39" s="46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  <c r="S39" s="97"/>
    </row>
    <row r="40" spans="1:19" ht="12" customHeight="1">
      <c r="A40" s="46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  <c r="S40" s="97"/>
    </row>
    <row r="41" spans="1:19" ht="12" customHeight="1">
      <c r="A41" s="46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8"/>
      <c r="S41" s="97"/>
    </row>
    <row r="42" spans="1:19" ht="12" customHeight="1">
      <c r="A42" s="46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97"/>
    </row>
    <row r="43" spans="1:19" ht="12" customHeight="1">
      <c r="A43" s="46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/>
      <c r="S43" s="97"/>
    </row>
    <row r="44" spans="1:19" ht="12" customHeight="1">
      <c r="A44" s="46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/>
      <c r="S44" s="97"/>
    </row>
    <row r="45" spans="1:19" ht="12" customHeight="1">
      <c r="A45" s="46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8"/>
      <c r="S45" s="97"/>
    </row>
    <row r="46" spans="1:19" ht="12" customHeight="1">
      <c r="A46" s="46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97"/>
    </row>
    <row r="47" spans="1:19" ht="12" customHeight="1">
      <c r="A47" s="46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  <c r="S47" s="97"/>
    </row>
    <row r="48" spans="1:19" ht="12" customHeight="1">
      <c r="A48" s="46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  <c r="S48" s="97"/>
    </row>
    <row r="49" spans="1:19" ht="12" customHeight="1">
      <c r="A49" s="46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8"/>
      <c r="S49" s="97"/>
    </row>
    <row r="50" spans="1:19" ht="12" customHeight="1">
      <c r="A50" s="46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  <c r="S50" s="97"/>
    </row>
    <row r="51" spans="1:19" ht="12" customHeight="1">
      <c r="A51" s="46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8"/>
      <c r="S51" s="97"/>
    </row>
    <row r="52" spans="1:19" ht="12" customHeight="1">
      <c r="A52" s="46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97"/>
    </row>
    <row r="53" spans="1:19" ht="12" customHeight="1">
      <c r="A53" s="46"/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8"/>
      <c r="S53" s="97"/>
    </row>
    <row r="54" spans="1:19" ht="12" customHeight="1">
      <c r="A54" s="46"/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8"/>
      <c r="S54" s="97"/>
    </row>
    <row r="55" spans="1:19" ht="12" customHeight="1">
      <c r="A55" s="46"/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  <c r="S55" s="97"/>
    </row>
    <row r="56" spans="1:19" ht="12" customHeight="1">
      <c r="A56" s="46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8"/>
      <c r="S56" s="97"/>
    </row>
    <row r="57" spans="1:19" ht="12" customHeight="1">
      <c r="A57" s="46"/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8"/>
      <c r="S57" s="97"/>
    </row>
    <row r="58" spans="1:19" ht="12" customHeight="1">
      <c r="A58" s="46"/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8"/>
      <c r="S58" s="97"/>
    </row>
    <row r="59" spans="1:19" ht="12" customHeight="1">
      <c r="A59" s="46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8"/>
      <c r="S59" s="97"/>
    </row>
    <row r="60" spans="1:19" ht="12" customHeight="1">
      <c r="A60" s="46"/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8"/>
      <c r="S60" s="97"/>
    </row>
    <row r="61" spans="1:19" ht="12" customHeight="1">
      <c r="A61" s="46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97"/>
    </row>
    <row r="62" spans="1:19" ht="12" customHeight="1">
      <c r="A62" s="46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8"/>
      <c r="S62" s="97"/>
    </row>
    <row r="63" spans="1:19" ht="12" customHeight="1">
      <c r="A63" s="46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8"/>
      <c r="S63" s="97"/>
    </row>
    <row r="64" spans="1:19" ht="12" customHeight="1">
      <c r="A64" s="46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  <c r="S64" s="97"/>
    </row>
    <row r="65" spans="1:19" ht="12" customHeight="1">
      <c r="A65" s="46"/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8"/>
      <c r="S65" s="97"/>
    </row>
    <row r="66" spans="1:19" ht="12" customHeight="1">
      <c r="A66" s="46"/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/>
      <c r="S66" s="97"/>
    </row>
    <row r="67" spans="1:19" ht="12" customHeight="1">
      <c r="A67" s="36" t="str">
        <f>Mittelanforderung!$A$74</f>
        <v>Mittelanforderung LAT - Berufliche Integration spezieller Zielgruppen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69"/>
      <c r="Q67" s="71"/>
      <c r="R67" s="71"/>
      <c r="S67" s="97"/>
    </row>
    <row r="68" spans="1:19" ht="12" customHeight="1">
      <c r="A68" s="36" t="str">
        <f>Mittelanforderung!$A$75</f>
        <v>Formularversion: V 2.0 vom 02.01.23 - öffentlich -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S68" s="97"/>
    </row>
    <row r="69" spans="1:19" ht="12" customHeight="1"/>
    <row r="70" spans="1:19" ht="12" customHeight="1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9" ht="12" customHeight="1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9" ht="12" customHeight="1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</row>
    <row r="73" spans="1:19" ht="12" customHeight="1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</row>
    <row r="74" spans="1:19" ht="12" customHeight="1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</row>
    <row r="75" spans="1:19" ht="12" customHeight="1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</row>
    <row r="76" spans="1:19" ht="12" customHeight="1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</row>
    <row r="77" spans="1:19" ht="12" customHeight="1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</row>
    <row r="78" spans="1:19" ht="12" customHeight="1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</row>
    <row r="79" spans="1:19" ht="12" customHeight="1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</row>
    <row r="80" spans="1:19" ht="12" customHeight="1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</row>
    <row r="81" spans="1:18" ht="12" customHeight="1">
      <c r="A81" s="74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</row>
    <row r="82" spans="1:18" ht="12" customHeight="1">
      <c r="A82" s="7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</row>
    <row r="83" spans="1:18" ht="12" customHeight="1">
      <c r="A83" s="74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</row>
    <row r="84" spans="1:18" ht="12" customHeight="1">
      <c r="A84" s="74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</row>
    <row r="85" spans="1:18" ht="12" customHeight="1">
      <c r="A85" s="74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</row>
    <row r="86" spans="1:18" ht="12" customHeight="1">
      <c r="A86" s="74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</row>
    <row r="87" spans="1:18" ht="12" customHeight="1">
      <c r="A87" s="74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</row>
    <row r="88" spans="1:18" ht="12" customHeight="1">
      <c r="A88" s="74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</row>
    <row r="89" spans="1:18" ht="12" customHeight="1">
      <c r="A89" s="74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</row>
    <row r="90" spans="1:18" ht="12" customHeight="1">
      <c r="A90" s="74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</row>
    <row r="91" spans="1:18" ht="12" customHeight="1">
      <c r="A91" s="74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</row>
    <row r="92" spans="1:18" ht="12" customHeight="1">
      <c r="A92" s="74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</row>
    <row r="93" spans="1:18" ht="12" customHeight="1">
      <c r="A93" s="7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</row>
    <row r="94" spans="1:18" ht="12" customHeight="1">
      <c r="A94" s="74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</row>
    <row r="95" spans="1:18" ht="12" customHeight="1">
      <c r="A95" s="74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</row>
    <row r="96" spans="1:18" ht="12" customHeight="1">
      <c r="A96" s="74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</row>
    <row r="97" spans="1:18" ht="12" customHeight="1">
      <c r="A97" s="74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spans="1:18" ht="12" customHeight="1">
      <c r="A98" s="74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</row>
    <row r="99" spans="1:18" ht="12" customHeight="1">
      <c r="A99" s="74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spans="1:18" ht="12" customHeight="1">
      <c r="A100" s="74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1:18" ht="12" customHeight="1">
      <c r="A101" s="74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1:18" ht="12" customHeight="1">
      <c r="A102" s="74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1:18" ht="12" customHeight="1">
      <c r="A103" s="74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1:18" ht="12" customHeight="1">
      <c r="A104" s="74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1:18" ht="12" customHeight="1">
      <c r="A105" s="74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1:18" ht="12" customHeight="1">
      <c r="A106" s="74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1:18" ht="12" customHeight="1">
      <c r="A107" s="74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1:18" ht="12" customHeight="1">
      <c r="A108" s="74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1:18" ht="12" customHeight="1">
      <c r="A109" s="74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1:18" ht="12" customHeight="1">
      <c r="A110" s="74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1:18" ht="12" customHeight="1">
      <c r="A111" s="74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</row>
    <row r="112" spans="1:18" ht="12" customHeight="1">
      <c r="A112" s="74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</row>
    <row r="113" spans="1:18" ht="12" customHeight="1">
      <c r="A113" s="74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</row>
    <row r="114" spans="1:18" ht="12" customHeight="1">
      <c r="A114" s="74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</row>
    <row r="115" spans="1:18" ht="12" customHeight="1">
      <c r="A115" s="74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</row>
    <row r="116" spans="1:18" ht="12" customHeight="1">
      <c r="A116" s="74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</row>
    <row r="117" spans="1:18" ht="12" customHeight="1">
      <c r="A117" s="74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</row>
    <row r="118" spans="1:18" ht="12" customHeight="1">
      <c r="A118" s="74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</row>
    <row r="119" spans="1:18" ht="12" customHeight="1">
      <c r="A119" s="74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</row>
    <row r="120" spans="1:18" ht="12" customHeight="1">
      <c r="A120" s="74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</row>
    <row r="121" spans="1:18" ht="12" customHeight="1">
      <c r="A121" s="74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</row>
    <row r="122" spans="1:18" ht="12" customHeight="1">
      <c r="A122" s="74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</row>
    <row r="123" spans="1:18" ht="12" customHeight="1">
      <c r="A123" s="74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</row>
    <row r="124" spans="1:18" ht="12" customHeight="1">
      <c r="A124" s="74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</row>
    <row r="125" spans="1:18" ht="12" customHeight="1">
      <c r="A125" s="74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</row>
    <row r="126" spans="1:18" ht="12" customHeight="1">
      <c r="A126" s="74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</row>
    <row r="127" spans="1:18" ht="12" customHeight="1">
      <c r="A127" s="74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</row>
    <row r="128" spans="1:18" ht="12" customHeight="1"/>
    <row r="129" spans="1:18" ht="12" customHeight="1">
      <c r="A129" s="46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72"/>
    </row>
    <row r="130" spans="1:18" ht="12" customHeight="1">
      <c r="A130" s="74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</row>
    <row r="131" spans="1:18" ht="12" customHeight="1">
      <c r="A131" s="74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</row>
    <row r="132" spans="1:18" ht="12" customHeight="1">
      <c r="A132" s="4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72"/>
      <c r="R132" s="72"/>
    </row>
    <row r="133" spans="1:18" ht="12" customHeight="1">
      <c r="A133" s="74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</row>
    <row r="134" spans="1:18" ht="12" customHeight="1">
      <c r="A134" s="74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</row>
    <row r="135" spans="1:18" ht="12" customHeight="1">
      <c r="A135" s="74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</row>
    <row r="136" spans="1:18" ht="12" customHeight="1">
      <c r="A136" s="74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5"/>
    </row>
    <row r="137" spans="1:18" ht="12" customHeight="1">
      <c r="A137" s="74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</row>
    <row r="138" spans="1:18" ht="12" customHeight="1">
      <c r="A138" s="74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5"/>
    </row>
    <row r="139" spans="1:18" ht="12" customHeight="1">
      <c r="A139" s="74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</row>
    <row r="140" spans="1:18" ht="12" customHeight="1">
      <c r="A140" s="74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spans="1:18" ht="12" customHeight="1">
      <c r="A141" s="74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spans="1:18" ht="12" customHeight="1">
      <c r="A142" s="46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72"/>
      <c r="R142" s="75"/>
    </row>
    <row r="143" spans="1:18" ht="12" customHeight="1">
      <c r="A143" s="74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1:18" ht="12" customHeight="1">
      <c r="A144" s="74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1:18" ht="12" customHeight="1">
      <c r="A145" s="46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72"/>
    </row>
    <row r="146" spans="1:18" ht="12" customHeight="1">
      <c r="A146" s="74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ht="12" customHeight="1">
      <c r="A147" s="74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spans="1:18" ht="12" customHeight="1">
      <c r="A148" s="74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spans="1:18" ht="12" customHeight="1">
      <c r="A149" s="74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spans="1:18" ht="12" customHeight="1">
      <c r="A150" s="74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</row>
    <row r="151" spans="1:18" ht="12" customHeight="1">
      <c r="A151" s="74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</row>
    <row r="152" spans="1:18" ht="12" customHeight="1">
      <c r="A152" s="74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</row>
    <row r="153" spans="1:18" ht="12" customHeight="1">
      <c r="A153" s="46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72"/>
      <c r="R153" s="72"/>
    </row>
    <row r="154" spans="1:18" ht="12" customHeight="1">
      <c r="A154" s="74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</row>
    <row r="155" spans="1:18" ht="12" customHeight="1">
      <c r="A155" s="4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72"/>
      <c r="R155" s="72"/>
    </row>
    <row r="156" spans="1:18" ht="12" customHeight="1">
      <c r="A156" s="74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</row>
    <row r="157" spans="1:18" ht="12" customHeight="1">
      <c r="A157" s="74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</row>
    <row r="158" spans="1:18" ht="12" customHeight="1">
      <c r="A158" s="74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</row>
    <row r="159" spans="1:18" ht="12" customHeight="1">
      <c r="A159" s="74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</row>
    <row r="160" spans="1:18" ht="12" customHeight="1">
      <c r="A160" s="74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</row>
    <row r="161" spans="1:18" ht="12" customHeight="1">
      <c r="A161" s="74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</row>
    <row r="162" spans="1:18" ht="12" customHeight="1">
      <c r="A162" s="46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72"/>
      <c r="R162" s="72"/>
    </row>
    <row r="163" spans="1:18" ht="12" customHeight="1">
      <c r="A163" s="46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72"/>
      <c r="R163" s="72"/>
    </row>
    <row r="164" spans="1:18" ht="12" customHeight="1">
      <c r="A164" s="74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 ht="12" customHeight="1">
      <c r="A165" s="74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</row>
    <row r="166" spans="1:18" ht="12" customHeight="1">
      <c r="A166" s="74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</row>
    <row r="167" spans="1:18" ht="12" customHeight="1">
      <c r="A167" s="74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</row>
    <row r="168" spans="1:18" ht="12" customHeight="1">
      <c r="A168" s="74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</row>
    <row r="169" spans="1:18" ht="12" customHeight="1">
      <c r="A169" s="74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</row>
    <row r="170" spans="1:18" ht="12" customHeight="1">
      <c r="A170" s="74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</row>
    <row r="171" spans="1:18" ht="12" customHeight="1">
      <c r="A171" s="74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</row>
    <row r="172" spans="1:18" ht="12" customHeight="1">
      <c r="A172" s="74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</row>
    <row r="173" spans="1:18" ht="12" customHeight="1">
      <c r="A173" s="46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72"/>
      <c r="R173" s="72"/>
    </row>
    <row r="174" spans="1:18" ht="12" customHeight="1">
      <c r="A174" s="74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</row>
    <row r="175" spans="1:18" ht="12" customHeight="1">
      <c r="A175" s="74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</row>
    <row r="176" spans="1:18" ht="12" customHeight="1">
      <c r="A176" s="74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</row>
    <row r="177" spans="1:18" ht="12" customHeight="1">
      <c r="A177" s="74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</row>
    <row r="178" spans="1:18" ht="12" customHeight="1">
      <c r="A178" s="74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</row>
    <row r="179" spans="1:18" ht="12" customHeight="1">
      <c r="A179" s="74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</row>
    <row r="180" spans="1:18" ht="12" customHeight="1">
      <c r="A180" s="74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</row>
    <row r="181" spans="1:18" ht="12" customHeight="1">
      <c r="A181" s="74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</row>
    <row r="182" spans="1:18" ht="12" customHeight="1">
      <c r="A182" s="74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</row>
    <row r="183" spans="1:18" ht="12" customHeight="1">
      <c r="A183" s="74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spans="1:18" ht="12" customHeight="1">
      <c r="A184" s="74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</row>
    <row r="185" spans="1:18" ht="12" customHeight="1">
      <c r="A185" s="74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spans="1:18" ht="12" customHeight="1">
      <c r="A186" s="74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</row>
    <row r="187" spans="1:18" ht="12" customHeight="1">
      <c r="A187" s="74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</row>
    <row r="188" spans="1:18" ht="12" customHeight="1">
      <c r="A188" s="46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72"/>
      <c r="R188" s="72"/>
    </row>
    <row r="189" spans="1:18" ht="12" customHeight="1">
      <c r="A189" s="74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spans="1:18" ht="12" customHeight="1">
      <c r="A190" s="46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72"/>
      <c r="R190" s="72"/>
    </row>
    <row r="191" spans="1:18" ht="12" customHeight="1">
      <c r="A191" s="74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18" ht="12" customHeight="1">
      <c r="A192" s="46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72"/>
      <c r="R192" s="75"/>
    </row>
    <row r="193" spans="1:18" ht="12" customHeight="1">
      <c r="A193" s="74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</row>
    <row r="194" spans="1:18" ht="12" customHeight="1">
      <c r="A194" s="74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ht="12" customHeight="1">
      <c r="A195" s="74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ht="12" customHeight="1">
      <c r="A196" s="74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</row>
    <row r="197" spans="1:18" ht="12" customHeight="1">
      <c r="A197" s="74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ht="12" customHeight="1">
      <c r="A198" s="74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ht="12" customHeight="1">
      <c r="A199" s="74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ht="12" customHeight="1">
      <c r="A200" s="74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ht="12" customHeight="1">
      <c r="A201" s="74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ht="12" customHeight="1">
      <c r="A202" s="74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ht="12" customHeight="1">
      <c r="A203" s="74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ht="12" customHeight="1">
      <c r="A204" s="74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ht="12" customHeight="1">
      <c r="A205" s="74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ht="12" customHeight="1">
      <c r="A206" s="74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ht="12" customHeight="1">
      <c r="A207" s="74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ht="12" customHeight="1">
      <c r="A208" s="74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</row>
    <row r="209" spans="1:18" ht="12" customHeight="1">
      <c r="A209" s="74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ht="12" customHeight="1">
      <c r="A210" s="74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</row>
    <row r="211" spans="1:18" ht="12" customHeight="1">
      <c r="A211" s="74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</row>
    <row r="212" spans="1:18" ht="12" customHeight="1">
      <c r="A212" s="74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</row>
    <row r="213" spans="1:18" ht="12" customHeight="1">
      <c r="A213" s="74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</row>
    <row r="214" spans="1:18" ht="12" customHeight="1">
      <c r="A214" s="74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 ht="12" customHeight="1">
      <c r="A215" s="74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</row>
    <row r="216" spans="1:18" ht="12" customHeight="1">
      <c r="A216" s="74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</row>
    <row r="217" spans="1:18" ht="12" customHeight="1"/>
    <row r="218" spans="1:18" ht="12" customHeight="1"/>
    <row r="219" spans="1:18" ht="12" customHeight="1"/>
    <row r="220" spans="1:18" ht="12" customHeight="1"/>
  </sheetData>
  <sheetProtection password="EF62" sheet="1" objects="1" scenarios="1" selectLockedCells="1" autoFilter="0"/>
  <mergeCells count="20">
    <mergeCell ref="O19:Q19"/>
    <mergeCell ref="O33:Q33"/>
    <mergeCell ref="O34:Q34"/>
    <mergeCell ref="O36:Q36"/>
    <mergeCell ref="O25:Q25"/>
    <mergeCell ref="O26:Q26"/>
    <mergeCell ref="O27:Q27"/>
    <mergeCell ref="O28:Q28"/>
    <mergeCell ref="O29:Q29"/>
    <mergeCell ref="O30:Q30"/>
    <mergeCell ref="O17:Q17"/>
    <mergeCell ref="O11:Q11"/>
    <mergeCell ref="O16:Q16"/>
    <mergeCell ref="A5:R6"/>
    <mergeCell ref="O1:R1"/>
    <mergeCell ref="O8:Q8"/>
    <mergeCell ref="O9:Q9"/>
    <mergeCell ref="O12:Q12"/>
    <mergeCell ref="O13:Q13"/>
    <mergeCell ref="O10:Q10"/>
  </mergeCells>
  <phoneticPr fontId="4" type="noConversion"/>
  <conditionalFormatting sqref="O1">
    <cfRule type="cellIs" dxfId="0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Mittelbedarfsplanung</vt:lpstr>
      <vt:lpstr>Änderungsdoku!Druckbereich</vt:lpstr>
      <vt:lpstr>Mittelanforderung!Druckbereich</vt:lpstr>
      <vt:lpstr>Mittelbedarfsplanung!Druckbereich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2015-11-25T10:48:46Z</cp:lastPrinted>
  <dcterms:created xsi:type="dcterms:W3CDTF">2010-02-12T07:07:07Z</dcterms:created>
  <dcterms:modified xsi:type="dcterms:W3CDTF">2022-12-27T08:08:30Z</dcterms:modified>
</cp:coreProperties>
</file>