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Ausgaben'!$A$1:$Q$36</definedName>
    <definedName name="_xlnm.Print_Titles" localSheetId="0">Änderungsdoku!$7:$7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O18" i="4" l="1"/>
  <c r="L18" i="4" l="1"/>
  <c r="O28" i="4" s="1"/>
  <c r="B22" i="4" l="1"/>
  <c r="O22" i="4"/>
  <c r="O26" i="4" s="1"/>
  <c r="O32" i="4" l="1"/>
  <c r="O34" i="4" s="1"/>
  <c r="A6" i="4" l="1"/>
  <c r="O34" i="1" l="1"/>
  <c r="D56" i="1" l="1"/>
  <c r="Q3" i="4"/>
  <c r="Q2" i="4"/>
  <c r="N1" i="4"/>
  <c r="A4" i="4" l="1"/>
</calcChain>
</file>

<file path=xl/sharedStrings.xml><?xml version="1.0" encoding="utf-8"?>
<sst xmlns="http://schemas.openxmlformats.org/spreadsheetml/2006/main" count="75" uniqueCount="71">
  <si>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</si>
  <si>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</si>
  <si>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</si>
  <si>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</si>
  <si>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</si>
  <si>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</si>
  <si>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</si>
  <si>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</si>
  <si>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</si>
  <si>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</si>
  <si>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</si>
  <si>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</si>
  <si>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</si>
  <si>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</si>
  <si>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</si>
  <si>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</si>
  <si>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</si>
  <si>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</si>
  <si>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</si>
  <si>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</si>
  <si>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</si>
  <si>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</si>
  <si>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</si>
  <si>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</si>
  <si>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</si>
  <si>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</si>
  <si>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</si>
  <si>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1.1</t>
  </si>
  <si>
    <t>1.2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</si>
  <si>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</si>
  <si>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</si>
  <si>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</si>
  <si>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</si>
  <si>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</si>
  <si>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</si>
  <si>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</si>
  <si>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</si>
  <si>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</si>
  <si>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</si>
  <si>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</si>
  <si>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Landesmittel</t>
  </si>
  <si>
    <t>Summe der Ausgaben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</si>
  <si>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</si>
  <si>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</si>
  <si>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</si>
  <si>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</si>
  <si>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Ausgaben</t>
  </si>
  <si>
    <t>Ausgaben für die Kastration/Sterilisation und</t>
  </si>
  <si>
    <t>Kennzeichnung freilebender Katzen</t>
  </si>
  <si>
    <t>Ausgaben für die Anschaffung von</t>
  </si>
  <si>
    <t>Einrichtungsgegenständen und Hilfsmitteln</t>
  </si>
  <si>
    <t>zuwendungsfähige
Ausgaben</t>
  </si>
  <si>
    <t>Zuwendungsbetrag: (in €)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</si>
  <si>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</si>
  <si>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</si>
  <si>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rechtsverbindliche Unterschrift(en)</t>
  </si>
  <si>
    <t>V 1.1</t>
  </si>
  <si>
    <t>Richtlinie über die Gewährung von Zuwendungen zur Förderung von nicht investiven Maßnahmen des Tierschutzes in Thüringen in der jeweils gültigen Fassung</t>
  </si>
  <si>
    <t>Ersetzen der Richtlinienfassung durch "in der jeweils gültigen Fassung"</t>
  </si>
  <si>
    <t>V 1.2</t>
  </si>
  <si>
    <t>Adressänderung</t>
  </si>
  <si>
    <t>Weimarische Straße 45/46</t>
  </si>
  <si>
    <t>99099 Erfurt</t>
  </si>
  <si>
    <t>Nicht investive Förderung des Tierschutzes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</si>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</sst>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1" fillId="0" borderId="0"/>
  </cellStyleXfs>
  <cellXfs count="145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4" fillId="0" borderId="23" xfId="35" applyFont="1" applyFill="1" applyBorder="1" applyAlignment="1" applyProtection="1">
      <alignment vertical="center"/>
    </xf>
    <xf numFmtId="0" fontId="1" fillId="0" borderId="23" xfId="35" applyFont="1" applyFill="1" applyBorder="1" applyAlignment="1" applyProtection="1">
      <alignment vertical="center"/>
    </xf>
    <xf numFmtId="0" fontId="4" fillId="0" borderId="23" xfId="35" applyFont="1" applyFill="1" applyBorder="1" applyAlignment="1" applyProtection="1">
      <alignment horizontal="left" vertical="center" indent="2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4" fillId="0" borderId="0" xfId="35" applyNumberFormat="1" applyFont="1" applyFill="1" applyAlignment="1" applyProtection="1">
      <alignment vertical="center"/>
    </xf>
    <xf numFmtId="49" fontId="4" fillId="0" borderId="0" xfId="35" applyNumberFormat="1" applyFont="1" applyFill="1" applyBorder="1" applyAlignment="1" applyProtection="1">
      <alignment horizontal="left" vertical="center"/>
    </xf>
    <xf numFmtId="49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0" fontId="1" fillId="0" borderId="0" xfId="35" applyFont="1" applyFill="1" applyBorder="1" applyAlignment="1" applyProtection="1">
      <alignment horizontal="left" vertical="center" indent="2"/>
    </xf>
    <xf numFmtId="0" fontId="1" fillId="0" borderId="24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8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49" fontId="1" fillId="0" borderId="0" xfId="35" applyNumberFormat="1" applyFont="1" applyFill="1" applyAlignment="1" applyProtection="1">
      <alignment horizontal="left" vertical="center"/>
    </xf>
    <xf numFmtId="0" fontId="1" fillId="0" borderId="0" xfId="35" applyFont="1" applyFill="1" applyAlignment="1" applyProtection="1">
      <alignment horizontal="left" vertical="center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/>
    </xf>
    <xf numFmtId="167" fontId="8" fillId="19" borderId="10" xfId="0" applyNumberFormat="1" applyFont="1" applyFill="1" applyBorder="1" applyAlignment="1" applyProtection="1">
      <alignment horizontal="center" vertical="center"/>
      <protection locked="0"/>
    </xf>
    <xf numFmtId="167" fontId="8" fillId="19" borderId="13" xfId="0" applyNumberFormat="1" applyFont="1" applyFill="1" applyBorder="1" applyAlignment="1" applyProtection="1">
      <alignment horizontal="center" vertical="center"/>
      <protection locked="0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4" fontId="1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10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13" xfId="35" applyNumberFormat="1" applyFont="1" applyFill="1" applyBorder="1" applyAlignment="1" applyProtection="1">
      <alignment horizontal="righ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167" fontId="1" fillId="0" borderId="12" xfId="35" applyNumberFormat="1" applyFont="1" applyFill="1" applyBorder="1" applyAlignment="1" applyProtection="1">
      <alignment horizontal="right" vertical="center" indent="1"/>
    </xf>
    <xf numFmtId="167" fontId="1" fillId="0" borderId="10" xfId="35" applyNumberFormat="1" applyFont="1" applyFill="1" applyBorder="1" applyAlignment="1" applyProtection="1">
      <alignment horizontal="right" vertical="center" indent="1"/>
    </xf>
    <xf numFmtId="167" fontId="1" fillId="0" borderId="13" xfId="35" applyNumberFormat="1" applyFont="1" applyFill="1" applyBorder="1" applyAlignment="1" applyProtection="1">
      <alignment horizontal="right" vertical="center" indent="1"/>
    </xf>
    <xf numFmtId="167" fontId="4" fillId="0" borderId="25" xfId="35" applyNumberFormat="1" applyFont="1" applyFill="1" applyBorder="1" applyAlignment="1" applyProtection="1">
      <alignment horizontal="right" vertical="center" indent="1"/>
    </xf>
    <xf numFmtId="167" fontId="4" fillId="0" borderId="26" xfId="35" applyNumberFormat="1" applyFont="1" applyFill="1" applyBorder="1" applyAlignment="1" applyProtection="1">
      <alignment horizontal="right" vertical="center" indent="1"/>
    </xf>
    <xf numFmtId="167" fontId="4" fillId="0" borderId="27" xfId="35" applyNumberFormat="1" applyFont="1" applyFill="1" applyBorder="1" applyAlignment="1" applyProtection="1">
      <alignment horizontal="right" vertical="center" indent="1"/>
    </xf>
    <xf numFmtId="0" fontId="1" fillId="0" borderId="0" xfId="35" applyFont="1" applyFill="1" applyBorder="1" applyAlignment="1" applyProtection="1">
      <alignment horizontal="center" vertical="center" wrapText="1"/>
    </xf>
    <xf numFmtId="0" fontId="39" fillId="0" borderId="0" xfId="45" applyNumberFormat="1" applyFont="1" applyBorder="1" applyAlignment="1" applyProtection="1">
      <alignment vertical="center"/>
      <protection hidden="1"/>
    </xf>
    <xf numFmtId="0" fontId="35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6" fillId="21" borderId="28" xfId="45" applyNumberFormat="1" applyFont="1" applyFill="1" applyBorder="1" applyAlignment="1" applyProtection="1">
      <alignment horizontal="left" indent="1"/>
      <protection hidden="1"/>
    </xf>
    <xf numFmtId="0" fontId="1" fillId="21" borderId="22" xfId="45" applyNumberFormat="1" applyFont="1" applyFill="1" applyBorder="1" applyAlignment="1" applyProtection="1">
      <alignment vertical="center"/>
      <protection hidden="1"/>
    </xf>
    <xf numFmtId="0" fontId="1" fillId="21" borderId="29" xfId="45" applyNumberFormat="1" applyFont="1" applyFill="1" applyBorder="1" applyAlignment="1" applyProtection="1">
      <alignment vertical="center"/>
      <protection hidden="1"/>
    </xf>
    <xf numFmtId="0" fontId="36" fillId="21" borderId="30" xfId="45" applyNumberFormat="1" applyFont="1" applyFill="1" applyBorder="1" applyAlignment="1" applyProtection="1">
      <alignment horizontal="left" vertical="top" indent="1"/>
      <protection hidden="1"/>
    </xf>
    <xf numFmtId="0" fontId="1" fillId="21" borderId="21" xfId="45" applyNumberFormat="1" applyFont="1" applyFill="1" applyBorder="1" applyAlignment="1" applyProtection="1">
      <alignment vertical="center"/>
      <protection hidden="1"/>
    </xf>
    <xf numFmtId="0" fontId="1" fillId="21" borderId="31" xfId="45" applyNumberFormat="1" applyFont="1" applyFill="1" applyBorder="1" applyAlignment="1" applyProtection="1">
      <alignment vertical="center"/>
      <protection hidden="1"/>
    </xf>
    <xf numFmtId="0" fontId="40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32" xfId="45" applyNumberFormat="1" applyFont="1" applyFill="1" applyBorder="1" applyAlignment="1" applyProtection="1">
      <alignment horizontal="left" vertical="center" indent="1"/>
      <protection hidden="1"/>
    </xf>
    <xf numFmtId="0" fontId="1" fillId="22" borderId="33" xfId="45" applyNumberFormat="1" applyFill="1" applyBorder="1" applyAlignment="1" applyProtection="1">
      <alignment horizontal="center" vertical="center"/>
      <protection hidden="1"/>
    </xf>
    <xf numFmtId="0" fontId="1" fillId="22" borderId="34" xfId="45" applyNumberFormat="1" applyFill="1" applyBorder="1" applyAlignment="1" applyProtection="1">
      <alignment vertical="center"/>
      <protection hidden="1"/>
    </xf>
    <xf numFmtId="0" fontId="4" fillId="18" borderId="35" xfId="45" applyNumberFormat="1" applyFont="1" applyFill="1" applyBorder="1" applyAlignment="1">
      <alignment horizontal="left" vertical="center" indent="1"/>
    </xf>
    <xf numFmtId="0" fontId="4" fillId="18" borderId="35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6" fontId="1" fillId="0" borderId="35" xfId="44" applyNumberFormat="1" applyFont="1" applyBorder="1" applyAlignment="1" applyProtection="1">
      <alignment horizontal="left" vertical="center" indent="1"/>
      <protection hidden="1"/>
    </xf>
    <xf numFmtId="166" fontId="1" fillId="0" borderId="35" xfId="44" applyNumberFormat="1" applyFont="1" applyBorder="1" applyAlignment="1" applyProtection="1">
      <alignment horizontal="center" vertical="center"/>
      <protection hidden="1"/>
    </xf>
    <xf numFmtId="0" fontId="1" fillId="0" borderId="35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6" fontId="1" fillId="0" borderId="35" xfId="45" applyNumberFormat="1" applyFont="1" applyBorder="1" applyAlignment="1">
      <alignment horizontal="left" vertical="center" indent="1"/>
    </xf>
    <xf numFmtId="166" fontId="1" fillId="0" borderId="35" xfId="44" applyNumberFormat="1" applyFont="1" applyBorder="1" applyAlignment="1">
      <alignment horizontal="center" vertical="center"/>
    </xf>
    <xf numFmtId="0" fontId="1" fillId="0" borderId="35" xfId="45" applyNumberFormat="1" applyFont="1" applyBorder="1" applyAlignment="1">
      <alignment horizontal="left" vertical="center" wrapText="1" indent="1"/>
    </xf>
    <xf numFmtId="166" fontId="1" fillId="0" borderId="35" xfId="45" applyNumberFormat="1" applyFont="1" applyBorder="1" applyAlignment="1">
      <alignment horizontal="center" vertical="center"/>
    </xf>
    <xf numFmtId="0" fontId="13" fillId="0" borderId="0" xfId="45" quotePrefix="1" applyNumberFormat="1" applyFont="1" applyAlignment="1" applyProtection="1">
      <alignment vertical="center"/>
      <protection hidden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ColWidth="11.42578125" defaultRowHeight="12"/>
  <cols>
    <col min="1" max="1" width="10.7109375" style="10" customWidth="1"/>
    <col min="2" max="2" width="15.7109375" style="11" customWidth="1"/>
    <col min="3" max="3" width="78.7109375" style="10" customWidth="1"/>
    <col min="4" max="16384" width="11.42578125" style="10"/>
  </cols>
  <sheetData>
    <row r="1" spans="1:7" s="122" customFormat="1" ht="30" customHeight="1" thickBot="1">
      <c r="A1" s="120" t="s">
        <v>20</v>
      </c>
      <c r="B1" s="121"/>
      <c r="C1" s="121"/>
    </row>
    <row r="2" spans="1:7" s="122" customFormat="1" ht="30" customHeight="1" thickTop="1">
      <c r="A2" s="123" t="s">
        <v>33</v>
      </c>
      <c r="B2" s="124"/>
      <c r="C2" s="125"/>
    </row>
    <row r="3" spans="1:7" s="122" customFormat="1" ht="30" customHeight="1" thickBot="1">
      <c r="A3" s="126" t="s">
        <v>63</v>
      </c>
      <c r="B3" s="127"/>
      <c r="C3" s="128"/>
    </row>
    <row r="4" spans="1:7" ht="15" customHeight="1" thickTop="1">
      <c r="A4" s="129" t="str">
        <f>IF(AND(Mittelanforderung!F36=0,Mittelanforderung!F44="",Mittelanforderung!F48="")," - öffentlich -"," - vertraulich -")</f>
        <v xml:space="preserve"> - öffentlich -</v>
      </c>
      <c r="E4" s="12"/>
    </row>
    <row r="5" spans="1:7" ht="15" customHeight="1">
      <c r="E5" s="12"/>
    </row>
    <row r="6" spans="1:7" s="122" customFormat="1" ht="18" customHeight="1">
      <c r="A6" s="130" t="s">
        <v>64</v>
      </c>
      <c r="B6" s="131"/>
      <c r="C6" s="132"/>
    </row>
    <row r="7" spans="1:7" s="135" customFormat="1" ht="18" customHeight="1">
      <c r="A7" s="133" t="s">
        <v>21</v>
      </c>
      <c r="B7" s="134" t="s">
        <v>22</v>
      </c>
      <c r="C7" s="133" t="s">
        <v>23</v>
      </c>
      <c r="F7" s="122"/>
    </row>
    <row r="8" spans="1:7" s="12" customFormat="1" ht="24" customHeight="1">
      <c r="A8" s="136" t="s">
        <v>24</v>
      </c>
      <c r="B8" s="137">
        <v>43306</v>
      </c>
      <c r="C8" s="138" t="s">
        <v>25</v>
      </c>
      <c r="D8" s="10"/>
      <c r="E8" s="10"/>
      <c r="F8" s="10"/>
    </row>
    <row r="9" spans="1:7" ht="24" customHeight="1">
      <c r="A9" s="136" t="s">
        <v>56</v>
      </c>
      <c r="B9" s="137">
        <v>44398</v>
      </c>
      <c r="C9" s="138" t="s">
        <v>58</v>
      </c>
      <c r="G9" s="12"/>
    </row>
    <row r="10" spans="1:7" ht="24" customHeight="1">
      <c r="A10" s="136" t="s">
        <v>59</v>
      </c>
      <c r="B10" s="137">
        <v>44838</v>
      </c>
      <c r="C10" s="138" t="s">
        <v>60</v>
      </c>
    </row>
    <row r="11" spans="1:7" s="122" customFormat="1" ht="15" customHeight="1">
      <c r="A11" s="139"/>
    </row>
    <row r="12" spans="1:7" s="122" customFormat="1" ht="18" customHeight="1">
      <c r="A12" s="130" t="s">
        <v>65</v>
      </c>
      <c r="B12" s="131"/>
      <c r="C12" s="132"/>
    </row>
    <row r="13" spans="1:7" s="135" customFormat="1" ht="18" customHeight="1">
      <c r="A13" s="133" t="s">
        <v>21</v>
      </c>
      <c r="B13" s="134" t="s">
        <v>22</v>
      </c>
      <c r="C13" s="133" t="s">
        <v>23</v>
      </c>
      <c r="F13" s="122"/>
    </row>
    <row r="14" spans="1:7" s="135" customFormat="1" ht="24" customHeight="1">
      <c r="A14" s="140" t="s">
        <v>66</v>
      </c>
      <c r="B14" s="141">
        <v>44928</v>
      </c>
      <c r="C14" s="142" t="s">
        <v>67</v>
      </c>
      <c r="F14" s="122"/>
    </row>
    <row r="15" spans="1:7" s="122" customFormat="1" ht="24" customHeight="1">
      <c r="A15" s="140"/>
      <c r="B15" s="143"/>
      <c r="C15" s="142"/>
    </row>
    <row r="16" spans="1:7" s="122" customFormat="1" ht="24" customHeight="1">
      <c r="A16" s="140"/>
      <c r="B16" s="143"/>
      <c r="C16" s="142"/>
    </row>
    <row r="17" spans="1:3" s="122" customFormat="1" ht="24" customHeight="1">
      <c r="A17" s="140"/>
      <c r="B17" s="143"/>
      <c r="C17" s="142"/>
    </row>
    <row r="18" spans="1:3" s="122" customFormat="1" ht="24" customHeight="1">
      <c r="A18" s="140"/>
      <c r="B18" s="143"/>
      <c r="C18" s="142"/>
    </row>
    <row r="19" spans="1:3" s="122" customFormat="1" ht="24" customHeight="1">
      <c r="A19" s="140"/>
      <c r="B19" s="141"/>
      <c r="C19" s="142"/>
    </row>
    <row r="20" spans="1:3" s="122" customFormat="1" ht="24" customHeight="1">
      <c r="A20" s="140"/>
      <c r="B20" s="141"/>
      <c r="C20" s="142"/>
    </row>
    <row r="21" spans="1:3" s="122" customFormat="1" ht="24" customHeight="1">
      <c r="A21" s="140"/>
      <c r="B21" s="143"/>
      <c r="C21" s="142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42578125" defaultRowHeight="12" customHeight="1"/>
  <cols>
    <col min="1" max="18" width="5.7109375" style="17" customWidth="1"/>
    <col min="19" max="16384" width="11.42578125" style="17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6" customFormat="1" ht="15" customHeight="1">
      <c r="A5" s="93"/>
      <c r="B5" s="94"/>
      <c r="C5" s="94"/>
      <c r="D5" s="94"/>
      <c r="E5" s="94"/>
      <c r="F5" s="94"/>
      <c r="G5" s="94"/>
      <c r="H5" s="95"/>
    </row>
    <row r="6" spans="1:18" s="16" customFormat="1" ht="15" customHeight="1">
      <c r="A6" s="96"/>
      <c r="B6" s="97"/>
      <c r="C6" s="97"/>
      <c r="D6" s="97"/>
      <c r="E6" s="97"/>
      <c r="F6" s="97"/>
      <c r="G6" s="97"/>
      <c r="H6" s="98"/>
    </row>
    <row r="7" spans="1:18" s="16" customFormat="1" ht="15" customHeight="1">
      <c r="A7" s="96"/>
      <c r="B7" s="97"/>
      <c r="C7" s="97"/>
      <c r="D7" s="97"/>
      <c r="E7" s="97"/>
      <c r="F7" s="97"/>
      <c r="G7" s="97"/>
      <c r="H7" s="98"/>
      <c r="M7" s="99" t="s">
        <v>70</v>
      </c>
      <c r="N7" s="100"/>
      <c r="O7" s="100"/>
      <c r="P7" s="100"/>
      <c r="Q7" s="100"/>
      <c r="R7" s="101"/>
    </row>
    <row r="8" spans="1:18" s="16" customFormat="1" ht="15" customHeight="1">
      <c r="A8" s="96"/>
      <c r="B8" s="97"/>
      <c r="C8" s="97"/>
      <c r="D8" s="97"/>
      <c r="E8" s="97"/>
      <c r="F8" s="97"/>
      <c r="G8" s="97"/>
      <c r="H8" s="98"/>
      <c r="M8" s="102" t="s">
        <v>6</v>
      </c>
      <c r="N8" s="103"/>
      <c r="O8" s="103"/>
      <c r="P8" s="103"/>
      <c r="Q8" s="103"/>
      <c r="R8" s="104"/>
    </row>
    <row r="9" spans="1:18" ht="15" customHeight="1">
      <c r="A9" s="89"/>
      <c r="B9" s="90"/>
      <c r="C9" s="91"/>
      <c r="D9" s="91"/>
      <c r="E9" s="91"/>
      <c r="F9" s="91"/>
      <c r="G9" s="91"/>
      <c r="H9" s="92"/>
      <c r="I9" s="16"/>
      <c r="J9" s="16"/>
      <c r="K9" s="16"/>
      <c r="M9" s="80" t="s">
        <v>4</v>
      </c>
      <c r="N9" s="81"/>
      <c r="O9" s="81"/>
      <c r="P9" s="81"/>
      <c r="Q9" s="81"/>
      <c r="R9" s="82"/>
    </row>
    <row r="10" spans="1:18" s="20" customFormat="1" ht="15" customHeight="1">
      <c r="A10" s="18" t="s">
        <v>0</v>
      </c>
      <c r="B10" s="19"/>
      <c r="C10" s="19"/>
      <c r="D10" s="19"/>
      <c r="E10" s="19"/>
      <c r="F10" s="17"/>
      <c r="G10" s="17"/>
      <c r="H10" s="17"/>
      <c r="I10" s="17"/>
      <c r="J10" s="17"/>
      <c r="K10" s="17"/>
      <c r="M10" s="83"/>
      <c r="N10" s="84"/>
      <c r="O10" s="84"/>
      <c r="P10" s="84"/>
      <c r="Q10" s="84"/>
      <c r="R10" s="85"/>
    </row>
    <row r="11" spans="1:18" s="20" customFormat="1" ht="15" customHeight="1">
      <c r="M11" s="83"/>
      <c r="N11" s="84"/>
      <c r="O11" s="84"/>
      <c r="P11" s="84"/>
      <c r="Q11" s="84"/>
      <c r="R11" s="85"/>
    </row>
    <row r="12" spans="1:18" s="20" customFormat="1" ht="15" customHeight="1">
      <c r="A12" s="21" t="s">
        <v>68</v>
      </c>
      <c r="M12" s="86"/>
      <c r="N12" s="87"/>
      <c r="O12" s="87"/>
      <c r="P12" s="87"/>
      <c r="Q12" s="87"/>
      <c r="R12" s="88"/>
    </row>
    <row r="13" spans="1:18" s="20" customFormat="1" ht="15" customHeight="1">
      <c r="A13" s="21" t="s">
        <v>69</v>
      </c>
      <c r="M13" s="80" t="s">
        <v>5</v>
      </c>
      <c r="N13" s="81"/>
      <c r="O13" s="81"/>
      <c r="P13" s="81"/>
      <c r="Q13" s="81"/>
      <c r="R13" s="82"/>
    </row>
    <row r="14" spans="1:18" s="20" customFormat="1" ht="15" customHeight="1">
      <c r="A14" s="21" t="s">
        <v>61</v>
      </c>
      <c r="M14" s="83"/>
      <c r="N14" s="84"/>
      <c r="O14" s="84"/>
      <c r="P14" s="84"/>
      <c r="Q14" s="84"/>
      <c r="R14" s="85"/>
    </row>
    <row r="15" spans="1:18" s="20" customFormat="1" ht="15" customHeight="1">
      <c r="A15" s="21" t="s">
        <v>62</v>
      </c>
      <c r="M15" s="83"/>
      <c r="N15" s="84"/>
      <c r="O15" s="84"/>
      <c r="P15" s="84"/>
      <c r="Q15" s="84"/>
      <c r="R15" s="85"/>
    </row>
    <row r="16" spans="1:18" s="20" customFormat="1" ht="15" customHeight="1">
      <c r="M16" s="86"/>
      <c r="N16" s="87"/>
      <c r="O16" s="87"/>
      <c r="P16" s="87"/>
      <c r="Q16" s="87"/>
      <c r="R16" s="88"/>
    </row>
    <row r="18" spans="1:18" s="19" customFormat="1" ht="15" customHeight="1">
      <c r="A18" s="57" t="s">
        <v>33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s="19" customFormat="1" ht="12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2" customHeight="1">
      <c r="A20" s="70" t="s">
        <v>57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s="19" customFormat="1" ht="12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s="19" customFormat="1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s="19" customFormat="1" ht="12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ht="12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18" customHeight="1">
      <c r="A25" s="17" t="s">
        <v>3</v>
      </c>
      <c r="F25" s="71"/>
      <c r="G25" s="72"/>
      <c r="H25" s="73"/>
    </row>
    <row r="26" spans="1:18" ht="5.0999999999999996" customHeight="1"/>
    <row r="27" spans="1:18" ht="18" customHeight="1">
      <c r="A27" s="16" t="s">
        <v>52</v>
      </c>
      <c r="F27" s="67"/>
      <c r="G27" s="68"/>
      <c r="H27" s="69"/>
    </row>
    <row r="28" spans="1:18" ht="5.0999999999999996" customHeight="1"/>
    <row r="29" spans="1:18" s="19" customFormat="1" ht="18" customHeight="1">
      <c r="A29" s="14" t="s">
        <v>9</v>
      </c>
      <c r="F29" s="61"/>
      <c r="G29" s="62"/>
      <c r="H29" s="63"/>
    </row>
    <row r="31" spans="1:18" ht="12" customHeight="1">
      <c r="A31" s="17" t="s">
        <v>10</v>
      </c>
    </row>
    <row r="32" spans="1:18" ht="12" customHeight="1">
      <c r="A32" s="17" t="s">
        <v>11</v>
      </c>
    </row>
    <row r="33" spans="1:18" ht="5.0999999999999996" customHeight="1"/>
    <row r="34" spans="1:18" ht="18" customHeight="1">
      <c r="C34" s="23" t="s">
        <v>16</v>
      </c>
      <c r="F34" s="64"/>
      <c r="G34" s="65"/>
      <c r="H34" s="66"/>
      <c r="I34" s="24" t="s">
        <v>12</v>
      </c>
      <c r="J34" s="74"/>
      <c r="K34" s="65"/>
      <c r="L34" s="66"/>
      <c r="N34" s="25"/>
      <c r="O34" s="25" t="str">
        <f>IF(OR(F34=0,J34=0),"",IF(YEAR(F34)&lt;&gt;YEAR(J34),"Der Zeitraum muss innerhalb eines Jahres liegen!",""))</f>
        <v/>
      </c>
    </row>
    <row r="35" spans="1:18" ht="5.0999999999999996" customHeight="1">
      <c r="L35" s="25"/>
      <c r="N35" s="25"/>
      <c r="O35" s="25"/>
      <c r="P35" s="25"/>
      <c r="Q35" s="25"/>
      <c r="R35" s="25"/>
    </row>
    <row r="36" spans="1:18" ht="18" customHeight="1">
      <c r="C36" s="16" t="s">
        <v>30</v>
      </c>
      <c r="F36" s="58"/>
      <c r="G36" s="59"/>
      <c r="H36" s="59"/>
      <c r="I36" s="59"/>
      <c r="J36" s="59"/>
      <c r="K36" s="59"/>
      <c r="L36" s="60"/>
      <c r="N36" s="25"/>
      <c r="O36" s="25"/>
    </row>
    <row r="38" spans="1:18" ht="12" customHeight="1">
      <c r="A38" s="16" t="s">
        <v>26</v>
      </c>
    </row>
    <row r="39" spans="1:18" ht="12" customHeight="1">
      <c r="A39" s="16" t="s">
        <v>53</v>
      </c>
    </row>
    <row r="40" spans="1:18" ht="12" customHeight="1">
      <c r="A40" s="16" t="s">
        <v>54</v>
      </c>
    </row>
    <row r="42" spans="1:18" ht="12" customHeight="1">
      <c r="A42" s="17" t="s">
        <v>15</v>
      </c>
    </row>
    <row r="43" spans="1:18" ht="5.0999999999999996" customHeight="1"/>
    <row r="44" spans="1:18" ht="18" customHeight="1">
      <c r="A44" s="17" t="s">
        <v>1</v>
      </c>
      <c r="F44" s="53"/>
      <c r="G44" s="54"/>
      <c r="H44" s="54"/>
      <c r="I44" s="54"/>
      <c r="J44" s="54"/>
      <c r="K44" s="54"/>
      <c r="L44" s="54"/>
      <c r="M44" s="54"/>
      <c r="N44" s="55"/>
    </row>
    <row r="45" spans="1:18" ht="5.0999999999999996" customHeight="1"/>
    <row r="46" spans="1:18" ht="18" customHeight="1">
      <c r="A46" s="17" t="s">
        <v>2</v>
      </c>
      <c r="F46" s="53"/>
      <c r="G46" s="54"/>
      <c r="H46" s="54"/>
      <c r="I46" s="54"/>
      <c r="J46" s="54"/>
      <c r="K46" s="54"/>
      <c r="L46" s="54"/>
      <c r="M46" s="54"/>
      <c r="N46" s="55"/>
      <c r="O46" s="33" t="s">
        <v>14</v>
      </c>
    </row>
    <row r="47" spans="1:18" ht="5.0999999999999996" customHeight="1"/>
    <row r="48" spans="1:18" s="16" customFormat="1" ht="18" customHeight="1">
      <c r="A48" s="16" t="s">
        <v>31</v>
      </c>
      <c r="F48" s="53"/>
      <c r="G48" s="54"/>
      <c r="H48" s="54"/>
      <c r="I48" s="54"/>
      <c r="J48" s="54"/>
      <c r="K48" s="54"/>
      <c r="L48" s="54"/>
      <c r="M48" s="54"/>
      <c r="N48" s="55"/>
    </row>
    <row r="49" spans="1:18" s="16" customFormat="1" ht="5.0999999999999996" customHeight="1"/>
    <row r="50" spans="1:18" s="16" customFormat="1" ht="18" customHeight="1">
      <c r="A50" s="16" t="s">
        <v>32</v>
      </c>
      <c r="F50" s="53"/>
      <c r="G50" s="54"/>
      <c r="H50" s="54"/>
      <c r="I50" s="54"/>
      <c r="J50" s="54"/>
      <c r="K50" s="54"/>
      <c r="L50" s="54"/>
      <c r="M50" s="54"/>
      <c r="N50" s="55"/>
    </row>
    <row r="55" spans="1:18" s="26" customFormat="1" ht="12" customHeight="1">
      <c r="A55" s="56"/>
      <c r="B55" s="56"/>
      <c r="C55" s="56"/>
      <c r="D55" s="56"/>
      <c r="E55" s="56"/>
      <c r="F55" s="19"/>
      <c r="G55" s="77"/>
      <c r="H55" s="77"/>
      <c r="I55" s="77"/>
      <c r="J55" s="77"/>
      <c r="K55" s="77"/>
      <c r="M55" s="56"/>
      <c r="N55" s="56"/>
      <c r="O55" s="56"/>
      <c r="P55" s="56"/>
      <c r="Q55" s="56"/>
      <c r="R55" s="56"/>
    </row>
    <row r="56" spans="1:18" s="26" customFormat="1" ht="12" customHeight="1">
      <c r="A56" s="78"/>
      <c r="B56" s="78"/>
      <c r="C56" s="78"/>
      <c r="D56" s="75">
        <f ca="1">TODAY()</f>
        <v>44923</v>
      </c>
      <c r="E56" s="76"/>
      <c r="F56" s="17"/>
      <c r="G56" s="79"/>
      <c r="H56" s="79"/>
      <c r="I56" s="79"/>
      <c r="J56" s="79"/>
      <c r="K56" s="79"/>
      <c r="M56" s="79"/>
      <c r="N56" s="79"/>
      <c r="O56" s="79"/>
      <c r="P56" s="79"/>
      <c r="Q56" s="79"/>
      <c r="R56" s="79"/>
    </row>
    <row r="57" spans="1:18" s="26" customFormat="1" ht="12" customHeight="1">
      <c r="A57" s="27" t="s">
        <v>7</v>
      </c>
      <c r="B57" s="27"/>
      <c r="C57" s="27"/>
      <c r="D57" s="27"/>
      <c r="E57" s="27"/>
      <c r="F57" s="28"/>
      <c r="G57" s="29" t="s">
        <v>13</v>
      </c>
      <c r="H57" s="29"/>
      <c r="I57" s="29"/>
      <c r="J57" s="29"/>
      <c r="K57" s="29"/>
      <c r="M57" s="30" t="s">
        <v>55</v>
      </c>
      <c r="N57" s="31"/>
      <c r="O57" s="31"/>
      <c r="P57" s="31"/>
      <c r="Q57" s="31"/>
      <c r="R57" s="31"/>
    </row>
    <row r="59" spans="1:18" ht="12" customHeight="1">
      <c r="A59" s="32" t="s">
        <v>18</v>
      </c>
    </row>
    <row r="60" spans="1:18" ht="12" customHeight="1">
      <c r="A60" s="16" t="s">
        <v>19</v>
      </c>
    </row>
    <row r="67" spans="1:1" ht="12" customHeight="1">
      <c r="A67" s="144" t="str">
        <f>CONCATENATE(Änderungsdoku!$A$2," ",Änderungsdoku!$A$3)</f>
        <v>Mittelanforderung Nicht investive Förderung des Tierschutzes</v>
      </c>
    </row>
    <row r="68" spans="1:1" ht="12" customHeight="1">
      <c r="A68" s="14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6:E56"/>
    <mergeCell ref="A55:E55"/>
    <mergeCell ref="G55:K55"/>
    <mergeCell ref="A56:C56"/>
    <mergeCell ref="F50:N50"/>
    <mergeCell ref="G56:K56"/>
    <mergeCell ref="M56:R56"/>
    <mergeCell ref="F46:N46"/>
    <mergeCell ref="M55:R55"/>
    <mergeCell ref="F48:N48"/>
    <mergeCell ref="A18:R18"/>
    <mergeCell ref="F36:L36"/>
    <mergeCell ref="F29:H29"/>
    <mergeCell ref="F34:H34"/>
    <mergeCell ref="F27:H27"/>
    <mergeCell ref="F44:N44"/>
    <mergeCell ref="A20:R24"/>
    <mergeCell ref="F25:H25"/>
    <mergeCell ref="J34:L34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Normal="100" zoomScaleSheetLayoutView="75" workbookViewId="0">
      <selection activeCell="L12" sqref="L12:N12"/>
    </sheetView>
  </sheetViews>
  <sheetFormatPr baseColWidth="10" defaultColWidth="11.42578125" defaultRowHeight="12"/>
  <cols>
    <col min="1" max="17" width="5.7109375" style="1" customWidth="1"/>
    <col min="18" max="16384" width="11.42578125" style="1"/>
  </cols>
  <sheetData>
    <row r="1" spans="1:17" ht="15" customHeight="1">
      <c r="A1" s="5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M1" s="6" t="s">
        <v>8</v>
      </c>
      <c r="N1" s="110">
        <f>Mittelanforderung!F25</f>
        <v>0</v>
      </c>
      <c r="O1" s="111"/>
      <c r="P1" s="111"/>
      <c r="Q1" s="112"/>
    </row>
    <row r="2" spans="1:17" ht="15" customHeight="1">
      <c r="L2" s="2"/>
      <c r="M2" s="3"/>
      <c r="N2" s="2"/>
      <c r="O2" s="2"/>
      <c r="P2" s="2"/>
      <c r="Q2" s="8" t="str">
        <f>Mittelanforderung!$A$67</f>
        <v>Mittelanforderung Nicht investive Förderung des Tierschutzes</v>
      </c>
    </row>
    <row r="3" spans="1:17" ht="15" customHeight="1">
      <c r="L3" s="2"/>
      <c r="M3" s="3"/>
      <c r="N3" s="2"/>
      <c r="O3" s="2"/>
      <c r="P3" s="2"/>
      <c r="Q3" s="9" t="str">
        <f>Mittelanforderung!$A$68</f>
        <v>Formularversion: V 2.0 vom 02.01.23 - öffentlich -</v>
      </c>
    </row>
    <row r="4" spans="1:17" ht="15" customHeight="1">
      <c r="A4" s="1" t="str">
        <f ca="1">CONCATENATE("Mittelanforderung vom ",IF(Mittelanforderung!$D$56="","__.__.____",TEXT(Mittelanforderung!$D$56,"TT.MM.JJJJ")))</f>
        <v>Mittelanforderung vom 28.12.2022</v>
      </c>
      <c r="L4" s="2"/>
      <c r="M4" s="3"/>
      <c r="N4" s="2"/>
      <c r="O4" s="2"/>
      <c r="P4" s="2"/>
      <c r="Q4" s="9"/>
    </row>
    <row r="5" spans="1:17" ht="5.0999999999999996" customHeight="1">
      <c r="L5" s="2"/>
      <c r="M5" s="3"/>
      <c r="N5" s="2"/>
      <c r="O5" s="2"/>
      <c r="P5" s="2"/>
    </row>
    <row r="6" spans="1:17" ht="15" customHeight="1">
      <c r="A6" s="5" t="str">
        <f>CONCATENATE("Mittelbedarfsplanung für den Zeitaum vom ",IF(Mittelanforderung!$F$34="","__.__.____",TEXT(Mittelanforderung!$F$34,"TT.MM.JJJJ"))," bis ",IF(Mittelanforderung!$J$34="","__.__.____",TEXT(Mittelanforderung!$J$34,"TT.MM.JJJJ")))</f>
        <v>Mittelbedarfsplanung für den Zeitaum vom __.__.____ bis __.__.____</v>
      </c>
      <c r="L6" s="2"/>
      <c r="M6" s="3"/>
      <c r="N6" s="2"/>
      <c r="O6" s="2"/>
      <c r="P6" s="2"/>
    </row>
    <row r="7" spans="1:17" ht="5.0999999999999996" customHeight="1">
      <c r="L7" s="2"/>
      <c r="M7" s="3"/>
      <c r="N7" s="2"/>
      <c r="O7" s="2"/>
      <c r="P7" s="2"/>
    </row>
    <row r="8" spans="1:17" ht="18" customHeight="1">
      <c r="A8" s="37" t="s">
        <v>39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</row>
    <row r="9" spans="1:17" ht="12" customHeight="1">
      <c r="L9" s="119" t="s">
        <v>51</v>
      </c>
      <c r="M9" s="119"/>
      <c r="N9" s="119"/>
      <c r="O9" s="119" t="s">
        <v>40</v>
      </c>
      <c r="P9" s="119"/>
      <c r="Q9" s="119"/>
    </row>
    <row r="10" spans="1:17" ht="12" customHeight="1">
      <c r="L10" s="119"/>
      <c r="M10" s="119"/>
      <c r="N10" s="119"/>
      <c r="O10" s="119"/>
      <c r="P10" s="119"/>
      <c r="Q10" s="119"/>
    </row>
    <row r="11" spans="1:17" ht="15" customHeight="1">
      <c r="B11" s="41" t="s">
        <v>29</v>
      </c>
      <c r="C11" s="42" t="s">
        <v>46</v>
      </c>
      <c r="L11" s="119"/>
      <c r="M11" s="119"/>
      <c r="N11" s="119"/>
      <c r="O11" s="119"/>
      <c r="P11" s="119"/>
      <c r="Q11" s="119"/>
    </row>
    <row r="12" spans="1:17" ht="18" customHeight="1">
      <c r="B12" s="43" t="s">
        <v>27</v>
      </c>
      <c r="C12" s="43" t="s">
        <v>47</v>
      </c>
      <c r="E12" s="51"/>
      <c r="F12" s="52"/>
      <c r="G12" s="52"/>
      <c r="H12" s="52"/>
      <c r="I12" s="52"/>
      <c r="L12" s="105"/>
      <c r="M12" s="106"/>
      <c r="N12" s="107"/>
      <c r="O12" s="105"/>
      <c r="P12" s="106"/>
      <c r="Q12" s="107"/>
    </row>
    <row r="13" spans="1:17" ht="15" customHeight="1">
      <c r="B13" s="43"/>
      <c r="C13" s="43" t="s">
        <v>48</v>
      </c>
      <c r="E13" s="51"/>
      <c r="F13" s="52"/>
      <c r="G13" s="52"/>
      <c r="H13" s="52"/>
      <c r="I13" s="52"/>
    </row>
    <row r="14" spans="1:17" ht="12" customHeight="1">
      <c r="B14" s="43"/>
      <c r="C14" s="43"/>
      <c r="E14" s="51"/>
      <c r="F14" s="52"/>
      <c r="G14" s="52"/>
      <c r="H14" s="52"/>
      <c r="I14" s="52"/>
    </row>
    <row r="15" spans="1:17" ht="18" customHeight="1">
      <c r="B15" s="43" t="s">
        <v>28</v>
      </c>
      <c r="C15" s="43" t="s">
        <v>49</v>
      </c>
      <c r="E15" s="51"/>
      <c r="F15" s="52"/>
      <c r="G15" s="52"/>
      <c r="H15" s="52"/>
      <c r="I15" s="52"/>
      <c r="L15" s="105"/>
      <c r="M15" s="106"/>
      <c r="N15" s="107"/>
      <c r="O15" s="105"/>
      <c r="P15" s="106"/>
      <c r="Q15" s="107"/>
    </row>
    <row r="16" spans="1:17" ht="15" customHeight="1">
      <c r="B16" s="43"/>
      <c r="C16" s="43" t="s">
        <v>50</v>
      </c>
      <c r="E16" s="51"/>
      <c r="F16" s="52"/>
      <c r="G16" s="52"/>
      <c r="H16" s="52"/>
      <c r="I16" s="52"/>
    </row>
    <row r="17" spans="1:17" ht="12" customHeight="1">
      <c r="B17" s="43"/>
      <c r="C17" s="43"/>
      <c r="E17" s="51"/>
      <c r="F17" s="52"/>
      <c r="G17" s="52"/>
      <c r="H17" s="52"/>
      <c r="I17" s="52"/>
    </row>
    <row r="18" spans="1:17" ht="18" customHeight="1" thickBot="1">
      <c r="B18" s="34" t="s">
        <v>41</v>
      </c>
      <c r="C18" s="35"/>
      <c r="D18" s="34"/>
      <c r="E18" s="34"/>
      <c r="F18" s="34"/>
      <c r="G18" s="34"/>
      <c r="H18" s="34"/>
      <c r="I18" s="36"/>
      <c r="J18" s="36"/>
      <c r="K18" s="36"/>
      <c r="L18" s="116">
        <f>ROUND(L12,2)+ROUND(L15,2)</f>
        <v>0</v>
      </c>
      <c r="M18" s="117"/>
      <c r="N18" s="118"/>
      <c r="O18" s="116">
        <f>ROUND(O12,2)+ROUND(O15,2)</f>
        <v>0</v>
      </c>
      <c r="P18" s="117"/>
      <c r="Q18" s="118"/>
    </row>
    <row r="19" spans="1:17" ht="12" customHeight="1" thickTop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" t="s">
        <v>42</v>
      </c>
      <c r="Q19" s="44"/>
    </row>
    <row r="20" spans="1:17" ht="18" customHeight="1">
      <c r="A20" s="37" t="s">
        <v>43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ht="12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Q21" s="44"/>
    </row>
    <row r="22" spans="1:17" ht="18" customHeight="1">
      <c r="A22" s="15"/>
      <c r="B22" s="4" t="str">
        <f>CONCATENATE("Zuwendungsbetrag gemäß aktuellem Bescheid vom ",IF(Mittelanforderung!F29="","__________",TEXT(Mittelanforderung!F29,"TT.MM.JJJJ")))</f>
        <v>Zuwendungsbetrag gemäß aktuellem Bescheid vom __________</v>
      </c>
      <c r="C22" s="15"/>
      <c r="D22" s="15"/>
      <c r="E22" s="15"/>
      <c r="F22" s="15"/>
      <c r="G22" s="15"/>
      <c r="H22" s="15"/>
      <c r="I22" s="15"/>
      <c r="J22" s="15"/>
      <c r="O22" s="113">
        <f>Mittelanforderung!F27</f>
        <v>0</v>
      </c>
      <c r="P22" s="114"/>
      <c r="Q22" s="115"/>
    </row>
    <row r="23" spans="1:17" ht="5.0999999999999996" customHeight="1">
      <c r="A23" s="15"/>
      <c r="D23" s="45"/>
      <c r="E23" s="45"/>
    </row>
    <row r="24" spans="1:17" ht="18" customHeight="1">
      <c r="A24" s="15"/>
      <c r="B24" s="4" t="s">
        <v>34</v>
      </c>
      <c r="C24" s="15"/>
      <c r="D24" s="15"/>
      <c r="E24" s="15"/>
      <c r="F24" s="15"/>
      <c r="G24" s="15"/>
      <c r="H24" s="15"/>
      <c r="I24" s="15"/>
      <c r="J24" s="15"/>
      <c r="K24" s="15"/>
      <c r="O24" s="105"/>
      <c r="P24" s="106"/>
      <c r="Q24" s="107"/>
    </row>
    <row r="25" spans="1:17" ht="5.0999999999999996" customHeight="1">
      <c r="B25" s="4"/>
      <c r="D25" s="45"/>
      <c r="F25" s="45"/>
      <c r="G25" s="45"/>
      <c r="H25" s="45"/>
      <c r="I25" s="45"/>
      <c r="J25" s="45"/>
      <c r="K25" s="45"/>
    </row>
    <row r="26" spans="1:17" ht="18" customHeight="1" thickBot="1">
      <c r="B26" s="34" t="s">
        <v>35</v>
      </c>
      <c r="C26" s="35"/>
      <c r="D26" s="36"/>
      <c r="E26" s="36"/>
      <c r="F26" s="36"/>
      <c r="G26" s="36"/>
      <c r="H26" s="36"/>
      <c r="I26" s="36"/>
      <c r="J26" s="36"/>
      <c r="K26" s="36"/>
      <c r="L26" s="35"/>
      <c r="M26" s="35"/>
      <c r="N26" s="46"/>
      <c r="O26" s="116">
        <f>IF(O22-O24&lt;0,0,O22-O24)</f>
        <v>0</v>
      </c>
      <c r="P26" s="117"/>
      <c r="Q26" s="118"/>
    </row>
    <row r="27" spans="1:17" ht="12" customHeight="1" thickTop="1">
      <c r="B27" s="15"/>
      <c r="C27" s="4"/>
      <c r="D27" s="47"/>
      <c r="E27" s="47"/>
      <c r="F27" s="47"/>
      <c r="G27" s="47"/>
      <c r="H27" s="47"/>
      <c r="I27" s="47"/>
    </row>
    <row r="28" spans="1:17" ht="18" customHeight="1">
      <c r="B28" s="4" t="s">
        <v>36</v>
      </c>
      <c r="C28" s="15"/>
      <c r="D28" s="15"/>
      <c r="E28" s="15"/>
      <c r="F28" s="15"/>
      <c r="G28" s="15"/>
      <c r="H28" s="15"/>
      <c r="I28" s="15"/>
      <c r="J28" s="15"/>
      <c r="K28" s="15"/>
      <c r="O28" s="113">
        <f>O18</f>
        <v>0</v>
      </c>
      <c r="P28" s="114"/>
      <c r="Q28" s="115"/>
    </row>
    <row r="29" spans="1:17" ht="5.0999999999999996" customHeight="1">
      <c r="B29" s="15"/>
      <c r="C29" s="15"/>
      <c r="D29" s="15"/>
      <c r="E29" s="15"/>
      <c r="F29" s="15"/>
      <c r="G29" s="15"/>
      <c r="H29" s="15"/>
      <c r="I29" s="15"/>
      <c r="J29" s="15"/>
    </row>
    <row r="30" spans="1:17" ht="18" customHeight="1">
      <c r="B30" s="4" t="s">
        <v>37</v>
      </c>
      <c r="D30" s="45"/>
      <c r="F30" s="45"/>
      <c r="G30" s="45"/>
      <c r="H30" s="45"/>
      <c r="I30" s="45"/>
      <c r="J30" s="45"/>
      <c r="K30" s="45"/>
      <c r="O30" s="105"/>
      <c r="P30" s="106"/>
      <c r="Q30" s="107"/>
    </row>
    <row r="31" spans="1:17" ht="5.0999999999999996" customHeight="1">
      <c r="B31" s="4"/>
      <c r="D31" s="45"/>
      <c r="F31" s="45"/>
      <c r="G31" s="45"/>
      <c r="H31" s="45"/>
      <c r="I31" s="45"/>
      <c r="J31" s="45"/>
      <c r="K31" s="45"/>
    </row>
    <row r="32" spans="1:17" ht="18" customHeight="1" thickBot="1">
      <c r="B32" s="34" t="s">
        <v>38</v>
      </c>
      <c r="C32" s="35"/>
      <c r="D32" s="36"/>
      <c r="E32" s="36"/>
      <c r="F32" s="36"/>
      <c r="G32" s="36"/>
      <c r="H32" s="36"/>
      <c r="I32" s="36"/>
      <c r="J32" s="36"/>
      <c r="K32" s="36"/>
      <c r="L32" s="35"/>
      <c r="M32" s="35"/>
      <c r="N32" s="46"/>
      <c r="O32" s="116">
        <f>IF(O28-O30&lt;0,0,O28-O30)</f>
        <v>0</v>
      </c>
      <c r="P32" s="117"/>
      <c r="Q32" s="118"/>
    </row>
    <row r="33" spans="1:17" ht="12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N33" s="44"/>
    </row>
    <row r="34" spans="1:17" ht="18" customHeight="1">
      <c r="A34" s="37" t="s">
        <v>44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8"/>
      <c r="O34" s="108" t="str">
        <f>IF(MIN(O32,O26)=0,"",MIN(O32,O26))</f>
        <v/>
      </c>
      <c r="P34" s="108"/>
      <c r="Q34" s="109"/>
    </row>
    <row r="35" spans="1:17" ht="5.099999999999999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50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</sheetData>
  <sheetProtection password="EDE9" sheet="1" objects="1" scenarios="1" selectLockedCells="1"/>
  <mergeCells count="16">
    <mergeCell ref="O15:Q15"/>
    <mergeCell ref="O34:Q34"/>
    <mergeCell ref="N1:Q1"/>
    <mergeCell ref="O28:Q28"/>
    <mergeCell ref="O30:Q30"/>
    <mergeCell ref="L15:N15"/>
    <mergeCell ref="O18:Q18"/>
    <mergeCell ref="O9:Q11"/>
    <mergeCell ref="L9:N11"/>
    <mergeCell ref="L12:N12"/>
    <mergeCell ref="O32:Q32"/>
    <mergeCell ref="O24:Q24"/>
    <mergeCell ref="O26:Q26"/>
    <mergeCell ref="L18:N18"/>
    <mergeCell ref="O22:Q22"/>
    <mergeCell ref="O12:Q12"/>
  </mergeCells>
  <phoneticPr fontId="3" type="noConversion"/>
  <conditionalFormatting sqref="N1:Q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2021-07-19T06:38:59Z</cp:lastPrinted>
  <dcterms:created xsi:type="dcterms:W3CDTF">2010-02-12T07:07:07Z</dcterms:created>
  <dcterms:modified xsi:type="dcterms:W3CDTF">2022-12-28T13:18:45Z</dcterms:modified>
</cp:coreProperties>
</file>