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I:\DSKR\D1\Formulare\04 SoFaJuSp\Verwendungsnachweis\04 in Arbeit\"/>
    </mc:Choice>
  </mc:AlternateContent>
  <bookViews>
    <workbookView xWindow="14385" yWindow="-15" windowWidth="14430" windowHeight="11640" tabRatio="814" activeTab="1"/>
  </bookViews>
  <sheets>
    <sheet name="Änderungsdoku" sheetId="236" r:id="rId1"/>
    <sheet name="Seite 1" sheetId="133" r:id="rId2"/>
    <sheet name="Hinweise" sheetId="316" r:id="rId3"/>
    <sheet name="Seite 2" sheetId="13" r:id="rId4"/>
    <sheet name="Seite 3" sheetId="295" r:id="rId5"/>
    <sheet name="Seite 4" sheetId="204" r:id="rId6"/>
    <sheet name="Belegliste Personalausgaben (1)" sheetId="312" r:id="rId7"/>
    <sheet name="Belegliste Personalausgaben (2)" sheetId="313" r:id="rId8"/>
    <sheet name="Belegliste Personalausgaben (3)" sheetId="314" r:id="rId9"/>
    <sheet name="Belegliste Personalausgaben (4)" sheetId="315" r:id="rId10"/>
    <sheet name="Belegliste 2.1" sheetId="301" r:id="rId11"/>
    <sheet name="Belegliste 2.2" sheetId="302" r:id="rId12"/>
    <sheet name="Belegliste 2.3" sheetId="303" r:id="rId13"/>
    <sheet name="Belegliste 2.4" sheetId="304" r:id="rId14"/>
    <sheet name="Belegliste 2.5" sheetId="305" r:id="rId15"/>
    <sheet name="Belegliste 2.6" sheetId="306" r:id="rId16"/>
    <sheet name="Belegliste 2.7" sheetId="307" r:id="rId17"/>
    <sheet name="Belegliste 2.8" sheetId="308" r:id="rId18"/>
    <sheet name="Belegliste 2.9" sheetId="309" r:id="rId19"/>
    <sheet name="Belegliste Einnahmen" sheetId="297" r:id="rId20"/>
  </sheets>
  <definedNames>
    <definedName name="Ausgaben_2.1">'Seite 3'!$J$19</definedName>
    <definedName name="Ausgaben_2.2">'Seite 3'!$J$20</definedName>
    <definedName name="Ausgaben_2.3">'Seite 3'!$J$21</definedName>
    <definedName name="Ausgaben_2.4">'Seite 3'!$J$22</definedName>
    <definedName name="Ausgaben_2.5">'Seite 3'!$J$23</definedName>
    <definedName name="Ausgaben_2.6">'Seite 3'!$J$24</definedName>
    <definedName name="Ausgaben_2.7">'Seite 3'!$J$25</definedName>
    <definedName name="Ausgaben_2.8">'Seite 3'!$J$26</definedName>
    <definedName name="Ausgaben_2.9">'Seite 3'!$J$27</definedName>
    <definedName name="Belegliste_1">'Belegliste Personalausgaben (1)'!$E$10</definedName>
    <definedName name="Belegliste_2">'Belegliste Personalausgaben (2)'!$E$10</definedName>
    <definedName name="Belegliste_2.1">'Belegliste 2.1'!$B$20</definedName>
    <definedName name="Belegliste_2.2">'Belegliste 2.2'!$B$20</definedName>
    <definedName name="Belegliste_2.3">'Belegliste 2.3'!$B$20</definedName>
    <definedName name="Belegliste_2.4">'Belegliste 2.4'!$B$20</definedName>
    <definedName name="Belegliste_2.5">'Belegliste 2.5'!$B$20</definedName>
    <definedName name="Belegliste_2.6">'Belegliste 2.6'!$B$20</definedName>
    <definedName name="Belegliste_2.7">'Belegliste 2.7'!$B$20</definedName>
    <definedName name="Belegliste_2.8">'Belegliste 2.8'!$B$20</definedName>
    <definedName name="Belegliste_2.9">'Belegliste 2.9'!$B$20</definedName>
    <definedName name="Belegliste_3">'Belegliste Personalausgaben (3)'!$E$10</definedName>
    <definedName name="Belegliste_4">'Belegliste Personalausgaben (4)'!$E$10</definedName>
    <definedName name="Belegliste_Einnahmen">'Belegliste Einnahmen'!$B$24</definedName>
    <definedName name="_xlnm.Print_Area" localSheetId="0">Änderungsdoku!$A$1:$C$23</definedName>
    <definedName name="_xlnm.Print_Area" localSheetId="10">INDIRECT('Belegliste 2.1'!$B$2)</definedName>
    <definedName name="_xlnm.Print_Area" localSheetId="11">INDIRECT('Belegliste 2.2'!$B$2)</definedName>
    <definedName name="_xlnm.Print_Area" localSheetId="12">INDIRECT('Belegliste 2.3'!$B$2)</definedName>
    <definedName name="_xlnm.Print_Area" localSheetId="13">INDIRECT('Belegliste 2.4'!$B$2)</definedName>
    <definedName name="_xlnm.Print_Area" localSheetId="14">INDIRECT('Belegliste 2.5'!$B$2)</definedName>
    <definedName name="_xlnm.Print_Area" localSheetId="15">INDIRECT('Belegliste 2.6'!$B$2)</definedName>
    <definedName name="_xlnm.Print_Area" localSheetId="16">INDIRECT('Belegliste 2.7'!$B$2)</definedName>
    <definedName name="_xlnm.Print_Area" localSheetId="17">INDIRECT('Belegliste 2.8'!$B$2)</definedName>
    <definedName name="_xlnm.Print_Area" localSheetId="18">INDIRECT('Belegliste 2.9'!$B$2)</definedName>
    <definedName name="_xlnm.Print_Area" localSheetId="19">INDIRECT('Belegliste Einnahmen'!$B$2)</definedName>
    <definedName name="_xlnm.Print_Area" localSheetId="6">INDIRECT('Belegliste Personalausgaben (1)'!$A$2)</definedName>
    <definedName name="_xlnm.Print_Area" localSheetId="7">INDIRECT('Belegliste Personalausgaben (2)'!$A$2)</definedName>
    <definedName name="_xlnm.Print_Area" localSheetId="8">INDIRECT('Belegliste Personalausgaben (3)'!$A$2)</definedName>
    <definedName name="_xlnm.Print_Area" localSheetId="9">INDIRECT('Belegliste Personalausgaben (4)'!$A$2)</definedName>
    <definedName name="_xlnm.Print_Area" localSheetId="2">Hinweise!$A$1:$I$78</definedName>
    <definedName name="_xlnm.Print_Area" localSheetId="1">'Seite 1'!$A$1:$T$66</definedName>
    <definedName name="_xlnm.Print_Area" localSheetId="3">'Seite 2'!$A$1:$J$72</definedName>
    <definedName name="_xlnm.Print_Area" localSheetId="4">'Seite 3'!$A$1:$K$67</definedName>
    <definedName name="_xlnm.Print_Area" localSheetId="5">'Seite 4'!$A$1:$S$68</definedName>
    <definedName name="_xlnm.Print_Titles" localSheetId="0">Änderungsdoku!$8:$8</definedName>
    <definedName name="_xlnm.Print_Titles" localSheetId="10">'Belegliste 2.1'!$14:$19</definedName>
    <definedName name="_xlnm.Print_Titles" localSheetId="11">'Belegliste 2.2'!$14:$19</definedName>
    <definedName name="_xlnm.Print_Titles" localSheetId="12">'Belegliste 2.3'!$14:$19</definedName>
    <definedName name="_xlnm.Print_Titles" localSheetId="13">'Belegliste 2.4'!$14:$19</definedName>
    <definedName name="_xlnm.Print_Titles" localSheetId="14">'Belegliste 2.5'!$14:$19</definedName>
    <definedName name="_xlnm.Print_Titles" localSheetId="15">'Belegliste 2.6'!$14:$19</definedName>
    <definedName name="_xlnm.Print_Titles" localSheetId="16">'Belegliste 2.7'!$14:$19</definedName>
    <definedName name="_xlnm.Print_Titles" localSheetId="17">'Belegliste 2.8'!$14:$19</definedName>
    <definedName name="_xlnm.Print_Titles" localSheetId="18">'Belegliste 2.9'!$14:$19</definedName>
    <definedName name="_xlnm.Print_Titles" localSheetId="19">'Belegliste Einnahmen'!$18:$23</definedName>
    <definedName name="_xlnm.Print_Titles" localSheetId="6">'Belegliste Personalausgaben (1)'!$3:$6</definedName>
    <definedName name="_xlnm.Print_Titles" localSheetId="7">'Belegliste Personalausgaben (2)'!$3:$6</definedName>
    <definedName name="_xlnm.Print_Titles" localSheetId="8">'Belegliste Personalausgaben (3)'!$3:$6</definedName>
    <definedName name="_xlnm.Print_Titles" localSheetId="9">'Belegliste Personalausgaben (4)'!$3:$6</definedName>
    <definedName name="Einnahmen">'Seite 3'!$J$50</definedName>
    <definedName name="Personalausgaben_1">'Seite 3'!$J$12</definedName>
    <definedName name="Personalausgaben_2">'Seite 3'!$J$13</definedName>
    <definedName name="Personalausgaben_3">'Seite 3'!$J$14</definedName>
    <definedName name="Personalausgaben_4">'Seite 3'!$J$15</definedName>
  </definedNames>
  <calcPr calcId="162913"/>
</workbook>
</file>

<file path=xl/calcChain.xml><?xml version="1.0" encoding="utf-8"?>
<calcChain xmlns="http://schemas.openxmlformats.org/spreadsheetml/2006/main">
  <c r="F16" i="297" l="1"/>
  <c r="F10" i="297"/>
  <c r="J15" i="295" l="1"/>
  <c r="J14" i="295"/>
  <c r="J13" i="295"/>
  <c r="J12" i="295"/>
  <c r="E10" i="315"/>
  <c r="E10" i="314"/>
  <c r="E10" i="313"/>
  <c r="E10" i="312"/>
  <c r="B16" i="295"/>
  <c r="A77" i="316" l="1"/>
  <c r="N101" i="315" l="1"/>
  <c r="O98" i="315"/>
  <c r="M98" i="315"/>
  <c r="K98" i="315"/>
  <c r="I98" i="315"/>
  <c r="E98" i="315"/>
  <c r="C98" i="315"/>
  <c r="N97" i="315"/>
  <c r="J97" i="315"/>
  <c r="F97" i="315"/>
  <c r="C97" i="315"/>
  <c r="O96" i="315"/>
  <c r="K96" i="315"/>
  <c r="H96" i="315"/>
  <c r="P96" i="315" s="1"/>
  <c r="G96" i="315"/>
  <c r="C96" i="315"/>
  <c r="I95" i="315"/>
  <c r="C95" i="315"/>
  <c r="M94" i="315"/>
  <c r="I94" i="315"/>
  <c r="E94" i="315"/>
  <c r="D94" i="315"/>
  <c r="C94" i="315"/>
  <c r="N93" i="315"/>
  <c r="J93" i="315"/>
  <c r="F93" i="315"/>
  <c r="C93" i="315"/>
  <c r="O92" i="315"/>
  <c r="L92" i="315"/>
  <c r="K92" i="315"/>
  <c r="G92" i="315"/>
  <c r="D92" i="315"/>
  <c r="C92" i="315"/>
  <c r="C91" i="315"/>
  <c r="M90" i="315"/>
  <c r="L90" i="315"/>
  <c r="K90" i="315"/>
  <c r="I90" i="315"/>
  <c r="E90" i="315"/>
  <c r="C90" i="315"/>
  <c r="N89" i="315"/>
  <c r="M89" i="315"/>
  <c r="J89" i="315"/>
  <c r="F89" i="315"/>
  <c r="E89" i="315"/>
  <c r="C89" i="315"/>
  <c r="O88" i="315"/>
  <c r="K88" i="315"/>
  <c r="G88" i="315"/>
  <c r="C88" i="315"/>
  <c r="O87" i="315"/>
  <c r="L87" i="315"/>
  <c r="H87" i="315"/>
  <c r="H99" i="315" s="1"/>
  <c r="G87" i="315"/>
  <c r="D87" i="315"/>
  <c r="C87" i="315"/>
  <c r="G79" i="315"/>
  <c r="E79" i="315"/>
  <c r="A79" i="315"/>
  <c r="E77" i="315"/>
  <c r="B77" i="315"/>
  <c r="A77" i="315"/>
  <c r="N65" i="315"/>
  <c r="O62" i="315"/>
  <c r="N62" i="315"/>
  <c r="N98" i="315" s="1"/>
  <c r="M62" i="315"/>
  <c r="L62" i="315"/>
  <c r="L98" i="315" s="1"/>
  <c r="K62" i="315"/>
  <c r="J62" i="315"/>
  <c r="J98" i="315" s="1"/>
  <c r="I62" i="315"/>
  <c r="H62" i="315"/>
  <c r="H98" i="315" s="1"/>
  <c r="G62" i="315"/>
  <c r="G98" i="315" s="1"/>
  <c r="P98" i="315" s="1"/>
  <c r="F62" i="315"/>
  <c r="F98" i="315" s="1"/>
  <c r="E62" i="315"/>
  <c r="D62" i="315"/>
  <c r="D98" i="315" s="1"/>
  <c r="O61" i="315"/>
  <c r="O97" i="315" s="1"/>
  <c r="N61" i="315"/>
  <c r="M61" i="315"/>
  <c r="M97" i="315" s="1"/>
  <c r="L61" i="315"/>
  <c r="L97" i="315" s="1"/>
  <c r="K61" i="315"/>
  <c r="K97" i="315" s="1"/>
  <c r="J61" i="315"/>
  <c r="I61" i="315"/>
  <c r="I97" i="315" s="1"/>
  <c r="H61" i="315"/>
  <c r="H97" i="315" s="1"/>
  <c r="G61" i="315"/>
  <c r="G97" i="315" s="1"/>
  <c r="F61" i="315"/>
  <c r="E61" i="315"/>
  <c r="P61" i="315" s="1"/>
  <c r="D61" i="315"/>
  <c r="D97" i="315" s="1"/>
  <c r="O60" i="315"/>
  <c r="N60" i="315"/>
  <c r="N96" i="315" s="1"/>
  <c r="M60" i="315"/>
  <c r="M96" i="315" s="1"/>
  <c r="L60" i="315"/>
  <c r="L96" i="315" s="1"/>
  <c r="K60" i="315"/>
  <c r="J60" i="315"/>
  <c r="J96" i="315" s="1"/>
  <c r="I60" i="315"/>
  <c r="I96" i="315" s="1"/>
  <c r="H60" i="315"/>
  <c r="P60" i="315" s="1"/>
  <c r="G60" i="315"/>
  <c r="F60" i="315"/>
  <c r="F96" i="315" s="1"/>
  <c r="E60" i="315"/>
  <c r="E96" i="315" s="1"/>
  <c r="D60" i="315"/>
  <c r="D96" i="315" s="1"/>
  <c r="O59" i="315"/>
  <c r="O95" i="315" s="1"/>
  <c r="N59" i="315"/>
  <c r="N95" i="315" s="1"/>
  <c r="M59" i="315"/>
  <c r="M95" i="315" s="1"/>
  <c r="L59" i="315"/>
  <c r="L95" i="315" s="1"/>
  <c r="K59" i="315"/>
  <c r="K95" i="315" s="1"/>
  <c r="J59" i="315"/>
  <c r="J95" i="315" s="1"/>
  <c r="I59" i="315"/>
  <c r="H59" i="315"/>
  <c r="H95" i="315" s="1"/>
  <c r="G59" i="315"/>
  <c r="G95" i="315" s="1"/>
  <c r="F59" i="315"/>
  <c r="F95" i="315" s="1"/>
  <c r="E59" i="315"/>
  <c r="D59" i="315"/>
  <c r="D95" i="315" s="1"/>
  <c r="O58" i="315"/>
  <c r="O94" i="315" s="1"/>
  <c r="N58" i="315"/>
  <c r="N94" i="315" s="1"/>
  <c r="M58" i="315"/>
  <c r="L58" i="315"/>
  <c r="L94" i="315" s="1"/>
  <c r="K58" i="315"/>
  <c r="K94" i="315" s="1"/>
  <c r="J58" i="315"/>
  <c r="J94" i="315" s="1"/>
  <c r="I58" i="315"/>
  <c r="H58" i="315"/>
  <c r="H94" i="315" s="1"/>
  <c r="G58" i="315"/>
  <c r="G94" i="315" s="1"/>
  <c r="P94" i="315" s="1"/>
  <c r="F58" i="315"/>
  <c r="F94" i="315" s="1"/>
  <c r="E58" i="315"/>
  <c r="D58" i="315"/>
  <c r="O57" i="315"/>
  <c r="O93" i="315" s="1"/>
  <c r="N57" i="315"/>
  <c r="M57" i="315"/>
  <c r="M93" i="315" s="1"/>
  <c r="L57" i="315"/>
  <c r="L93" i="315" s="1"/>
  <c r="K57" i="315"/>
  <c r="K93" i="315" s="1"/>
  <c r="J57" i="315"/>
  <c r="I57" i="315"/>
  <c r="I93" i="315" s="1"/>
  <c r="H57" i="315"/>
  <c r="H93" i="315" s="1"/>
  <c r="G57" i="315"/>
  <c r="G93" i="315" s="1"/>
  <c r="F57" i="315"/>
  <c r="E57" i="315"/>
  <c r="E93" i="315" s="1"/>
  <c r="P93" i="315" s="1"/>
  <c r="D57" i="315"/>
  <c r="D93" i="315" s="1"/>
  <c r="O56" i="315"/>
  <c r="N56" i="315"/>
  <c r="N92" i="315" s="1"/>
  <c r="M56" i="315"/>
  <c r="M92" i="315" s="1"/>
  <c r="L56" i="315"/>
  <c r="K56" i="315"/>
  <c r="J56" i="315"/>
  <c r="J92" i="315" s="1"/>
  <c r="I56" i="315"/>
  <c r="I92" i="315" s="1"/>
  <c r="H56" i="315"/>
  <c r="H92" i="315" s="1"/>
  <c r="G56" i="315"/>
  <c r="F56" i="315"/>
  <c r="F92" i="315" s="1"/>
  <c r="E56" i="315"/>
  <c r="E92" i="315" s="1"/>
  <c r="P92" i="315" s="1"/>
  <c r="D56" i="315"/>
  <c r="O55" i="315"/>
  <c r="O91" i="315" s="1"/>
  <c r="N55" i="315"/>
  <c r="N91" i="315" s="1"/>
  <c r="M55" i="315"/>
  <c r="M91" i="315" s="1"/>
  <c r="L55" i="315"/>
  <c r="L91" i="315" s="1"/>
  <c r="K55" i="315"/>
  <c r="K91" i="315" s="1"/>
  <c r="J55" i="315"/>
  <c r="J91" i="315" s="1"/>
  <c r="I55" i="315"/>
  <c r="I91" i="315" s="1"/>
  <c r="H55" i="315"/>
  <c r="H91" i="315" s="1"/>
  <c r="G55" i="315"/>
  <c r="G91" i="315" s="1"/>
  <c r="F55" i="315"/>
  <c r="F91" i="315" s="1"/>
  <c r="E55" i="315"/>
  <c r="P55" i="315" s="1"/>
  <c r="D55" i="315"/>
  <c r="D91" i="315" s="1"/>
  <c r="O54" i="315"/>
  <c r="O90" i="315" s="1"/>
  <c r="N54" i="315"/>
  <c r="N90" i="315" s="1"/>
  <c r="M54" i="315"/>
  <c r="L54" i="315"/>
  <c r="K54" i="315"/>
  <c r="J54" i="315"/>
  <c r="J90" i="315" s="1"/>
  <c r="I54" i="315"/>
  <c r="H54" i="315"/>
  <c r="H90" i="315" s="1"/>
  <c r="G54" i="315"/>
  <c r="P54" i="315" s="1"/>
  <c r="F54" i="315"/>
  <c r="F90" i="315" s="1"/>
  <c r="E54" i="315"/>
  <c r="D54" i="315"/>
  <c r="D90" i="315" s="1"/>
  <c r="O53" i="315"/>
  <c r="O89" i="315" s="1"/>
  <c r="N53" i="315"/>
  <c r="M53" i="315"/>
  <c r="L53" i="315"/>
  <c r="L89" i="315" s="1"/>
  <c r="K53" i="315"/>
  <c r="K89" i="315" s="1"/>
  <c r="J53" i="315"/>
  <c r="I53" i="315"/>
  <c r="I89" i="315" s="1"/>
  <c r="H53" i="315"/>
  <c r="H89" i="315" s="1"/>
  <c r="G53" i="315"/>
  <c r="G89" i="315" s="1"/>
  <c r="F53" i="315"/>
  <c r="E53" i="315"/>
  <c r="D53" i="315"/>
  <c r="D89" i="315" s="1"/>
  <c r="O52" i="315"/>
  <c r="N52" i="315"/>
  <c r="N88" i="315" s="1"/>
  <c r="M52" i="315"/>
  <c r="M88" i="315" s="1"/>
  <c r="L52" i="315"/>
  <c r="L88" i="315" s="1"/>
  <c r="K52" i="315"/>
  <c r="J52" i="315"/>
  <c r="J88" i="315" s="1"/>
  <c r="I52" i="315"/>
  <c r="I88" i="315" s="1"/>
  <c r="H52" i="315"/>
  <c r="H88" i="315" s="1"/>
  <c r="G52" i="315"/>
  <c r="F52" i="315"/>
  <c r="F88" i="315" s="1"/>
  <c r="E52" i="315"/>
  <c r="E88" i="315" s="1"/>
  <c r="P88" i="315" s="1"/>
  <c r="D52" i="315"/>
  <c r="D88" i="315" s="1"/>
  <c r="O51" i="315"/>
  <c r="N51" i="315"/>
  <c r="N87" i="315" s="1"/>
  <c r="M51" i="315"/>
  <c r="M87" i="315" s="1"/>
  <c r="L51" i="315"/>
  <c r="K51" i="315"/>
  <c r="J51" i="315"/>
  <c r="J87" i="315" s="1"/>
  <c r="I51" i="315"/>
  <c r="H51" i="315"/>
  <c r="G51" i="315"/>
  <c r="F51" i="315"/>
  <c r="F87" i="315" s="1"/>
  <c r="E51" i="315"/>
  <c r="D51" i="315"/>
  <c r="G43" i="315"/>
  <c r="E43" i="315"/>
  <c r="A43" i="315"/>
  <c r="E41" i="315"/>
  <c r="B41" i="315"/>
  <c r="A41" i="315"/>
  <c r="P34" i="315"/>
  <c r="O32" i="315"/>
  <c r="M32" i="315"/>
  <c r="K32" i="315"/>
  <c r="I32" i="315"/>
  <c r="H32" i="315"/>
  <c r="G32" i="315"/>
  <c r="E32" i="315"/>
  <c r="P31" i="315"/>
  <c r="P30" i="315"/>
  <c r="P29" i="315"/>
  <c r="P28" i="315"/>
  <c r="P27" i="315"/>
  <c r="P26" i="315"/>
  <c r="P25" i="315"/>
  <c r="P24" i="315"/>
  <c r="P23" i="315"/>
  <c r="P22" i="315"/>
  <c r="P21" i="315"/>
  <c r="P32" i="315" s="1"/>
  <c r="P20" i="315"/>
  <c r="P3" i="315"/>
  <c r="A2" i="315"/>
  <c r="O98" i="314"/>
  <c r="K98" i="314"/>
  <c r="I98" i="314"/>
  <c r="G98" i="314"/>
  <c r="E98" i="314"/>
  <c r="C98" i="314"/>
  <c r="L97" i="314"/>
  <c r="K97" i="314"/>
  <c r="H97" i="314"/>
  <c r="D97" i="314"/>
  <c r="C97" i="314"/>
  <c r="M96" i="314"/>
  <c r="J96" i="314"/>
  <c r="I96" i="314"/>
  <c r="E96" i="314"/>
  <c r="C96" i="314"/>
  <c r="K95" i="314"/>
  <c r="C95" i="314"/>
  <c r="O94" i="314"/>
  <c r="K94" i="314"/>
  <c r="J94" i="314"/>
  <c r="G94" i="314"/>
  <c r="C94" i="314"/>
  <c r="O93" i="314"/>
  <c r="L93" i="314"/>
  <c r="H93" i="314"/>
  <c r="G93" i="314"/>
  <c r="D93" i="314"/>
  <c r="C93" i="314"/>
  <c r="M92" i="314"/>
  <c r="I92" i="314"/>
  <c r="E92" i="314"/>
  <c r="C92" i="314"/>
  <c r="C91" i="314"/>
  <c r="O90" i="314"/>
  <c r="K90" i="314"/>
  <c r="G90" i="314"/>
  <c r="F90" i="314"/>
  <c r="C90" i="314"/>
  <c r="O89" i="314"/>
  <c r="L89" i="314"/>
  <c r="K89" i="314"/>
  <c r="H89" i="314"/>
  <c r="G89" i="314"/>
  <c r="D89" i="314"/>
  <c r="C89" i="314"/>
  <c r="M88" i="314"/>
  <c r="I88" i="314"/>
  <c r="E88" i="314"/>
  <c r="P88" i="314" s="1"/>
  <c r="C88" i="314"/>
  <c r="N87" i="314"/>
  <c r="J87" i="314"/>
  <c r="I87" i="314"/>
  <c r="F87" i="314"/>
  <c r="C87" i="314"/>
  <c r="G79" i="314"/>
  <c r="E79" i="314"/>
  <c r="A79" i="314"/>
  <c r="E77" i="314"/>
  <c r="B77" i="314"/>
  <c r="A77" i="314"/>
  <c r="N65" i="314"/>
  <c r="N101" i="314" s="1"/>
  <c r="O62" i="314"/>
  <c r="N62" i="314"/>
  <c r="N98" i="314" s="1"/>
  <c r="M62" i="314"/>
  <c r="M98" i="314" s="1"/>
  <c r="L62" i="314"/>
  <c r="L98" i="314" s="1"/>
  <c r="K62" i="314"/>
  <c r="J62" i="314"/>
  <c r="J98" i="314" s="1"/>
  <c r="I62" i="314"/>
  <c r="H62" i="314"/>
  <c r="H98" i="314" s="1"/>
  <c r="G62" i="314"/>
  <c r="F62" i="314"/>
  <c r="F98" i="314" s="1"/>
  <c r="E62" i="314"/>
  <c r="D62" i="314"/>
  <c r="D98" i="314" s="1"/>
  <c r="O61" i="314"/>
  <c r="O97" i="314" s="1"/>
  <c r="N61" i="314"/>
  <c r="N97" i="314" s="1"/>
  <c r="M61" i="314"/>
  <c r="M97" i="314" s="1"/>
  <c r="L61" i="314"/>
  <c r="K61" i="314"/>
  <c r="J61" i="314"/>
  <c r="J97" i="314" s="1"/>
  <c r="I61" i="314"/>
  <c r="I97" i="314" s="1"/>
  <c r="H61" i="314"/>
  <c r="G61" i="314"/>
  <c r="G97" i="314" s="1"/>
  <c r="F61" i="314"/>
  <c r="F97" i="314" s="1"/>
  <c r="E61" i="314"/>
  <c r="D61" i="314"/>
  <c r="O60" i="314"/>
  <c r="O96" i="314" s="1"/>
  <c r="N60" i="314"/>
  <c r="N96" i="314" s="1"/>
  <c r="M60" i="314"/>
  <c r="L60" i="314"/>
  <c r="L96" i="314" s="1"/>
  <c r="K60" i="314"/>
  <c r="K96" i="314" s="1"/>
  <c r="J60" i="314"/>
  <c r="I60" i="314"/>
  <c r="H60" i="314"/>
  <c r="H96" i="314" s="1"/>
  <c r="G60" i="314"/>
  <c r="G96" i="314" s="1"/>
  <c r="F60" i="314"/>
  <c r="F96" i="314" s="1"/>
  <c r="E60" i="314"/>
  <c r="D60" i="314"/>
  <c r="D96" i="314" s="1"/>
  <c r="O59" i="314"/>
  <c r="O95" i="314" s="1"/>
  <c r="N59" i="314"/>
  <c r="N95" i="314" s="1"/>
  <c r="M59" i="314"/>
  <c r="M95" i="314" s="1"/>
  <c r="L59" i="314"/>
  <c r="L95" i="314" s="1"/>
  <c r="K59" i="314"/>
  <c r="J59" i="314"/>
  <c r="J95" i="314" s="1"/>
  <c r="I59" i="314"/>
  <c r="I95" i="314" s="1"/>
  <c r="H59" i="314"/>
  <c r="H95" i="314" s="1"/>
  <c r="G59" i="314"/>
  <c r="G95" i="314" s="1"/>
  <c r="F59" i="314"/>
  <c r="F95" i="314" s="1"/>
  <c r="E59" i="314"/>
  <c r="E95" i="314" s="1"/>
  <c r="D59" i="314"/>
  <c r="D95" i="314" s="1"/>
  <c r="O58" i="314"/>
  <c r="N58" i="314"/>
  <c r="N94" i="314" s="1"/>
  <c r="M58" i="314"/>
  <c r="M94" i="314" s="1"/>
  <c r="L58" i="314"/>
  <c r="L94" i="314" s="1"/>
  <c r="K58" i="314"/>
  <c r="J58" i="314"/>
  <c r="I58" i="314"/>
  <c r="I94" i="314" s="1"/>
  <c r="H58" i="314"/>
  <c r="H94" i="314" s="1"/>
  <c r="G58" i="314"/>
  <c r="F58" i="314"/>
  <c r="F94" i="314" s="1"/>
  <c r="E58" i="314"/>
  <c r="P58" i="314" s="1"/>
  <c r="D58" i="314"/>
  <c r="D94" i="314" s="1"/>
  <c r="O57" i="314"/>
  <c r="N57" i="314"/>
  <c r="N93" i="314" s="1"/>
  <c r="M57" i="314"/>
  <c r="M93" i="314" s="1"/>
  <c r="L57" i="314"/>
  <c r="K57" i="314"/>
  <c r="K93" i="314" s="1"/>
  <c r="J57" i="314"/>
  <c r="J93" i="314" s="1"/>
  <c r="I57" i="314"/>
  <c r="I93" i="314" s="1"/>
  <c r="H57" i="314"/>
  <c r="G57" i="314"/>
  <c r="F57" i="314"/>
  <c r="F93" i="314" s="1"/>
  <c r="E57" i="314"/>
  <c r="D57" i="314"/>
  <c r="O56" i="314"/>
  <c r="O92" i="314" s="1"/>
  <c r="N56" i="314"/>
  <c r="N92" i="314" s="1"/>
  <c r="M56" i="314"/>
  <c r="L56" i="314"/>
  <c r="L92" i="314" s="1"/>
  <c r="K56" i="314"/>
  <c r="K92" i="314" s="1"/>
  <c r="J56" i="314"/>
  <c r="J92" i="314" s="1"/>
  <c r="I56" i="314"/>
  <c r="H56" i="314"/>
  <c r="H92" i="314" s="1"/>
  <c r="G56" i="314"/>
  <c r="G92" i="314" s="1"/>
  <c r="F56" i="314"/>
  <c r="F92" i="314" s="1"/>
  <c r="E56" i="314"/>
  <c r="D56" i="314"/>
  <c r="D92" i="314" s="1"/>
  <c r="O55" i="314"/>
  <c r="O91" i="314" s="1"/>
  <c r="N55" i="314"/>
  <c r="N91" i="314" s="1"/>
  <c r="M55" i="314"/>
  <c r="M91" i="314" s="1"/>
  <c r="L55" i="314"/>
  <c r="L91" i="314" s="1"/>
  <c r="K55" i="314"/>
  <c r="K91" i="314" s="1"/>
  <c r="K99" i="314" s="1"/>
  <c r="J55" i="314"/>
  <c r="J91" i="314" s="1"/>
  <c r="I55" i="314"/>
  <c r="I91" i="314" s="1"/>
  <c r="H55" i="314"/>
  <c r="H91" i="314" s="1"/>
  <c r="G55" i="314"/>
  <c r="G91" i="314" s="1"/>
  <c r="F55" i="314"/>
  <c r="F91" i="314" s="1"/>
  <c r="E55" i="314"/>
  <c r="E91" i="314" s="1"/>
  <c r="D55" i="314"/>
  <c r="D91" i="314" s="1"/>
  <c r="O54" i="314"/>
  <c r="N54" i="314"/>
  <c r="N90" i="314" s="1"/>
  <c r="M54" i="314"/>
  <c r="M90" i="314" s="1"/>
  <c r="L54" i="314"/>
  <c r="L90" i="314" s="1"/>
  <c r="K54" i="314"/>
  <c r="J54" i="314"/>
  <c r="J90" i="314" s="1"/>
  <c r="I54" i="314"/>
  <c r="I90" i="314" s="1"/>
  <c r="H54" i="314"/>
  <c r="H90" i="314" s="1"/>
  <c r="G54" i="314"/>
  <c r="F54" i="314"/>
  <c r="E54" i="314"/>
  <c r="E90" i="314" s="1"/>
  <c r="P90" i="314" s="1"/>
  <c r="D54" i="314"/>
  <c r="D90" i="314" s="1"/>
  <c r="O53" i="314"/>
  <c r="N53" i="314"/>
  <c r="N89" i="314" s="1"/>
  <c r="M53" i="314"/>
  <c r="M89" i="314" s="1"/>
  <c r="L53" i="314"/>
  <c r="K53" i="314"/>
  <c r="J53" i="314"/>
  <c r="J89" i="314" s="1"/>
  <c r="I53" i="314"/>
  <c r="I89" i="314" s="1"/>
  <c r="H53" i="314"/>
  <c r="G53" i="314"/>
  <c r="F53" i="314"/>
  <c r="F89" i="314" s="1"/>
  <c r="E53" i="314"/>
  <c r="D53" i="314"/>
  <c r="O52" i="314"/>
  <c r="O88" i="314" s="1"/>
  <c r="N52" i="314"/>
  <c r="N88" i="314" s="1"/>
  <c r="M52" i="314"/>
  <c r="L52" i="314"/>
  <c r="L88" i="314" s="1"/>
  <c r="K52" i="314"/>
  <c r="K88" i="314" s="1"/>
  <c r="J52" i="314"/>
  <c r="J88" i="314" s="1"/>
  <c r="I52" i="314"/>
  <c r="H52" i="314"/>
  <c r="H88" i="314" s="1"/>
  <c r="G52" i="314"/>
  <c r="G88" i="314" s="1"/>
  <c r="F52" i="314"/>
  <c r="F88" i="314" s="1"/>
  <c r="E52" i="314"/>
  <c r="D52" i="314"/>
  <c r="D88" i="314" s="1"/>
  <c r="O51" i="314"/>
  <c r="N51" i="314"/>
  <c r="M51" i="314"/>
  <c r="L51" i="314"/>
  <c r="L87" i="314" s="1"/>
  <c r="K51" i="314"/>
  <c r="K87" i="314" s="1"/>
  <c r="J51" i="314"/>
  <c r="I51" i="314"/>
  <c r="H51" i="314"/>
  <c r="G51" i="314"/>
  <c r="G87" i="314" s="1"/>
  <c r="G99" i="314" s="1"/>
  <c r="F51" i="314"/>
  <c r="E51" i="314"/>
  <c r="E87" i="314" s="1"/>
  <c r="D51" i="314"/>
  <c r="D87" i="314" s="1"/>
  <c r="G43" i="314"/>
  <c r="E43" i="314"/>
  <c r="A43" i="314"/>
  <c r="E41" i="314"/>
  <c r="B41" i="314"/>
  <c r="A41" i="314"/>
  <c r="P34" i="314"/>
  <c r="O32" i="314"/>
  <c r="M32" i="314"/>
  <c r="K32" i="314"/>
  <c r="I32" i="314"/>
  <c r="H32" i="314"/>
  <c r="G32" i="314"/>
  <c r="E32" i="314"/>
  <c r="P31" i="314"/>
  <c r="P30" i="314"/>
  <c r="P29" i="314"/>
  <c r="P28" i="314"/>
  <c r="P27" i="314"/>
  <c r="P26" i="314"/>
  <c r="P25" i="314"/>
  <c r="P24" i="314"/>
  <c r="P23" i="314"/>
  <c r="P32" i="314" s="1"/>
  <c r="P22" i="314"/>
  <c r="P21" i="314"/>
  <c r="P20" i="314"/>
  <c r="P3" i="314"/>
  <c r="A2" i="314"/>
  <c r="N101" i="313"/>
  <c r="O98" i="313"/>
  <c r="K98" i="313"/>
  <c r="G98" i="313"/>
  <c r="F98" i="313"/>
  <c r="C98" i="313"/>
  <c r="O97" i="313"/>
  <c r="L97" i="313"/>
  <c r="K97" i="313"/>
  <c r="H97" i="313"/>
  <c r="G97" i="313"/>
  <c r="D97" i="313"/>
  <c r="C97" i="313"/>
  <c r="M96" i="313"/>
  <c r="I96" i="313"/>
  <c r="E96" i="313"/>
  <c r="P96" i="313" s="1"/>
  <c r="C96" i="313"/>
  <c r="L95" i="313"/>
  <c r="D95" i="313"/>
  <c r="C95" i="313"/>
  <c r="O94" i="313"/>
  <c r="N94" i="313"/>
  <c r="M94" i="313"/>
  <c r="K94" i="313"/>
  <c r="J94" i="313"/>
  <c r="I94" i="313"/>
  <c r="G94" i="313"/>
  <c r="C94" i="313"/>
  <c r="L93" i="313"/>
  <c r="H93" i="313"/>
  <c r="D93" i="313"/>
  <c r="C93" i="313"/>
  <c r="N92" i="313"/>
  <c r="M92" i="313"/>
  <c r="I92" i="313"/>
  <c r="F92" i="313"/>
  <c r="E92" i="313"/>
  <c r="C92" i="313"/>
  <c r="O91" i="313"/>
  <c r="H91" i="313"/>
  <c r="G91" i="313"/>
  <c r="C91" i="313"/>
  <c r="O90" i="313"/>
  <c r="K90" i="313"/>
  <c r="I90" i="313"/>
  <c r="G90" i="313"/>
  <c r="E90" i="313"/>
  <c r="C90" i="313"/>
  <c r="L89" i="313"/>
  <c r="K89" i="313"/>
  <c r="H89" i="313"/>
  <c r="D89" i="313"/>
  <c r="C89" i="313"/>
  <c r="M88" i="313"/>
  <c r="J88" i="313"/>
  <c r="I88" i="313"/>
  <c r="E88" i="313"/>
  <c r="C88" i="313"/>
  <c r="N87" i="313"/>
  <c r="J87" i="313"/>
  <c r="F87" i="313"/>
  <c r="C87" i="313"/>
  <c r="G79" i="313"/>
  <c r="E79" i="313"/>
  <c r="A79" i="313"/>
  <c r="E77" i="313"/>
  <c r="B77" i="313"/>
  <c r="A77" i="313"/>
  <c r="N65" i="313"/>
  <c r="O62" i="313"/>
  <c r="N62" i="313"/>
  <c r="N98" i="313" s="1"/>
  <c r="M62" i="313"/>
  <c r="M98" i="313" s="1"/>
  <c r="L62" i="313"/>
  <c r="L98" i="313" s="1"/>
  <c r="K62" i="313"/>
  <c r="J62" i="313"/>
  <c r="J98" i="313" s="1"/>
  <c r="I62" i="313"/>
  <c r="I98" i="313" s="1"/>
  <c r="H62" i="313"/>
  <c r="H98" i="313" s="1"/>
  <c r="G62" i="313"/>
  <c r="F62" i="313"/>
  <c r="E62" i="313"/>
  <c r="E98" i="313" s="1"/>
  <c r="P98" i="313" s="1"/>
  <c r="D62" i="313"/>
  <c r="D98" i="313" s="1"/>
  <c r="O61" i="313"/>
  <c r="N61" i="313"/>
  <c r="N97" i="313" s="1"/>
  <c r="M61" i="313"/>
  <c r="M97" i="313" s="1"/>
  <c r="L61" i="313"/>
  <c r="K61" i="313"/>
  <c r="J61" i="313"/>
  <c r="J97" i="313" s="1"/>
  <c r="I61" i="313"/>
  <c r="I97" i="313" s="1"/>
  <c r="H61" i="313"/>
  <c r="G61" i="313"/>
  <c r="F61" i="313"/>
  <c r="F97" i="313" s="1"/>
  <c r="E61" i="313"/>
  <c r="D61" i="313"/>
  <c r="O60" i="313"/>
  <c r="O96" i="313" s="1"/>
  <c r="N60" i="313"/>
  <c r="N96" i="313" s="1"/>
  <c r="M60" i="313"/>
  <c r="L60" i="313"/>
  <c r="L96" i="313" s="1"/>
  <c r="K60" i="313"/>
  <c r="K96" i="313" s="1"/>
  <c r="J60" i="313"/>
  <c r="J96" i="313" s="1"/>
  <c r="I60" i="313"/>
  <c r="H60" i="313"/>
  <c r="H96" i="313" s="1"/>
  <c r="G60" i="313"/>
  <c r="G96" i="313" s="1"/>
  <c r="F60" i="313"/>
  <c r="F96" i="313" s="1"/>
  <c r="E60" i="313"/>
  <c r="D60" i="313"/>
  <c r="D96" i="313" s="1"/>
  <c r="O59" i="313"/>
  <c r="O95" i="313" s="1"/>
  <c r="N59" i="313"/>
  <c r="N95" i="313" s="1"/>
  <c r="M59" i="313"/>
  <c r="M95" i="313" s="1"/>
  <c r="L59" i="313"/>
  <c r="K59" i="313"/>
  <c r="K95" i="313" s="1"/>
  <c r="J59" i="313"/>
  <c r="J95" i="313" s="1"/>
  <c r="I59" i="313"/>
  <c r="I95" i="313" s="1"/>
  <c r="H59" i="313"/>
  <c r="H95" i="313" s="1"/>
  <c r="G59" i="313"/>
  <c r="P59" i="313" s="1"/>
  <c r="F59" i="313"/>
  <c r="F95" i="313" s="1"/>
  <c r="E59" i="313"/>
  <c r="E95" i="313" s="1"/>
  <c r="D59" i="313"/>
  <c r="O58" i="313"/>
  <c r="N58" i="313"/>
  <c r="M58" i="313"/>
  <c r="L58" i="313"/>
  <c r="L94" i="313" s="1"/>
  <c r="K58" i="313"/>
  <c r="J58" i="313"/>
  <c r="I58" i="313"/>
  <c r="H58" i="313"/>
  <c r="H94" i="313" s="1"/>
  <c r="G58" i="313"/>
  <c r="F58" i="313"/>
  <c r="F94" i="313" s="1"/>
  <c r="E58" i="313"/>
  <c r="E94" i="313" s="1"/>
  <c r="P94" i="313" s="1"/>
  <c r="D58" i="313"/>
  <c r="D94" i="313" s="1"/>
  <c r="O57" i="313"/>
  <c r="O93" i="313" s="1"/>
  <c r="N57" i="313"/>
  <c r="N93" i="313" s="1"/>
  <c r="M57" i="313"/>
  <c r="M93" i="313" s="1"/>
  <c r="L57" i="313"/>
  <c r="K57" i="313"/>
  <c r="K93" i="313" s="1"/>
  <c r="J57" i="313"/>
  <c r="J93" i="313" s="1"/>
  <c r="I57" i="313"/>
  <c r="I93" i="313" s="1"/>
  <c r="H57" i="313"/>
  <c r="G57" i="313"/>
  <c r="G93" i="313" s="1"/>
  <c r="F57" i="313"/>
  <c r="F93" i="313" s="1"/>
  <c r="E57" i="313"/>
  <c r="D57" i="313"/>
  <c r="O56" i="313"/>
  <c r="O92" i="313" s="1"/>
  <c r="N56" i="313"/>
  <c r="M56" i="313"/>
  <c r="L56" i="313"/>
  <c r="L92" i="313" s="1"/>
  <c r="K56" i="313"/>
  <c r="K92" i="313" s="1"/>
  <c r="J56" i="313"/>
  <c r="J92" i="313" s="1"/>
  <c r="I56" i="313"/>
  <c r="H56" i="313"/>
  <c r="H92" i="313" s="1"/>
  <c r="G56" i="313"/>
  <c r="G92" i="313" s="1"/>
  <c r="F56" i="313"/>
  <c r="E56" i="313"/>
  <c r="D56" i="313"/>
  <c r="D92" i="313" s="1"/>
  <c r="O55" i="313"/>
  <c r="N55" i="313"/>
  <c r="N91" i="313" s="1"/>
  <c r="M55" i="313"/>
  <c r="M91" i="313" s="1"/>
  <c r="L55" i="313"/>
  <c r="L91" i="313" s="1"/>
  <c r="K55" i="313"/>
  <c r="K91" i="313" s="1"/>
  <c r="J55" i="313"/>
  <c r="J91" i="313" s="1"/>
  <c r="I55" i="313"/>
  <c r="I91" i="313" s="1"/>
  <c r="H55" i="313"/>
  <c r="G55" i="313"/>
  <c r="F55" i="313"/>
  <c r="F91" i="313" s="1"/>
  <c r="E55" i="313"/>
  <c r="E91" i="313" s="1"/>
  <c r="D55" i="313"/>
  <c r="D91" i="313" s="1"/>
  <c r="O54" i="313"/>
  <c r="N54" i="313"/>
  <c r="N90" i="313" s="1"/>
  <c r="M54" i="313"/>
  <c r="M90" i="313" s="1"/>
  <c r="L54" i="313"/>
  <c r="L90" i="313" s="1"/>
  <c r="K54" i="313"/>
  <c r="J54" i="313"/>
  <c r="J90" i="313" s="1"/>
  <c r="I54" i="313"/>
  <c r="H54" i="313"/>
  <c r="H90" i="313" s="1"/>
  <c r="G54" i="313"/>
  <c r="F54" i="313"/>
  <c r="F90" i="313" s="1"/>
  <c r="E54" i="313"/>
  <c r="D54" i="313"/>
  <c r="D90" i="313" s="1"/>
  <c r="O53" i="313"/>
  <c r="O89" i="313" s="1"/>
  <c r="N53" i="313"/>
  <c r="N89" i="313" s="1"/>
  <c r="M53" i="313"/>
  <c r="M89" i="313" s="1"/>
  <c r="L53" i="313"/>
  <c r="K53" i="313"/>
  <c r="J53" i="313"/>
  <c r="J89" i="313" s="1"/>
  <c r="I53" i="313"/>
  <c r="I89" i="313" s="1"/>
  <c r="H53" i="313"/>
  <c r="G53" i="313"/>
  <c r="G89" i="313" s="1"/>
  <c r="F53" i="313"/>
  <c r="F89" i="313" s="1"/>
  <c r="E53" i="313"/>
  <c r="D53" i="313"/>
  <c r="O52" i="313"/>
  <c r="O88" i="313" s="1"/>
  <c r="N52" i="313"/>
  <c r="N88" i="313" s="1"/>
  <c r="M52" i="313"/>
  <c r="L52" i="313"/>
  <c r="L88" i="313" s="1"/>
  <c r="K52" i="313"/>
  <c r="K88" i="313" s="1"/>
  <c r="K99" i="313" s="1"/>
  <c r="J52" i="313"/>
  <c r="I52" i="313"/>
  <c r="H52" i="313"/>
  <c r="H88" i="313" s="1"/>
  <c r="G52" i="313"/>
  <c r="G88" i="313" s="1"/>
  <c r="F52" i="313"/>
  <c r="F88" i="313" s="1"/>
  <c r="E52" i="313"/>
  <c r="D52" i="313"/>
  <c r="D88" i="313" s="1"/>
  <c r="O51" i="313"/>
  <c r="N51" i="313"/>
  <c r="M51" i="313"/>
  <c r="L51" i="313"/>
  <c r="L87" i="313" s="1"/>
  <c r="K51" i="313"/>
  <c r="K87" i="313" s="1"/>
  <c r="J51" i="313"/>
  <c r="I51" i="313"/>
  <c r="I87" i="313" s="1"/>
  <c r="I99" i="313" s="1"/>
  <c r="H51" i="313"/>
  <c r="G51" i="313"/>
  <c r="G87" i="313" s="1"/>
  <c r="F51" i="313"/>
  <c r="E51" i="313"/>
  <c r="E87" i="313" s="1"/>
  <c r="D51" i="313"/>
  <c r="D87" i="313" s="1"/>
  <c r="G43" i="313"/>
  <c r="E43" i="313"/>
  <c r="A43" i="313"/>
  <c r="E41" i="313"/>
  <c r="B41" i="313"/>
  <c r="A41" i="313"/>
  <c r="P34" i="313"/>
  <c r="O32" i="313"/>
  <c r="M32" i="313"/>
  <c r="K32" i="313"/>
  <c r="I32" i="313"/>
  <c r="H32" i="313"/>
  <c r="G32" i="313"/>
  <c r="E32" i="313"/>
  <c r="P31" i="313"/>
  <c r="P30" i="313"/>
  <c r="P29" i="313"/>
  <c r="P28" i="313"/>
  <c r="P27" i="313"/>
  <c r="P26" i="313"/>
  <c r="P25" i="313"/>
  <c r="P24" i="313"/>
  <c r="P23" i="313"/>
  <c r="P22" i="313"/>
  <c r="P21" i="313"/>
  <c r="P20" i="313"/>
  <c r="P32" i="313" s="1"/>
  <c r="P3" i="313"/>
  <c r="A2" i="313"/>
  <c r="P3" i="312"/>
  <c r="A2" i="312"/>
  <c r="P20" i="312"/>
  <c r="P21" i="312"/>
  <c r="P22" i="312"/>
  <c r="P23" i="312"/>
  <c r="P24" i="312"/>
  <c r="P25" i="312"/>
  <c r="P26" i="312"/>
  <c r="P27" i="312"/>
  <c r="P28" i="312"/>
  <c r="P29" i="312"/>
  <c r="P30" i="312"/>
  <c r="P31" i="312"/>
  <c r="E32" i="312"/>
  <c r="G32" i="312"/>
  <c r="H32" i="312"/>
  <c r="I32" i="312"/>
  <c r="K32" i="312"/>
  <c r="M32" i="312"/>
  <c r="O32" i="312"/>
  <c r="P32" i="312"/>
  <c r="P34" i="312"/>
  <c r="P35" i="312" s="1"/>
  <c r="A41" i="312"/>
  <c r="B41" i="312"/>
  <c r="E41" i="312"/>
  <c r="A43" i="312"/>
  <c r="E43" i="312"/>
  <c r="G43" i="312"/>
  <c r="D51" i="312"/>
  <c r="E51" i="312"/>
  <c r="F51" i="312"/>
  <c r="G51" i="312"/>
  <c r="H51" i="312"/>
  <c r="I51" i="312"/>
  <c r="J51" i="312"/>
  <c r="K51" i="312"/>
  <c r="L51" i="312"/>
  <c r="M51" i="312"/>
  <c r="N51" i="312"/>
  <c r="O51" i="312"/>
  <c r="P51" i="312"/>
  <c r="D52" i="312"/>
  <c r="E52" i="312"/>
  <c r="E88" i="312" s="1"/>
  <c r="F52" i="312"/>
  <c r="G52" i="312"/>
  <c r="G63" i="312" s="1"/>
  <c r="H52" i="312"/>
  <c r="I52" i="312"/>
  <c r="I63" i="312" s="1"/>
  <c r="J52" i="312"/>
  <c r="K52" i="312"/>
  <c r="K88" i="312" s="1"/>
  <c r="L52" i="312"/>
  <c r="M52" i="312"/>
  <c r="M88" i="312" s="1"/>
  <c r="N52" i="312"/>
  <c r="O52" i="312"/>
  <c r="O88" i="312" s="1"/>
  <c r="D53" i="312"/>
  <c r="E53" i="312"/>
  <c r="F53" i="312"/>
  <c r="G53" i="312"/>
  <c r="H53" i="312"/>
  <c r="I53" i="312"/>
  <c r="J53" i="312"/>
  <c r="K53" i="312"/>
  <c r="L53" i="312"/>
  <c r="M53" i="312"/>
  <c r="N53" i="312"/>
  <c r="O53" i="312"/>
  <c r="P53" i="312"/>
  <c r="D54" i="312"/>
  <c r="E54" i="312"/>
  <c r="P54" i="312" s="1"/>
  <c r="F54" i="312"/>
  <c r="G54" i="312"/>
  <c r="G90" i="312" s="1"/>
  <c r="H54" i="312"/>
  <c r="I54" i="312"/>
  <c r="I90" i="312" s="1"/>
  <c r="J54" i="312"/>
  <c r="K54" i="312"/>
  <c r="K90" i="312" s="1"/>
  <c r="L54" i="312"/>
  <c r="M54" i="312"/>
  <c r="M90" i="312" s="1"/>
  <c r="N54" i="312"/>
  <c r="O54" i="312"/>
  <c r="O90" i="312" s="1"/>
  <c r="D55" i="312"/>
  <c r="E55" i="312"/>
  <c r="F55" i="312"/>
  <c r="G55" i="312"/>
  <c r="H55" i="312"/>
  <c r="I55" i="312"/>
  <c r="J55" i="312"/>
  <c r="K55" i="312"/>
  <c r="L55" i="312"/>
  <c r="M55" i="312"/>
  <c r="N55" i="312"/>
  <c r="O55" i="312"/>
  <c r="P55" i="312"/>
  <c r="D56" i="312"/>
  <c r="E56" i="312"/>
  <c r="E92" i="312" s="1"/>
  <c r="F56" i="312"/>
  <c r="G56" i="312"/>
  <c r="G92" i="312" s="1"/>
  <c r="H56" i="312"/>
  <c r="I56" i="312"/>
  <c r="I92" i="312" s="1"/>
  <c r="J56" i="312"/>
  <c r="K56" i="312"/>
  <c r="K92" i="312" s="1"/>
  <c r="L56" i="312"/>
  <c r="M56" i="312"/>
  <c r="M92" i="312" s="1"/>
  <c r="N56" i="312"/>
  <c r="O56" i="312"/>
  <c r="O92" i="312" s="1"/>
  <c r="D57" i="312"/>
  <c r="E57" i="312"/>
  <c r="F57" i="312"/>
  <c r="G57" i="312"/>
  <c r="H57" i="312"/>
  <c r="I57" i="312"/>
  <c r="J57" i="312"/>
  <c r="K57" i="312"/>
  <c r="L57" i="312"/>
  <c r="M57" i="312"/>
  <c r="N57" i="312"/>
  <c r="O57" i="312"/>
  <c r="P57" i="312"/>
  <c r="D58" i="312"/>
  <c r="E58" i="312"/>
  <c r="P58" i="312" s="1"/>
  <c r="F58" i="312"/>
  <c r="G58" i="312"/>
  <c r="G94" i="312" s="1"/>
  <c r="H58" i="312"/>
  <c r="I58" i="312"/>
  <c r="I94" i="312" s="1"/>
  <c r="J58" i="312"/>
  <c r="K58" i="312"/>
  <c r="K94" i="312" s="1"/>
  <c r="L58" i="312"/>
  <c r="M58" i="312"/>
  <c r="M94" i="312" s="1"/>
  <c r="N58" i="312"/>
  <c r="O58" i="312"/>
  <c r="O94" i="312" s="1"/>
  <c r="D59" i="312"/>
  <c r="E59" i="312"/>
  <c r="F59" i="312"/>
  <c r="G59" i="312"/>
  <c r="H59" i="312"/>
  <c r="I59" i="312"/>
  <c r="J59" i="312"/>
  <c r="K59" i="312"/>
  <c r="L59" i="312"/>
  <c r="M59" i="312"/>
  <c r="N59" i="312"/>
  <c r="O59" i="312"/>
  <c r="P59" i="312"/>
  <c r="D60" i="312"/>
  <c r="E60" i="312"/>
  <c r="E96" i="312" s="1"/>
  <c r="F60" i="312"/>
  <c r="G60" i="312"/>
  <c r="G96" i="312" s="1"/>
  <c r="H60" i="312"/>
  <c r="I60" i="312"/>
  <c r="I96" i="312" s="1"/>
  <c r="J60" i="312"/>
  <c r="K60" i="312"/>
  <c r="K96" i="312" s="1"/>
  <c r="L60" i="312"/>
  <c r="M60" i="312"/>
  <c r="M96" i="312" s="1"/>
  <c r="N60" i="312"/>
  <c r="O60" i="312"/>
  <c r="O96" i="312" s="1"/>
  <c r="D61" i="312"/>
  <c r="E61" i="312"/>
  <c r="F61" i="312"/>
  <c r="G61" i="312"/>
  <c r="H61" i="312"/>
  <c r="I61" i="312"/>
  <c r="J61" i="312"/>
  <c r="K61" i="312"/>
  <c r="L61" i="312"/>
  <c r="M61" i="312"/>
  <c r="N61" i="312"/>
  <c r="O61" i="312"/>
  <c r="P61" i="312"/>
  <c r="D62" i="312"/>
  <c r="E62" i="312"/>
  <c r="P62" i="312" s="1"/>
  <c r="F62" i="312"/>
  <c r="G62" i="312"/>
  <c r="G98" i="312" s="1"/>
  <c r="H62" i="312"/>
  <c r="I62" i="312"/>
  <c r="I98" i="312" s="1"/>
  <c r="J62" i="312"/>
  <c r="K62" i="312"/>
  <c r="K98" i="312" s="1"/>
  <c r="L62" i="312"/>
  <c r="M62" i="312"/>
  <c r="M98" i="312" s="1"/>
  <c r="N62" i="312"/>
  <c r="O62" i="312"/>
  <c r="O98" i="312" s="1"/>
  <c r="E63" i="312"/>
  <c r="H63" i="312"/>
  <c r="K63" i="312"/>
  <c r="O63" i="312"/>
  <c r="N65" i="312"/>
  <c r="N101" i="312" s="1"/>
  <c r="O65" i="312"/>
  <c r="P65" i="312"/>
  <c r="A77" i="312"/>
  <c r="B77" i="312"/>
  <c r="E77" i="312"/>
  <c r="A79" i="312"/>
  <c r="E79" i="312"/>
  <c r="G79" i="312"/>
  <c r="C87" i="312"/>
  <c r="D87" i="312"/>
  <c r="E87" i="312"/>
  <c r="F87" i="312"/>
  <c r="G87" i="312"/>
  <c r="H87" i="312"/>
  <c r="H99" i="312" s="1"/>
  <c r="I87" i="312"/>
  <c r="J87" i="312"/>
  <c r="K87" i="312"/>
  <c r="L87" i="312"/>
  <c r="M87" i="312"/>
  <c r="N87" i="312"/>
  <c r="O87" i="312"/>
  <c r="P87" i="312"/>
  <c r="C88" i="312"/>
  <c r="D88" i="312"/>
  <c r="F88" i="312"/>
  <c r="H88" i="312"/>
  <c r="J88" i="312"/>
  <c r="L88" i="312"/>
  <c r="N88" i="312"/>
  <c r="C89" i="312"/>
  <c r="D89" i="312"/>
  <c r="E89" i="312"/>
  <c r="F89" i="312"/>
  <c r="G89" i="312"/>
  <c r="H89" i="312"/>
  <c r="I89" i="312"/>
  <c r="J89" i="312"/>
  <c r="K89" i="312"/>
  <c r="L89" i="312"/>
  <c r="M89" i="312"/>
  <c r="N89" i="312"/>
  <c r="O89" i="312"/>
  <c r="P89" i="312"/>
  <c r="C90" i="312"/>
  <c r="D90" i="312"/>
  <c r="F90" i="312"/>
  <c r="H90" i="312"/>
  <c r="J90" i="312"/>
  <c r="L90" i="312"/>
  <c r="N90" i="312"/>
  <c r="C91" i="312"/>
  <c r="D91" i="312"/>
  <c r="E91" i="312"/>
  <c r="F91" i="312"/>
  <c r="G91" i="312"/>
  <c r="H91" i="312"/>
  <c r="I91" i="312"/>
  <c r="J91" i="312"/>
  <c r="K91" i="312"/>
  <c r="L91" i="312"/>
  <c r="M91" i="312"/>
  <c r="N91" i="312"/>
  <c r="O91" i="312"/>
  <c r="P91" i="312"/>
  <c r="C92" i="312"/>
  <c r="D92" i="312"/>
  <c r="F92" i="312"/>
  <c r="H92" i="312"/>
  <c r="J92" i="312"/>
  <c r="L92" i="312"/>
  <c r="N92" i="312"/>
  <c r="C93" i="312"/>
  <c r="D93" i="312"/>
  <c r="E93" i="312"/>
  <c r="F93" i="312"/>
  <c r="G93" i="312"/>
  <c r="H93" i="312"/>
  <c r="I93" i="312"/>
  <c r="J93" i="312"/>
  <c r="K93" i="312"/>
  <c r="L93" i="312"/>
  <c r="M93" i="312"/>
  <c r="N93" i="312"/>
  <c r="O93" i="312"/>
  <c r="P93" i="312"/>
  <c r="C94" i="312"/>
  <c r="D94" i="312"/>
  <c r="F94" i="312"/>
  <c r="H94" i="312"/>
  <c r="J94" i="312"/>
  <c r="L94" i="312"/>
  <c r="N94" i="312"/>
  <c r="C95" i="312"/>
  <c r="D95" i="312"/>
  <c r="E95" i="312"/>
  <c r="F95" i="312"/>
  <c r="G95" i="312"/>
  <c r="H95" i="312"/>
  <c r="I95" i="312"/>
  <c r="J95" i="312"/>
  <c r="K95" i="312"/>
  <c r="L95" i="312"/>
  <c r="M95" i="312"/>
  <c r="N95" i="312"/>
  <c r="O95" i="312"/>
  <c r="P95" i="312"/>
  <c r="C96" i="312"/>
  <c r="D96" i="312"/>
  <c r="F96" i="312"/>
  <c r="H96" i="312"/>
  <c r="J96" i="312"/>
  <c r="L96" i="312"/>
  <c r="N96" i="312"/>
  <c r="C97" i="312"/>
  <c r="D97" i="312"/>
  <c r="E97" i="312"/>
  <c r="F97" i="312"/>
  <c r="G97" i="312"/>
  <c r="H97" i="312"/>
  <c r="I97" i="312"/>
  <c r="J97" i="312"/>
  <c r="K97" i="312"/>
  <c r="L97" i="312"/>
  <c r="M97" i="312"/>
  <c r="N97" i="312"/>
  <c r="O97" i="312"/>
  <c r="P97" i="312"/>
  <c r="C98" i="312"/>
  <c r="D98" i="312"/>
  <c r="F98" i="312"/>
  <c r="H98" i="312"/>
  <c r="J98" i="312"/>
  <c r="L98" i="312"/>
  <c r="N98" i="312"/>
  <c r="O101" i="312"/>
  <c r="P101" i="312" s="1"/>
  <c r="O65" i="315" l="1"/>
  <c r="P35" i="315"/>
  <c r="O99" i="315"/>
  <c r="P52" i="315"/>
  <c r="P57" i="315"/>
  <c r="P62" i="315"/>
  <c r="O63" i="315"/>
  <c r="P89" i="315"/>
  <c r="E63" i="315"/>
  <c r="P51" i="315"/>
  <c r="P63" i="315" s="1"/>
  <c r="E87" i="315"/>
  <c r="I87" i="315"/>
  <c r="I99" i="315" s="1"/>
  <c r="I63" i="315"/>
  <c r="M99" i="315"/>
  <c r="P53" i="315"/>
  <c r="P58" i="315"/>
  <c r="G63" i="315"/>
  <c r="G99" i="315"/>
  <c r="G90" i="315"/>
  <c r="P90" i="315" s="1"/>
  <c r="H63" i="315"/>
  <c r="E91" i="315"/>
  <c r="P91" i="315" s="1"/>
  <c r="E97" i="315"/>
  <c r="P97" i="315" s="1"/>
  <c r="K63" i="315"/>
  <c r="P56" i="315"/>
  <c r="P59" i="315"/>
  <c r="M63" i="315"/>
  <c r="K87" i="315"/>
  <c r="K99" i="315" s="1"/>
  <c r="E95" i="315"/>
  <c r="P95" i="315" s="1"/>
  <c r="O65" i="314"/>
  <c r="P35" i="314"/>
  <c r="P91" i="314"/>
  <c r="P95" i="314"/>
  <c r="P54" i="314"/>
  <c r="P57" i="314"/>
  <c r="E93" i="314"/>
  <c r="P93" i="314" s="1"/>
  <c r="P59" i="314"/>
  <c r="G63" i="314"/>
  <c r="E94" i="314"/>
  <c r="P94" i="314" s="1"/>
  <c r="O63" i="314"/>
  <c r="O87" i="314"/>
  <c r="O99" i="314" s="1"/>
  <c r="P53" i="314"/>
  <c r="E89" i="314"/>
  <c r="P89" i="314" s="1"/>
  <c r="P55" i="314"/>
  <c r="P60" i="314"/>
  <c r="I63" i="314"/>
  <c r="I99" i="314"/>
  <c r="P92" i="314"/>
  <c r="P98" i="314"/>
  <c r="H87" i="314"/>
  <c r="H99" i="314" s="1"/>
  <c r="H63" i="314"/>
  <c r="P51" i="314"/>
  <c r="P63" i="314" s="1"/>
  <c r="P56" i="314"/>
  <c r="P62" i="314"/>
  <c r="K63" i="314"/>
  <c r="P96" i="314"/>
  <c r="M63" i="314"/>
  <c r="P52" i="314"/>
  <c r="P61" i="314"/>
  <c r="E97" i="314"/>
  <c r="P97" i="314" s="1"/>
  <c r="E63" i="314"/>
  <c r="M87" i="314"/>
  <c r="M99" i="314" s="1"/>
  <c r="P87" i="313"/>
  <c r="P91" i="313"/>
  <c r="O65" i="313"/>
  <c r="P35" i="313"/>
  <c r="H87" i="313"/>
  <c r="H99" i="313" s="1"/>
  <c r="H63" i="313"/>
  <c r="P51" i="313"/>
  <c r="P56" i="313"/>
  <c r="P62" i="313"/>
  <c r="K63" i="313"/>
  <c r="M63" i="313"/>
  <c r="P52" i="313"/>
  <c r="P58" i="313"/>
  <c r="P61" i="313"/>
  <c r="E97" i="313"/>
  <c r="P97" i="313" s="1"/>
  <c r="E63" i="313"/>
  <c r="M87" i="313"/>
  <c r="M99" i="313" s="1"/>
  <c r="P90" i="313"/>
  <c r="G95" i="313"/>
  <c r="P95" i="313" s="1"/>
  <c r="P54" i="313"/>
  <c r="P57" i="313"/>
  <c r="E93" i="313"/>
  <c r="P93" i="313" s="1"/>
  <c r="G63" i="313"/>
  <c r="P88" i="313"/>
  <c r="O63" i="313"/>
  <c r="O87" i="313"/>
  <c r="O99" i="313" s="1"/>
  <c r="P53" i="313"/>
  <c r="E89" i="313"/>
  <c r="P89" i="313" s="1"/>
  <c r="P55" i="313"/>
  <c r="P60" i="313"/>
  <c r="I63" i="313"/>
  <c r="P92" i="313"/>
  <c r="P92" i="312"/>
  <c r="K99" i="312"/>
  <c r="P96" i="312"/>
  <c r="M99" i="312"/>
  <c r="P88" i="312"/>
  <c r="O99" i="312"/>
  <c r="G88" i="312"/>
  <c r="G99" i="312" s="1"/>
  <c r="M63" i="312"/>
  <c r="P60" i="312"/>
  <c r="P56" i="312"/>
  <c r="P52" i="312"/>
  <c r="P63" i="312" s="1"/>
  <c r="P66" i="312" s="1"/>
  <c r="E98" i="312"/>
  <c r="P98" i="312" s="1"/>
  <c r="E94" i="312"/>
  <c r="P94" i="312" s="1"/>
  <c r="E90" i="312"/>
  <c r="P90" i="312" s="1"/>
  <c r="I88" i="312"/>
  <c r="I99" i="312" s="1"/>
  <c r="P66" i="315" l="1"/>
  <c r="O101" i="315"/>
  <c r="P101" i="315" s="1"/>
  <c r="P65" i="315"/>
  <c r="E99" i="315"/>
  <c r="P87" i="315"/>
  <c r="P99" i="315" s="1"/>
  <c r="P65" i="314"/>
  <c r="P66" i="314" s="1"/>
  <c r="O101" i="314"/>
  <c r="P101" i="314" s="1"/>
  <c r="E99" i="314"/>
  <c r="P87" i="314"/>
  <c r="P99" i="314" s="1"/>
  <c r="P99" i="313"/>
  <c r="P102" i="313" s="1"/>
  <c r="P63" i="313"/>
  <c r="P66" i="313" s="1"/>
  <c r="P65" i="313"/>
  <c r="O101" i="313"/>
  <c r="P101" i="313" s="1"/>
  <c r="G99" i="313"/>
  <c r="E99" i="313"/>
  <c r="T81" i="312"/>
  <c r="S87" i="312"/>
  <c r="T87" i="312" s="1"/>
  <c r="T84" i="312"/>
  <c r="J79" i="312"/>
  <c r="E99" i="312"/>
  <c r="P99" i="312"/>
  <c r="P102" i="312" s="1"/>
  <c r="P102" i="315" l="1"/>
  <c r="T84" i="315"/>
  <c r="S87" i="315"/>
  <c r="T81" i="315"/>
  <c r="J79" i="315"/>
  <c r="J79" i="314"/>
  <c r="S87" i="314"/>
  <c r="T84" i="314"/>
  <c r="T81" i="314"/>
  <c r="P102" i="314"/>
  <c r="J79" i="313"/>
  <c r="S87" i="313"/>
  <c r="T87" i="313" s="1"/>
  <c r="T84" i="313"/>
  <c r="T81" i="313"/>
  <c r="T87" i="315" l="1"/>
  <c r="T87" i="314"/>
  <c r="A56" i="204"/>
  <c r="H46" i="295" l="1"/>
  <c r="H41" i="295"/>
  <c r="H28" i="295"/>
  <c r="H16" i="295"/>
  <c r="J25" i="295"/>
  <c r="B7" i="309"/>
  <c r="E12" i="309" s="1"/>
  <c r="A7" i="309"/>
  <c r="B7" i="308"/>
  <c r="E12" i="308" s="1"/>
  <c r="A7" i="308"/>
  <c r="A7" i="307"/>
  <c r="B7" i="307"/>
  <c r="E12" i="307" s="1"/>
  <c r="A1019" i="309"/>
  <c r="A1018" i="309"/>
  <c r="A1017" i="309"/>
  <c r="A1016" i="309"/>
  <c r="A1015" i="309"/>
  <c r="A1014" i="309"/>
  <c r="A1013" i="309"/>
  <c r="A1012" i="309"/>
  <c r="A1011" i="309"/>
  <c r="A1010" i="309"/>
  <c r="A1009" i="309"/>
  <c r="A1008" i="309"/>
  <c r="A1007" i="309"/>
  <c r="A1006" i="309"/>
  <c r="A1005" i="309"/>
  <c r="A1004" i="309"/>
  <c r="A1003" i="309"/>
  <c r="A1002" i="309"/>
  <c r="A1001" i="309"/>
  <c r="A1000" i="309"/>
  <c r="A999" i="309"/>
  <c r="A998" i="309"/>
  <c r="A997" i="309"/>
  <c r="A996" i="309"/>
  <c r="A995" i="309"/>
  <c r="A994" i="309"/>
  <c r="A993" i="309"/>
  <c r="A992" i="309"/>
  <c r="A991" i="309"/>
  <c r="A990" i="309"/>
  <c r="A989" i="309"/>
  <c r="A988" i="309"/>
  <c r="A987" i="309"/>
  <c r="A986" i="309"/>
  <c r="A985" i="309"/>
  <c r="A984" i="309"/>
  <c r="A983" i="309"/>
  <c r="A982" i="309"/>
  <c r="A981" i="309"/>
  <c r="A980" i="309"/>
  <c r="A979" i="309"/>
  <c r="A978" i="309"/>
  <c r="A977" i="309"/>
  <c r="A976" i="309"/>
  <c r="A975" i="309"/>
  <c r="A974" i="309"/>
  <c r="A973" i="309"/>
  <c r="A972" i="309"/>
  <c r="A971" i="309"/>
  <c r="A970" i="309"/>
  <c r="A969" i="309"/>
  <c r="A968" i="309"/>
  <c r="A967" i="309"/>
  <c r="A966" i="309"/>
  <c r="A965" i="309"/>
  <c r="A964" i="309"/>
  <c r="A963" i="309"/>
  <c r="A962" i="309"/>
  <c r="A961" i="309"/>
  <c r="A960" i="309"/>
  <c r="A959" i="309"/>
  <c r="A958" i="309"/>
  <c r="A957" i="309"/>
  <c r="A956" i="309"/>
  <c r="A955" i="309"/>
  <c r="A954" i="309"/>
  <c r="A953" i="309"/>
  <c r="A952" i="309"/>
  <c r="A951" i="309"/>
  <c r="A950" i="309"/>
  <c r="A949" i="309"/>
  <c r="A948" i="309"/>
  <c r="A947" i="309"/>
  <c r="A946" i="309"/>
  <c r="A945" i="309"/>
  <c r="A944" i="309"/>
  <c r="A943" i="309"/>
  <c r="A942" i="309"/>
  <c r="A941" i="309"/>
  <c r="A940" i="309"/>
  <c r="A939" i="309"/>
  <c r="A938" i="309"/>
  <c r="A937" i="309"/>
  <c r="A936" i="309"/>
  <c r="A935" i="309"/>
  <c r="A934" i="309"/>
  <c r="A933" i="309"/>
  <c r="A932" i="309"/>
  <c r="A931" i="309"/>
  <c r="A930" i="309"/>
  <c r="A929" i="309"/>
  <c r="A928" i="309"/>
  <c r="A927" i="309"/>
  <c r="A926" i="309"/>
  <c r="A925" i="309"/>
  <c r="A924" i="309"/>
  <c r="A923" i="309"/>
  <c r="A922" i="309"/>
  <c r="A921" i="309"/>
  <c r="A920" i="309"/>
  <c r="A919" i="309"/>
  <c r="A918" i="309"/>
  <c r="A917" i="309"/>
  <c r="A916" i="309"/>
  <c r="A915" i="309"/>
  <c r="A914" i="309"/>
  <c r="A913" i="309"/>
  <c r="A912" i="309"/>
  <c r="A911" i="309"/>
  <c r="A910" i="309"/>
  <c r="A909" i="309"/>
  <c r="A908" i="309"/>
  <c r="A907" i="309"/>
  <c r="A906" i="309"/>
  <c r="A905" i="309"/>
  <c r="A904" i="309"/>
  <c r="A903" i="309"/>
  <c r="A902" i="309"/>
  <c r="A901" i="309"/>
  <c r="A900" i="309"/>
  <c r="A899" i="309"/>
  <c r="A898" i="309"/>
  <c r="A897" i="309"/>
  <c r="A896" i="309"/>
  <c r="A895" i="309"/>
  <c r="A894" i="309"/>
  <c r="A893" i="309"/>
  <c r="A892" i="309"/>
  <c r="A891" i="309"/>
  <c r="A890" i="309"/>
  <c r="A889" i="309"/>
  <c r="A888" i="309"/>
  <c r="A887" i="309"/>
  <c r="A886" i="309"/>
  <c r="A885" i="309"/>
  <c r="A884" i="309"/>
  <c r="A883" i="309"/>
  <c r="A882" i="309"/>
  <c r="A881" i="309"/>
  <c r="A880" i="309"/>
  <c r="A879" i="309"/>
  <c r="A878" i="309"/>
  <c r="A877" i="309"/>
  <c r="A876" i="309"/>
  <c r="A875" i="309"/>
  <c r="A874" i="309"/>
  <c r="A873" i="309"/>
  <c r="A872" i="309"/>
  <c r="A871" i="309"/>
  <c r="A870" i="309"/>
  <c r="A869" i="309"/>
  <c r="A868" i="309"/>
  <c r="A867" i="309"/>
  <c r="A866" i="309"/>
  <c r="A865" i="309"/>
  <c r="A864" i="309"/>
  <c r="A863" i="309"/>
  <c r="A862" i="309"/>
  <c r="A861" i="309"/>
  <c r="A860" i="309"/>
  <c r="A859" i="309"/>
  <c r="A858" i="309"/>
  <c r="A857" i="309"/>
  <c r="A856" i="309"/>
  <c r="A855" i="309"/>
  <c r="A854" i="309"/>
  <c r="A853" i="309"/>
  <c r="A852" i="309"/>
  <c r="A851" i="309"/>
  <c r="A850" i="309"/>
  <c r="A849" i="309"/>
  <c r="A848" i="309"/>
  <c r="A847" i="309"/>
  <c r="A846" i="309"/>
  <c r="A845" i="309"/>
  <c r="A844" i="309"/>
  <c r="A843" i="309"/>
  <c r="A842" i="309"/>
  <c r="A841" i="309"/>
  <c r="A840" i="309"/>
  <c r="A839" i="309"/>
  <c r="A838" i="309"/>
  <c r="A837" i="309"/>
  <c r="A836" i="309"/>
  <c r="A835" i="309"/>
  <c r="A834" i="309"/>
  <c r="A833" i="309"/>
  <c r="A832" i="309"/>
  <c r="A831" i="309"/>
  <c r="A830" i="309"/>
  <c r="A829" i="309"/>
  <c r="A828" i="309"/>
  <c r="A827" i="309"/>
  <c r="A826" i="309"/>
  <c r="A825" i="309"/>
  <c r="A824" i="309"/>
  <c r="A823" i="309"/>
  <c r="A822" i="309"/>
  <c r="A821" i="309"/>
  <c r="A820" i="309"/>
  <c r="A819" i="309"/>
  <c r="A818" i="309"/>
  <c r="A817" i="309"/>
  <c r="A816" i="309"/>
  <c r="A815" i="309"/>
  <c r="A814" i="309"/>
  <c r="A813" i="309"/>
  <c r="A812" i="309"/>
  <c r="A811" i="309"/>
  <c r="A810" i="309"/>
  <c r="A809" i="309"/>
  <c r="A808" i="309"/>
  <c r="A807" i="309"/>
  <c r="A806" i="309"/>
  <c r="A805" i="309"/>
  <c r="A804" i="309"/>
  <c r="A803" i="309"/>
  <c r="A802" i="309"/>
  <c r="A801" i="309"/>
  <c r="A800" i="309"/>
  <c r="A799" i="309"/>
  <c r="A798" i="309"/>
  <c r="A797" i="309"/>
  <c r="A796" i="309"/>
  <c r="A795" i="309"/>
  <c r="A794" i="309"/>
  <c r="A793" i="309"/>
  <c r="A792" i="309"/>
  <c r="A791" i="309"/>
  <c r="A790" i="309"/>
  <c r="A789" i="309"/>
  <c r="A788" i="309"/>
  <c r="A787" i="309"/>
  <c r="A786" i="309"/>
  <c r="A785" i="309"/>
  <c r="A784" i="309"/>
  <c r="A783" i="309"/>
  <c r="A782" i="309"/>
  <c r="A781" i="309"/>
  <c r="A780" i="309"/>
  <c r="A779" i="309"/>
  <c r="A778" i="309"/>
  <c r="A777" i="309"/>
  <c r="A776" i="309"/>
  <c r="A775" i="309"/>
  <c r="A774" i="309"/>
  <c r="A773" i="309"/>
  <c r="A772" i="309"/>
  <c r="A771" i="309"/>
  <c r="A770" i="309"/>
  <c r="A769" i="309"/>
  <c r="A768" i="309"/>
  <c r="A767" i="309"/>
  <c r="A766" i="309"/>
  <c r="A765" i="309"/>
  <c r="A764" i="309"/>
  <c r="A763" i="309"/>
  <c r="A762" i="309"/>
  <c r="A761" i="309"/>
  <c r="A760" i="309"/>
  <c r="A759" i="309"/>
  <c r="A758" i="309"/>
  <c r="A757" i="309"/>
  <c r="A756" i="309"/>
  <c r="A755" i="309"/>
  <c r="A754" i="309"/>
  <c r="A753" i="309"/>
  <c r="A752" i="309"/>
  <c r="A751" i="309"/>
  <c r="A750" i="309"/>
  <c r="A749" i="309"/>
  <c r="A748" i="309"/>
  <c r="A747" i="309"/>
  <c r="A746" i="309"/>
  <c r="A745" i="309"/>
  <c r="A744" i="309"/>
  <c r="A743" i="309"/>
  <c r="A742" i="309"/>
  <c r="A741" i="309"/>
  <c r="A740" i="309"/>
  <c r="A739" i="309"/>
  <c r="A738" i="309"/>
  <c r="A737" i="309"/>
  <c r="A736" i="309"/>
  <c r="A735" i="309"/>
  <c r="A734" i="309"/>
  <c r="A733" i="309"/>
  <c r="A732" i="309"/>
  <c r="A731" i="309"/>
  <c r="A730" i="309"/>
  <c r="A729" i="309"/>
  <c r="A728" i="309"/>
  <c r="A727" i="309"/>
  <c r="A726" i="309"/>
  <c r="A725" i="309"/>
  <c r="A724" i="309"/>
  <c r="A723" i="309"/>
  <c r="A722" i="309"/>
  <c r="A721" i="309"/>
  <c r="A720" i="309"/>
  <c r="A719" i="309"/>
  <c r="A718" i="309"/>
  <c r="A717" i="309"/>
  <c r="A716" i="309"/>
  <c r="A715" i="309"/>
  <c r="A714" i="309"/>
  <c r="A713" i="309"/>
  <c r="A712" i="309"/>
  <c r="A711" i="309"/>
  <c r="A710" i="309"/>
  <c r="A709" i="309"/>
  <c r="A708" i="309"/>
  <c r="A707" i="309"/>
  <c r="A706" i="309"/>
  <c r="A705" i="309"/>
  <c r="A704" i="309"/>
  <c r="A703" i="309"/>
  <c r="A702" i="309"/>
  <c r="A701" i="309"/>
  <c r="A700" i="309"/>
  <c r="A699" i="309"/>
  <c r="A698" i="309"/>
  <c r="A697" i="309"/>
  <c r="A696" i="309"/>
  <c r="A695" i="309"/>
  <c r="A694" i="309"/>
  <c r="A693" i="309"/>
  <c r="A692" i="309"/>
  <c r="A691" i="309"/>
  <c r="A690" i="309"/>
  <c r="A689" i="309"/>
  <c r="A688" i="309"/>
  <c r="A687" i="309"/>
  <c r="A686" i="309"/>
  <c r="A685" i="309"/>
  <c r="A684" i="309"/>
  <c r="A683" i="309"/>
  <c r="A682" i="309"/>
  <c r="A681" i="309"/>
  <c r="A680" i="309"/>
  <c r="A679" i="309"/>
  <c r="A678" i="309"/>
  <c r="A677" i="309"/>
  <c r="A676" i="309"/>
  <c r="A675" i="309"/>
  <c r="A674" i="309"/>
  <c r="A673" i="309"/>
  <c r="A672" i="309"/>
  <c r="A671" i="309"/>
  <c r="A670" i="309"/>
  <c r="A669" i="309"/>
  <c r="A668" i="309"/>
  <c r="A667" i="309"/>
  <c r="A666" i="309"/>
  <c r="A665" i="309"/>
  <c r="A664" i="309"/>
  <c r="A663" i="309"/>
  <c r="A662" i="309"/>
  <c r="A661" i="309"/>
  <c r="A660" i="309"/>
  <c r="A659" i="309"/>
  <c r="A658" i="309"/>
  <c r="A657" i="309"/>
  <c r="A656" i="309"/>
  <c r="A655" i="309"/>
  <c r="A654" i="309"/>
  <c r="A653" i="309"/>
  <c r="A652" i="309"/>
  <c r="A651" i="309"/>
  <c r="A650" i="309"/>
  <c r="A649" i="309"/>
  <c r="A648" i="309"/>
  <c r="A647" i="309"/>
  <c r="A646" i="309"/>
  <c r="A645" i="309"/>
  <c r="A644" i="309"/>
  <c r="A643" i="309"/>
  <c r="A642" i="309"/>
  <c r="A641" i="309"/>
  <c r="A640" i="309"/>
  <c r="A639" i="309"/>
  <c r="A638" i="309"/>
  <c r="A637" i="309"/>
  <c r="A636" i="309"/>
  <c r="A635" i="309"/>
  <c r="A634" i="309"/>
  <c r="A633" i="309"/>
  <c r="A632" i="309"/>
  <c r="A631" i="309"/>
  <c r="A630" i="309"/>
  <c r="A629" i="309"/>
  <c r="A628" i="309"/>
  <c r="A627" i="309"/>
  <c r="A626" i="309"/>
  <c r="A625" i="309"/>
  <c r="A624" i="309"/>
  <c r="A623" i="309"/>
  <c r="A622" i="309"/>
  <c r="A621" i="309"/>
  <c r="A620" i="309"/>
  <c r="A619" i="309"/>
  <c r="A618" i="309"/>
  <c r="A617" i="309"/>
  <c r="A616" i="309"/>
  <c r="A615" i="309"/>
  <c r="A614" i="309"/>
  <c r="A613" i="309"/>
  <c r="A612" i="309"/>
  <c r="A611" i="309"/>
  <c r="A610" i="309"/>
  <c r="A609" i="309"/>
  <c r="A608" i="309"/>
  <c r="A607" i="309"/>
  <c r="A606" i="309"/>
  <c r="A605" i="309"/>
  <c r="A604" i="309"/>
  <c r="A603" i="309"/>
  <c r="A602" i="309"/>
  <c r="A601" i="309"/>
  <c r="A600" i="309"/>
  <c r="A599" i="309"/>
  <c r="A598" i="309"/>
  <c r="A597" i="309"/>
  <c r="A596" i="309"/>
  <c r="A595" i="309"/>
  <c r="A594" i="309"/>
  <c r="A593" i="309"/>
  <c r="A592" i="309"/>
  <c r="A591" i="309"/>
  <c r="A590" i="309"/>
  <c r="A589" i="309"/>
  <c r="A588" i="309"/>
  <c r="A587" i="309"/>
  <c r="A586" i="309"/>
  <c r="A585" i="309"/>
  <c r="A584" i="309"/>
  <c r="A583" i="309"/>
  <c r="A582" i="309"/>
  <c r="A581" i="309"/>
  <c r="A580" i="309"/>
  <c r="A579" i="309"/>
  <c r="A578" i="309"/>
  <c r="A577" i="309"/>
  <c r="A576" i="309"/>
  <c r="A575" i="309"/>
  <c r="A574" i="309"/>
  <c r="A573" i="309"/>
  <c r="A572" i="309"/>
  <c r="A571" i="309"/>
  <c r="A570" i="309"/>
  <c r="A569" i="309"/>
  <c r="A568" i="309"/>
  <c r="A567" i="309"/>
  <c r="A566" i="309"/>
  <c r="A565" i="309"/>
  <c r="A564" i="309"/>
  <c r="A563" i="309"/>
  <c r="A562" i="309"/>
  <c r="A561" i="309"/>
  <c r="A560" i="309"/>
  <c r="A559" i="309"/>
  <c r="A558" i="309"/>
  <c r="A557" i="309"/>
  <c r="A556" i="309"/>
  <c r="A555" i="309"/>
  <c r="A554" i="309"/>
  <c r="A553" i="309"/>
  <c r="A552" i="309"/>
  <c r="A551" i="309"/>
  <c r="A550" i="309"/>
  <c r="A549" i="309"/>
  <c r="A548" i="309"/>
  <c r="A547" i="309"/>
  <c r="A546" i="309"/>
  <c r="A545" i="309"/>
  <c r="A544" i="309"/>
  <c r="A543" i="309"/>
  <c r="A542" i="309"/>
  <c r="A541" i="309"/>
  <c r="A540" i="309"/>
  <c r="A539" i="309"/>
  <c r="A538" i="309"/>
  <c r="A537" i="309"/>
  <c r="A536" i="309"/>
  <c r="A535" i="309"/>
  <c r="A534" i="309"/>
  <c r="A533" i="309"/>
  <c r="A532" i="309"/>
  <c r="A531" i="309"/>
  <c r="A530" i="309"/>
  <c r="A529" i="309"/>
  <c r="A528" i="309"/>
  <c r="A527" i="309"/>
  <c r="A526" i="309"/>
  <c r="A525" i="309"/>
  <c r="A524" i="309"/>
  <c r="A523" i="309"/>
  <c r="A522" i="309"/>
  <c r="A521" i="309"/>
  <c r="A520" i="309"/>
  <c r="A519" i="309"/>
  <c r="A518" i="309"/>
  <c r="A517" i="309"/>
  <c r="A516" i="309"/>
  <c r="A515" i="309"/>
  <c r="A514" i="309"/>
  <c r="A513" i="309"/>
  <c r="A512" i="309"/>
  <c r="A511" i="309"/>
  <c r="A510" i="309"/>
  <c r="A509" i="309"/>
  <c r="A508" i="309"/>
  <c r="A507" i="309"/>
  <c r="A506" i="309"/>
  <c r="A505" i="309"/>
  <c r="A504" i="309"/>
  <c r="A503" i="309"/>
  <c r="A502" i="309"/>
  <c r="A501" i="309"/>
  <c r="A500" i="309"/>
  <c r="A499" i="309"/>
  <c r="A498" i="309"/>
  <c r="A497" i="309"/>
  <c r="A496" i="309"/>
  <c r="A495" i="309"/>
  <c r="A494" i="309"/>
  <c r="A493" i="309"/>
  <c r="A492" i="309"/>
  <c r="A491" i="309"/>
  <c r="A490" i="309"/>
  <c r="A489" i="309"/>
  <c r="A488" i="309"/>
  <c r="A487" i="309"/>
  <c r="A486" i="309"/>
  <c r="A485" i="309"/>
  <c r="A484" i="309"/>
  <c r="A483" i="309"/>
  <c r="A482" i="309"/>
  <c r="A481" i="309"/>
  <c r="A480" i="309"/>
  <c r="A479" i="309"/>
  <c r="A478" i="309"/>
  <c r="A477" i="309"/>
  <c r="A476" i="309"/>
  <c r="A475" i="309"/>
  <c r="A474" i="309"/>
  <c r="A473" i="309"/>
  <c r="A472" i="309"/>
  <c r="A471" i="309"/>
  <c r="A470" i="309"/>
  <c r="A469" i="309"/>
  <c r="A468" i="309"/>
  <c r="A467" i="309"/>
  <c r="A466" i="309"/>
  <c r="A465" i="309"/>
  <c r="A464" i="309"/>
  <c r="A463" i="309"/>
  <c r="A462" i="309"/>
  <c r="A461" i="309"/>
  <c r="A460" i="309"/>
  <c r="A459" i="309"/>
  <c r="A458" i="309"/>
  <c r="A457" i="309"/>
  <c r="A456" i="309"/>
  <c r="A455" i="309"/>
  <c r="A454" i="309"/>
  <c r="A453" i="309"/>
  <c r="A452" i="309"/>
  <c r="A451" i="309"/>
  <c r="A450" i="309"/>
  <c r="A449" i="309"/>
  <c r="A448" i="309"/>
  <c r="A447" i="309"/>
  <c r="A446" i="309"/>
  <c r="A445" i="309"/>
  <c r="A444" i="309"/>
  <c r="A443" i="309"/>
  <c r="A442" i="309"/>
  <c r="A441" i="309"/>
  <c r="A440" i="309"/>
  <c r="A439" i="309"/>
  <c r="A438" i="309"/>
  <c r="A437" i="309"/>
  <c r="A436" i="309"/>
  <c r="A435" i="309"/>
  <c r="A434" i="309"/>
  <c r="A433" i="309"/>
  <c r="A432" i="309"/>
  <c r="A431" i="309"/>
  <c r="A430" i="309"/>
  <c r="A429" i="309"/>
  <c r="A428" i="309"/>
  <c r="A427" i="309"/>
  <c r="A426" i="309"/>
  <c r="A425" i="309"/>
  <c r="A424" i="309"/>
  <c r="A423" i="309"/>
  <c r="A422" i="309"/>
  <c r="A421" i="309"/>
  <c r="A420" i="309"/>
  <c r="A419" i="309"/>
  <c r="A418" i="309"/>
  <c r="A417" i="309"/>
  <c r="A416" i="309"/>
  <c r="A415" i="309"/>
  <c r="A414" i="309"/>
  <c r="A413" i="309"/>
  <c r="A412" i="309"/>
  <c r="A411" i="309"/>
  <c r="A410" i="309"/>
  <c r="A409" i="309"/>
  <c r="A408" i="309"/>
  <c r="A407" i="309"/>
  <c r="A406" i="309"/>
  <c r="A405" i="309"/>
  <c r="A404" i="309"/>
  <c r="A403" i="309"/>
  <c r="A402" i="309"/>
  <c r="A401" i="309"/>
  <c r="A400" i="309"/>
  <c r="A399" i="309"/>
  <c r="A398" i="309"/>
  <c r="A397" i="309"/>
  <c r="A396" i="309"/>
  <c r="A395" i="309"/>
  <c r="A394" i="309"/>
  <c r="A393" i="309"/>
  <c r="A392" i="309"/>
  <c r="A391" i="309"/>
  <c r="A390" i="309"/>
  <c r="A389" i="309"/>
  <c r="A388" i="309"/>
  <c r="A387" i="309"/>
  <c r="A386" i="309"/>
  <c r="A385" i="309"/>
  <c r="A384" i="309"/>
  <c r="A383" i="309"/>
  <c r="A382" i="309"/>
  <c r="A381" i="309"/>
  <c r="A380" i="309"/>
  <c r="A379" i="309"/>
  <c r="A378" i="309"/>
  <c r="A377" i="309"/>
  <c r="A376" i="309"/>
  <c r="A375" i="309"/>
  <c r="A374" i="309"/>
  <c r="A373" i="309"/>
  <c r="A372" i="309"/>
  <c r="A371" i="309"/>
  <c r="A370" i="309"/>
  <c r="A369" i="309"/>
  <c r="A368" i="309"/>
  <c r="A367" i="309"/>
  <c r="A366" i="309"/>
  <c r="A365" i="309"/>
  <c r="A364" i="309"/>
  <c r="A363" i="309"/>
  <c r="A362" i="309"/>
  <c r="A361" i="309"/>
  <c r="A360" i="309"/>
  <c r="A359" i="309"/>
  <c r="A358" i="309"/>
  <c r="A357" i="309"/>
  <c r="A356" i="309"/>
  <c r="A355" i="309"/>
  <c r="A354" i="309"/>
  <c r="A353" i="309"/>
  <c r="A352" i="309"/>
  <c r="A351" i="309"/>
  <c r="A350" i="309"/>
  <c r="A349" i="309"/>
  <c r="A348" i="309"/>
  <c r="A347" i="309"/>
  <c r="A346" i="309"/>
  <c r="A345" i="309"/>
  <c r="A344" i="309"/>
  <c r="A343" i="309"/>
  <c r="A342" i="309"/>
  <c r="A341" i="309"/>
  <c r="A340" i="309"/>
  <c r="A339" i="309"/>
  <c r="A338" i="309"/>
  <c r="A337" i="309"/>
  <c r="A336" i="309"/>
  <c r="A335" i="309"/>
  <c r="A334" i="309"/>
  <c r="A333" i="309"/>
  <c r="A332" i="309"/>
  <c r="A331" i="309"/>
  <c r="A330" i="309"/>
  <c r="A329" i="309"/>
  <c r="A328" i="309"/>
  <c r="A327" i="309"/>
  <c r="A326" i="309"/>
  <c r="A325" i="309"/>
  <c r="A324" i="309"/>
  <c r="A323" i="309"/>
  <c r="A322" i="309"/>
  <c r="A321" i="309"/>
  <c r="A320" i="309"/>
  <c r="A319" i="309"/>
  <c r="A318" i="309"/>
  <c r="A317" i="309"/>
  <c r="A316" i="309"/>
  <c r="A315" i="309"/>
  <c r="A314" i="309"/>
  <c r="A313" i="309"/>
  <c r="A312" i="309"/>
  <c r="A311" i="309"/>
  <c r="A310" i="309"/>
  <c r="A309" i="309"/>
  <c r="A308" i="309"/>
  <c r="A307" i="309"/>
  <c r="A306" i="309"/>
  <c r="A305" i="309"/>
  <c r="A304" i="309"/>
  <c r="A303" i="309"/>
  <c r="A302" i="309"/>
  <c r="A301" i="309"/>
  <c r="A300" i="309"/>
  <c r="A299" i="309"/>
  <c r="A298" i="309"/>
  <c r="A297" i="309"/>
  <c r="A296" i="309"/>
  <c r="A295" i="309"/>
  <c r="A294" i="309"/>
  <c r="A293" i="309"/>
  <c r="A292" i="309"/>
  <c r="A291" i="309"/>
  <c r="A290" i="309"/>
  <c r="A289" i="309"/>
  <c r="A288" i="309"/>
  <c r="A287" i="309"/>
  <c r="A286" i="309"/>
  <c r="A285" i="309"/>
  <c r="A284" i="309"/>
  <c r="A283" i="309"/>
  <c r="A282" i="309"/>
  <c r="A281" i="309"/>
  <c r="A280" i="309"/>
  <c r="A279" i="309"/>
  <c r="A278" i="309"/>
  <c r="A277" i="309"/>
  <c r="A276" i="309"/>
  <c r="A275" i="309"/>
  <c r="A274" i="309"/>
  <c r="A273" i="309"/>
  <c r="A272" i="309"/>
  <c r="A271" i="309"/>
  <c r="A270" i="309"/>
  <c r="A269" i="309"/>
  <c r="A268" i="309"/>
  <c r="A267" i="309"/>
  <c r="A266" i="309"/>
  <c r="A265" i="309"/>
  <c r="A264" i="309"/>
  <c r="A263" i="309"/>
  <c r="A262" i="309"/>
  <c r="A261" i="309"/>
  <c r="A260" i="309"/>
  <c r="A259" i="309"/>
  <c r="A258" i="309"/>
  <c r="A257" i="309"/>
  <c r="A256" i="309"/>
  <c r="A255" i="309"/>
  <c r="A254" i="309"/>
  <c r="A253" i="309"/>
  <c r="A252" i="309"/>
  <c r="A251" i="309"/>
  <c r="A250" i="309"/>
  <c r="A249" i="309"/>
  <c r="A248" i="309"/>
  <c r="A247" i="309"/>
  <c r="A246" i="309"/>
  <c r="A245" i="309"/>
  <c r="A244" i="309"/>
  <c r="A243" i="309"/>
  <c r="A242" i="309"/>
  <c r="A241" i="309"/>
  <c r="A240" i="309"/>
  <c r="A239" i="309"/>
  <c r="A238" i="309"/>
  <c r="A237" i="309"/>
  <c r="A236" i="309"/>
  <c r="A235" i="309"/>
  <c r="A234" i="309"/>
  <c r="A233" i="309"/>
  <c r="A232" i="309"/>
  <c r="A231" i="309"/>
  <c r="A230" i="309"/>
  <c r="A229" i="309"/>
  <c r="A228" i="309"/>
  <c r="A227" i="309"/>
  <c r="A226" i="309"/>
  <c r="A225" i="309"/>
  <c r="A224" i="309"/>
  <c r="A223" i="309"/>
  <c r="A222" i="309"/>
  <c r="A221" i="309"/>
  <c r="A220" i="309"/>
  <c r="A219" i="309"/>
  <c r="A218" i="309"/>
  <c r="A217" i="309"/>
  <c r="A216" i="309"/>
  <c r="A215" i="309"/>
  <c r="A214" i="309"/>
  <c r="A213" i="309"/>
  <c r="A212" i="309"/>
  <c r="A211" i="309"/>
  <c r="A210" i="309"/>
  <c r="A209" i="309"/>
  <c r="A208" i="309"/>
  <c r="A207" i="309"/>
  <c r="A206" i="309"/>
  <c r="A205" i="309"/>
  <c r="A204" i="309"/>
  <c r="A203" i="309"/>
  <c r="A202" i="309"/>
  <c r="A201" i="309"/>
  <c r="A200" i="309"/>
  <c r="A199" i="309"/>
  <c r="A198" i="309"/>
  <c r="A197" i="309"/>
  <c r="A196" i="309"/>
  <c r="A195" i="309"/>
  <c r="A194" i="309"/>
  <c r="A193" i="309"/>
  <c r="A192" i="309"/>
  <c r="A191" i="309"/>
  <c r="A190" i="309"/>
  <c r="A189" i="309"/>
  <c r="A188" i="309"/>
  <c r="A187" i="309"/>
  <c r="A186" i="309"/>
  <c r="A185" i="309"/>
  <c r="A184" i="309"/>
  <c r="A183" i="309"/>
  <c r="A182" i="309"/>
  <c r="A181" i="309"/>
  <c r="A180" i="309"/>
  <c r="A179" i="309"/>
  <c r="A178" i="309"/>
  <c r="A177" i="309"/>
  <c r="A176" i="309"/>
  <c r="A175" i="309"/>
  <c r="A174" i="309"/>
  <c r="A173" i="309"/>
  <c r="A172" i="309"/>
  <c r="A171" i="309"/>
  <c r="A170" i="309"/>
  <c r="A169" i="309"/>
  <c r="A168" i="309"/>
  <c r="A167" i="309"/>
  <c r="A166" i="309"/>
  <c r="A165" i="309"/>
  <c r="A164" i="309"/>
  <c r="A163" i="309"/>
  <c r="A162" i="309"/>
  <c r="A161" i="309"/>
  <c r="A160" i="309"/>
  <c r="A159" i="309"/>
  <c r="A158" i="309"/>
  <c r="A157" i="309"/>
  <c r="A156" i="309"/>
  <c r="A155" i="309"/>
  <c r="A154" i="309"/>
  <c r="A153" i="309"/>
  <c r="A152" i="309"/>
  <c r="A151" i="309"/>
  <c r="A150" i="309"/>
  <c r="A149" i="309"/>
  <c r="A148" i="309"/>
  <c r="A147" i="309"/>
  <c r="A146" i="309"/>
  <c r="A145" i="309"/>
  <c r="A144" i="309"/>
  <c r="A143" i="309"/>
  <c r="A142" i="309"/>
  <c r="A141" i="309"/>
  <c r="A140" i="309"/>
  <c r="A139" i="309"/>
  <c r="A138" i="309"/>
  <c r="A137" i="309"/>
  <c r="A136" i="309"/>
  <c r="A135" i="309"/>
  <c r="A134" i="309"/>
  <c r="A133" i="309"/>
  <c r="A132" i="309"/>
  <c r="A131" i="309"/>
  <c r="A130" i="309"/>
  <c r="A129" i="309"/>
  <c r="A128" i="309"/>
  <c r="A127" i="309"/>
  <c r="A126" i="309"/>
  <c r="A125" i="309"/>
  <c r="A124" i="309"/>
  <c r="A123" i="309"/>
  <c r="A122" i="309"/>
  <c r="A121" i="309"/>
  <c r="A120" i="309"/>
  <c r="A119" i="309"/>
  <c r="A118" i="309"/>
  <c r="A117" i="309"/>
  <c r="A116" i="309"/>
  <c r="A115" i="309"/>
  <c r="A114" i="309"/>
  <c r="A113" i="309"/>
  <c r="A112" i="309"/>
  <c r="A111" i="309"/>
  <c r="A110" i="309"/>
  <c r="A109" i="309"/>
  <c r="A108" i="309"/>
  <c r="A107" i="309"/>
  <c r="A106" i="309"/>
  <c r="A105" i="309"/>
  <c r="A104" i="309"/>
  <c r="A103" i="309"/>
  <c r="A102" i="309"/>
  <c r="A101" i="309"/>
  <c r="A100" i="309"/>
  <c r="A99" i="309"/>
  <c r="A98" i="309"/>
  <c r="A97" i="309"/>
  <c r="A96" i="309"/>
  <c r="A95" i="309"/>
  <c r="A94" i="309"/>
  <c r="A93" i="309"/>
  <c r="A92" i="309"/>
  <c r="A91" i="309"/>
  <c r="A90" i="309"/>
  <c r="A89" i="309"/>
  <c r="A88" i="309"/>
  <c r="A87" i="309"/>
  <c r="A86" i="309"/>
  <c r="A85" i="309"/>
  <c r="A84" i="309"/>
  <c r="A83" i="309"/>
  <c r="A82" i="309"/>
  <c r="A81" i="309"/>
  <c r="A80" i="309"/>
  <c r="A79" i="309"/>
  <c r="A78" i="309"/>
  <c r="A77" i="309"/>
  <c r="A76" i="309"/>
  <c r="A75" i="309"/>
  <c r="A74" i="309"/>
  <c r="A73" i="309"/>
  <c r="A72" i="309"/>
  <c r="A71" i="309"/>
  <c r="A70" i="309"/>
  <c r="A69" i="309"/>
  <c r="A68" i="309"/>
  <c r="A67" i="309"/>
  <c r="A66" i="309"/>
  <c r="A65" i="309"/>
  <c r="A64" i="309"/>
  <c r="A63" i="309"/>
  <c r="A62" i="309"/>
  <c r="A61" i="309"/>
  <c r="A60" i="309"/>
  <c r="A59" i="309"/>
  <c r="A58" i="309"/>
  <c r="A57" i="309"/>
  <c r="A56" i="309"/>
  <c r="A55" i="309"/>
  <c r="A54" i="309"/>
  <c r="A53" i="309"/>
  <c r="A52" i="309"/>
  <c r="A51" i="309"/>
  <c r="A50" i="309"/>
  <c r="A49" i="309"/>
  <c r="A48" i="309"/>
  <c r="A47" i="309"/>
  <c r="A46" i="309"/>
  <c r="A45" i="309"/>
  <c r="A44" i="309"/>
  <c r="A43" i="309"/>
  <c r="A42" i="309"/>
  <c r="A41" i="309"/>
  <c r="A40" i="309"/>
  <c r="A39" i="309"/>
  <c r="A38" i="309"/>
  <c r="A37" i="309"/>
  <c r="A36" i="309"/>
  <c r="A35" i="309"/>
  <c r="A34" i="309"/>
  <c r="A33" i="309"/>
  <c r="A32" i="309"/>
  <c r="A31" i="309"/>
  <c r="A30" i="309"/>
  <c r="A29" i="309"/>
  <c r="A28" i="309"/>
  <c r="A27" i="309"/>
  <c r="A26" i="309"/>
  <c r="A25" i="309"/>
  <c r="A24" i="309"/>
  <c r="A23" i="309"/>
  <c r="A22" i="309"/>
  <c r="A21" i="309"/>
  <c r="A20" i="309"/>
  <c r="H12" i="309"/>
  <c r="J27" i="295" s="1"/>
  <c r="H6" i="309"/>
  <c r="B6" i="309"/>
  <c r="A6" i="309"/>
  <c r="A1019" i="308"/>
  <c r="A1018" i="308"/>
  <c r="A1017" i="308"/>
  <c r="A1016" i="308"/>
  <c r="A1015" i="308"/>
  <c r="A1014" i="308"/>
  <c r="A1013" i="308"/>
  <c r="A1012" i="308"/>
  <c r="A1011" i="308"/>
  <c r="A1010" i="308"/>
  <c r="A1009" i="308"/>
  <c r="A1008" i="308"/>
  <c r="A1007" i="308"/>
  <c r="A1006" i="308"/>
  <c r="A1005" i="308"/>
  <c r="A1004" i="308"/>
  <c r="A1003" i="308"/>
  <c r="A1002" i="308"/>
  <c r="A1001" i="308"/>
  <c r="A1000" i="308"/>
  <c r="A999" i="308"/>
  <c r="A998" i="308"/>
  <c r="A997" i="308"/>
  <c r="A996" i="308"/>
  <c r="A995" i="308"/>
  <c r="A994" i="308"/>
  <c r="A993" i="308"/>
  <c r="A992" i="308"/>
  <c r="A991" i="308"/>
  <c r="A990" i="308"/>
  <c r="A989" i="308"/>
  <c r="A988" i="308"/>
  <c r="A987" i="308"/>
  <c r="A986" i="308"/>
  <c r="A985" i="308"/>
  <c r="A984" i="308"/>
  <c r="A983" i="308"/>
  <c r="A982" i="308"/>
  <c r="A981" i="308"/>
  <c r="A980" i="308"/>
  <c r="A979" i="308"/>
  <c r="A978" i="308"/>
  <c r="A977" i="308"/>
  <c r="A976" i="308"/>
  <c r="A975" i="308"/>
  <c r="A974" i="308"/>
  <c r="A973" i="308"/>
  <c r="A972" i="308"/>
  <c r="A971" i="308"/>
  <c r="A970" i="308"/>
  <c r="A969" i="308"/>
  <c r="A968" i="308"/>
  <c r="A967" i="308"/>
  <c r="A966" i="308"/>
  <c r="A965" i="308"/>
  <c r="A964" i="308"/>
  <c r="A963" i="308"/>
  <c r="A962" i="308"/>
  <c r="A961" i="308"/>
  <c r="A960" i="308"/>
  <c r="A959" i="308"/>
  <c r="A958" i="308"/>
  <c r="A957" i="308"/>
  <c r="A956" i="308"/>
  <c r="A955" i="308"/>
  <c r="A954" i="308"/>
  <c r="A953" i="308"/>
  <c r="A952" i="308"/>
  <c r="A951" i="308"/>
  <c r="A950" i="308"/>
  <c r="A949" i="308"/>
  <c r="A948" i="308"/>
  <c r="A947" i="308"/>
  <c r="A946" i="308"/>
  <c r="A945" i="308"/>
  <c r="A944" i="308"/>
  <c r="A943" i="308"/>
  <c r="A942" i="308"/>
  <c r="A941" i="308"/>
  <c r="A940" i="308"/>
  <c r="A939" i="308"/>
  <c r="A938" i="308"/>
  <c r="A937" i="308"/>
  <c r="A936" i="308"/>
  <c r="A935" i="308"/>
  <c r="A934" i="308"/>
  <c r="A933" i="308"/>
  <c r="A932" i="308"/>
  <c r="A931" i="308"/>
  <c r="A930" i="308"/>
  <c r="A929" i="308"/>
  <c r="A928" i="308"/>
  <c r="A927" i="308"/>
  <c r="A926" i="308"/>
  <c r="A925" i="308"/>
  <c r="A924" i="308"/>
  <c r="A923" i="308"/>
  <c r="A922" i="308"/>
  <c r="A921" i="308"/>
  <c r="A920" i="308"/>
  <c r="A919" i="308"/>
  <c r="A918" i="308"/>
  <c r="A917" i="308"/>
  <c r="A916" i="308"/>
  <c r="A915" i="308"/>
  <c r="A914" i="308"/>
  <c r="A913" i="308"/>
  <c r="A912" i="308"/>
  <c r="A911" i="308"/>
  <c r="A910" i="308"/>
  <c r="A909" i="308"/>
  <c r="A908" i="308"/>
  <c r="A907" i="308"/>
  <c r="A906" i="308"/>
  <c r="A905" i="308"/>
  <c r="A904" i="308"/>
  <c r="A903" i="308"/>
  <c r="A902" i="308"/>
  <c r="A901" i="308"/>
  <c r="A900" i="308"/>
  <c r="A899" i="308"/>
  <c r="A898" i="308"/>
  <c r="A897" i="308"/>
  <c r="A896" i="308"/>
  <c r="A895" i="308"/>
  <c r="A894" i="308"/>
  <c r="A893" i="308"/>
  <c r="A892" i="308"/>
  <c r="A891" i="308"/>
  <c r="A890" i="308"/>
  <c r="A889" i="308"/>
  <c r="A888" i="308"/>
  <c r="A887" i="308"/>
  <c r="A886" i="308"/>
  <c r="A885" i="308"/>
  <c r="A884" i="308"/>
  <c r="A883" i="308"/>
  <c r="A882" i="308"/>
  <c r="A881" i="308"/>
  <c r="A880" i="308"/>
  <c r="A879" i="308"/>
  <c r="A878" i="308"/>
  <c r="A877" i="308"/>
  <c r="A876" i="308"/>
  <c r="A875" i="308"/>
  <c r="A874" i="308"/>
  <c r="A873" i="308"/>
  <c r="A872" i="308"/>
  <c r="A871" i="308"/>
  <c r="A870" i="308"/>
  <c r="A869" i="308"/>
  <c r="A868" i="308"/>
  <c r="A867" i="308"/>
  <c r="A866" i="308"/>
  <c r="A865" i="308"/>
  <c r="A864" i="308"/>
  <c r="A863" i="308"/>
  <c r="A862" i="308"/>
  <c r="A861" i="308"/>
  <c r="A860" i="308"/>
  <c r="A859" i="308"/>
  <c r="A858" i="308"/>
  <c r="A857" i="308"/>
  <c r="A856" i="308"/>
  <c r="A855" i="308"/>
  <c r="A854" i="308"/>
  <c r="A853" i="308"/>
  <c r="A852" i="308"/>
  <c r="A851" i="308"/>
  <c r="A850" i="308"/>
  <c r="A849" i="308"/>
  <c r="A848" i="308"/>
  <c r="A847" i="308"/>
  <c r="A846" i="308"/>
  <c r="A845" i="308"/>
  <c r="A844" i="308"/>
  <c r="A843" i="308"/>
  <c r="A842" i="308"/>
  <c r="A841" i="308"/>
  <c r="A840" i="308"/>
  <c r="A839" i="308"/>
  <c r="A838" i="308"/>
  <c r="A837" i="308"/>
  <c r="A836" i="308"/>
  <c r="A835" i="308"/>
  <c r="A834" i="308"/>
  <c r="A833" i="308"/>
  <c r="A832" i="308"/>
  <c r="A831" i="308"/>
  <c r="A830" i="308"/>
  <c r="A829" i="308"/>
  <c r="A828" i="308"/>
  <c r="A827" i="308"/>
  <c r="A826" i="308"/>
  <c r="A825" i="308"/>
  <c r="A824" i="308"/>
  <c r="A823" i="308"/>
  <c r="A822" i="308"/>
  <c r="A821" i="308"/>
  <c r="A820" i="308"/>
  <c r="A819" i="308"/>
  <c r="A818" i="308"/>
  <c r="A817" i="308"/>
  <c r="A816" i="308"/>
  <c r="A815" i="308"/>
  <c r="A814" i="308"/>
  <c r="A813" i="308"/>
  <c r="A812" i="308"/>
  <c r="A811" i="308"/>
  <c r="A810" i="308"/>
  <c r="A809" i="308"/>
  <c r="A808" i="308"/>
  <c r="A807" i="308"/>
  <c r="A806" i="308"/>
  <c r="A805" i="308"/>
  <c r="A804" i="308"/>
  <c r="A803" i="308"/>
  <c r="A802" i="308"/>
  <c r="A801" i="308"/>
  <c r="A800" i="308"/>
  <c r="A799" i="308"/>
  <c r="A798" i="308"/>
  <c r="A797" i="308"/>
  <c r="A796" i="308"/>
  <c r="A795" i="308"/>
  <c r="A794" i="308"/>
  <c r="A793" i="308"/>
  <c r="A792" i="308"/>
  <c r="A791" i="308"/>
  <c r="A790" i="308"/>
  <c r="A789" i="308"/>
  <c r="A788" i="308"/>
  <c r="A787" i="308"/>
  <c r="A786" i="308"/>
  <c r="A785" i="308"/>
  <c r="A784" i="308"/>
  <c r="A783" i="308"/>
  <c r="A782" i="308"/>
  <c r="A781" i="308"/>
  <c r="A780" i="308"/>
  <c r="A779" i="308"/>
  <c r="A778" i="308"/>
  <c r="A777" i="308"/>
  <c r="A776" i="308"/>
  <c r="A775" i="308"/>
  <c r="A774" i="308"/>
  <c r="A773" i="308"/>
  <c r="A772" i="308"/>
  <c r="A771" i="308"/>
  <c r="A770" i="308"/>
  <c r="A769" i="308"/>
  <c r="A768" i="308"/>
  <c r="A767" i="308"/>
  <c r="A766" i="308"/>
  <c r="A765" i="308"/>
  <c r="A764" i="308"/>
  <c r="A763" i="308"/>
  <c r="A762" i="308"/>
  <c r="A761" i="308"/>
  <c r="A760" i="308"/>
  <c r="A759" i="308"/>
  <c r="A758" i="308"/>
  <c r="A757" i="308"/>
  <c r="A756" i="308"/>
  <c r="A755" i="308"/>
  <c r="A754" i="308"/>
  <c r="A753" i="308"/>
  <c r="A752" i="308"/>
  <c r="A751" i="308"/>
  <c r="A750" i="308"/>
  <c r="A749" i="308"/>
  <c r="A748" i="308"/>
  <c r="A747" i="308"/>
  <c r="A746" i="308"/>
  <c r="A745" i="308"/>
  <c r="A744" i="308"/>
  <c r="A743" i="308"/>
  <c r="A742" i="308"/>
  <c r="A741" i="308"/>
  <c r="A740" i="308"/>
  <c r="A739" i="308"/>
  <c r="A738" i="308"/>
  <c r="A737" i="308"/>
  <c r="A736" i="308"/>
  <c r="A735" i="308"/>
  <c r="A734" i="308"/>
  <c r="A733" i="308"/>
  <c r="A732" i="308"/>
  <c r="A731" i="308"/>
  <c r="A730" i="308"/>
  <c r="A729" i="308"/>
  <c r="A728" i="308"/>
  <c r="A727" i="308"/>
  <c r="A726" i="308"/>
  <c r="A725" i="308"/>
  <c r="A724" i="308"/>
  <c r="A723" i="308"/>
  <c r="A722" i="308"/>
  <c r="A721" i="308"/>
  <c r="A720" i="308"/>
  <c r="A719" i="308"/>
  <c r="A718" i="308"/>
  <c r="A717" i="308"/>
  <c r="A716" i="308"/>
  <c r="A715" i="308"/>
  <c r="A714" i="308"/>
  <c r="A713" i="308"/>
  <c r="A712" i="308"/>
  <c r="A711" i="308"/>
  <c r="A710" i="308"/>
  <c r="A709" i="308"/>
  <c r="A708" i="308"/>
  <c r="A707" i="308"/>
  <c r="A706" i="308"/>
  <c r="A705" i="308"/>
  <c r="A704" i="308"/>
  <c r="A703" i="308"/>
  <c r="A702" i="308"/>
  <c r="A701" i="308"/>
  <c r="A700" i="308"/>
  <c r="A699" i="308"/>
  <c r="A698" i="308"/>
  <c r="A697" i="308"/>
  <c r="A696" i="308"/>
  <c r="A695" i="308"/>
  <c r="A694" i="308"/>
  <c r="A693" i="308"/>
  <c r="A692" i="308"/>
  <c r="A691" i="308"/>
  <c r="A690" i="308"/>
  <c r="A689" i="308"/>
  <c r="A688" i="308"/>
  <c r="A687" i="308"/>
  <c r="A686" i="308"/>
  <c r="A685" i="308"/>
  <c r="A684" i="308"/>
  <c r="A683" i="308"/>
  <c r="A682" i="308"/>
  <c r="A681" i="308"/>
  <c r="A680" i="308"/>
  <c r="A679" i="308"/>
  <c r="A678" i="308"/>
  <c r="A677" i="308"/>
  <c r="A676" i="308"/>
  <c r="A675" i="308"/>
  <c r="A674" i="308"/>
  <c r="A673" i="308"/>
  <c r="A672" i="308"/>
  <c r="A671" i="308"/>
  <c r="A670" i="308"/>
  <c r="A669" i="308"/>
  <c r="A668" i="308"/>
  <c r="A667" i="308"/>
  <c r="A666" i="308"/>
  <c r="A665" i="308"/>
  <c r="A664" i="308"/>
  <c r="A663" i="308"/>
  <c r="A662" i="308"/>
  <c r="A661" i="308"/>
  <c r="A660" i="308"/>
  <c r="A659" i="308"/>
  <c r="A658" i="308"/>
  <c r="A657" i="308"/>
  <c r="A656" i="308"/>
  <c r="A655" i="308"/>
  <c r="A654" i="308"/>
  <c r="A653" i="308"/>
  <c r="A652" i="308"/>
  <c r="A651" i="308"/>
  <c r="A650" i="308"/>
  <c r="A649" i="308"/>
  <c r="A648" i="308"/>
  <c r="A647" i="308"/>
  <c r="A646" i="308"/>
  <c r="A645" i="308"/>
  <c r="A644" i="308"/>
  <c r="A643" i="308"/>
  <c r="A642" i="308"/>
  <c r="A641" i="308"/>
  <c r="A640" i="308"/>
  <c r="A639" i="308"/>
  <c r="A638" i="308"/>
  <c r="A637" i="308"/>
  <c r="A636" i="308"/>
  <c r="A635" i="308"/>
  <c r="A634" i="308"/>
  <c r="A633" i="308"/>
  <c r="A632" i="308"/>
  <c r="A631" i="308"/>
  <c r="A630" i="308"/>
  <c r="A629" i="308"/>
  <c r="A628" i="308"/>
  <c r="A627" i="308"/>
  <c r="A626" i="308"/>
  <c r="A625" i="308"/>
  <c r="A624" i="308"/>
  <c r="A623" i="308"/>
  <c r="A622" i="308"/>
  <c r="A621" i="308"/>
  <c r="A620" i="308"/>
  <c r="A619" i="308"/>
  <c r="A618" i="308"/>
  <c r="A617" i="308"/>
  <c r="A616" i="308"/>
  <c r="A615" i="308"/>
  <c r="A614" i="308"/>
  <c r="A613" i="308"/>
  <c r="A612" i="308"/>
  <c r="A611" i="308"/>
  <c r="A610" i="308"/>
  <c r="A609" i="308"/>
  <c r="A608" i="308"/>
  <c r="A607" i="308"/>
  <c r="A606" i="308"/>
  <c r="A605" i="308"/>
  <c r="A604" i="308"/>
  <c r="A603" i="308"/>
  <c r="A602" i="308"/>
  <c r="A601" i="308"/>
  <c r="A600" i="308"/>
  <c r="A599" i="308"/>
  <c r="A598" i="308"/>
  <c r="A597" i="308"/>
  <c r="A596" i="308"/>
  <c r="A595" i="308"/>
  <c r="A594" i="308"/>
  <c r="A593" i="308"/>
  <c r="A592" i="308"/>
  <c r="A591" i="308"/>
  <c r="A590" i="308"/>
  <c r="A589" i="308"/>
  <c r="A588" i="308"/>
  <c r="A587" i="308"/>
  <c r="A586" i="308"/>
  <c r="A585" i="308"/>
  <c r="A584" i="308"/>
  <c r="A583" i="308"/>
  <c r="A582" i="308"/>
  <c r="A581" i="308"/>
  <c r="A580" i="308"/>
  <c r="A579" i="308"/>
  <c r="A578" i="308"/>
  <c r="A577" i="308"/>
  <c r="A576" i="308"/>
  <c r="A575" i="308"/>
  <c r="A574" i="308"/>
  <c r="A573" i="308"/>
  <c r="A572" i="308"/>
  <c r="A571" i="308"/>
  <c r="A570" i="308"/>
  <c r="A569" i="308"/>
  <c r="A568" i="308"/>
  <c r="A567" i="308"/>
  <c r="A566" i="308"/>
  <c r="A565" i="308"/>
  <c r="A564" i="308"/>
  <c r="A563" i="308"/>
  <c r="A562" i="308"/>
  <c r="A561" i="308"/>
  <c r="A560" i="308"/>
  <c r="A559" i="308"/>
  <c r="A558" i="308"/>
  <c r="A557" i="308"/>
  <c r="A556" i="308"/>
  <c r="A555" i="308"/>
  <c r="A554" i="308"/>
  <c r="A553" i="308"/>
  <c r="A552" i="308"/>
  <c r="A551" i="308"/>
  <c r="A550" i="308"/>
  <c r="A549" i="308"/>
  <c r="A548" i="308"/>
  <c r="A547" i="308"/>
  <c r="A546" i="308"/>
  <c r="A545" i="308"/>
  <c r="A544" i="308"/>
  <c r="A543" i="308"/>
  <c r="A542" i="308"/>
  <c r="A541" i="308"/>
  <c r="A540" i="308"/>
  <c r="A539" i="308"/>
  <c r="A538" i="308"/>
  <c r="A537" i="308"/>
  <c r="A536" i="308"/>
  <c r="A535" i="308"/>
  <c r="A534" i="308"/>
  <c r="A533" i="308"/>
  <c r="A532" i="308"/>
  <c r="A531" i="308"/>
  <c r="A530" i="308"/>
  <c r="A529" i="308"/>
  <c r="A528" i="308"/>
  <c r="A527" i="308"/>
  <c r="A526" i="308"/>
  <c r="A525" i="308"/>
  <c r="A524" i="308"/>
  <c r="A523" i="308"/>
  <c r="A522" i="308"/>
  <c r="A521" i="308"/>
  <c r="A520" i="308"/>
  <c r="A519" i="308"/>
  <c r="A518" i="308"/>
  <c r="A517" i="308"/>
  <c r="A516" i="308"/>
  <c r="A515" i="308"/>
  <c r="A514" i="308"/>
  <c r="A513" i="308"/>
  <c r="A512" i="308"/>
  <c r="A511" i="308"/>
  <c r="A510" i="308"/>
  <c r="A509" i="308"/>
  <c r="A508" i="308"/>
  <c r="A507" i="308"/>
  <c r="A506" i="308"/>
  <c r="A505" i="308"/>
  <c r="A504" i="308"/>
  <c r="A503" i="308"/>
  <c r="A502" i="308"/>
  <c r="A501" i="308"/>
  <c r="A500" i="308"/>
  <c r="A499" i="308"/>
  <c r="A498" i="308"/>
  <c r="A497" i="308"/>
  <c r="A496" i="308"/>
  <c r="A495" i="308"/>
  <c r="A494" i="308"/>
  <c r="A493" i="308"/>
  <c r="A492" i="308"/>
  <c r="A491" i="308"/>
  <c r="A490" i="308"/>
  <c r="A489" i="308"/>
  <c r="A488" i="308"/>
  <c r="A487" i="308"/>
  <c r="A486" i="308"/>
  <c r="A485" i="308"/>
  <c r="A484" i="308"/>
  <c r="A483" i="308"/>
  <c r="A482" i="308"/>
  <c r="A481" i="308"/>
  <c r="A480" i="308"/>
  <c r="A479" i="308"/>
  <c r="A478" i="308"/>
  <c r="A477" i="308"/>
  <c r="A476" i="308"/>
  <c r="A475" i="308"/>
  <c r="A474" i="308"/>
  <c r="A473" i="308"/>
  <c r="A472" i="308"/>
  <c r="A471" i="308"/>
  <c r="A470" i="308"/>
  <c r="A469" i="308"/>
  <c r="A468" i="308"/>
  <c r="A467" i="308"/>
  <c r="A466" i="308"/>
  <c r="A465" i="308"/>
  <c r="A464" i="308"/>
  <c r="A463" i="308"/>
  <c r="A462" i="308"/>
  <c r="A461" i="308"/>
  <c r="A460" i="308"/>
  <c r="A459" i="308"/>
  <c r="A458" i="308"/>
  <c r="A457" i="308"/>
  <c r="A456" i="308"/>
  <c r="A455" i="308"/>
  <c r="A454" i="308"/>
  <c r="A453" i="308"/>
  <c r="A452" i="308"/>
  <c r="A451" i="308"/>
  <c r="A450" i="308"/>
  <c r="A449" i="308"/>
  <c r="A448" i="308"/>
  <c r="A447" i="308"/>
  <c r="A446" i="308"/>
  <c r="A445" i="308"/>
  <c r="A444" i="308"/>
  <c r="A443" i="308"/>
  <c r="A442" i="308"/>
  <c r="A441" i="308"/>
  <c r="A440" i="308"/>
  <c r="A439" i="308"/>
  <c r="A438" i="308"/>
  <c r="A437" i="308"/>
  <c r="A436" i="308"/>
  <c r="A435" i="308"/>
  <c r="A434" i="308"/>
  <c r="A433" i="308"/>
  <c r="A432" i="308"/>
  <c r="A431" i="308"/>
  <c r="A430" i="308"/>
  <c r="A429" i="308"/>
  <c r="A428" i="308"/>
  <c r="A427" i="308"/>
  <c r="A426" i="308"/>
  <c r="A425" i="308"/>
  <c r="A424" i="308"/>
  <c r="A423" i="308"/>
  <c r="A422" i="308"/>
  <c r="A421" i="308"/>
  <c r="A420" i="308"/>
  <c r="A419" i="308"/>
  <c r="A418" i="308"/>
  <c r="A417" i="308"/>
  <c r="A416" i="308"/>
  <c r="A415" i="308"/>
  <c r="A414" i="308"/>
  <c r="A413" i="308"/>
  <c r="A412" i="308"/>
  <c r="A411" i="308"/>
  <c r="A410" i="308"/>
  <c r="A409" i="308"/>
  <c r="A408" i="308"/>
  <c r="A407" i="308"/>
  <c r="A406" i="308"/>
  <c r="A405" i="308"/>
  <c r="A404" i="308"/>
  <c r="A403" i="308"/>
  <c r="A402" i="308"/>
  <c r="A401" i="308"/>
  <c r="A400" i="308"/>
  <c r="A399" i="308"/>
  <c r="A398" i="308"/>
  <c r="A397" i="308"/>
  <c r="A396" i="308"/>
  <c r="A395" i="308"/>
  <c r="A394" i="308"/>
  <c r="A393" i="308"/>
  <c r="A392" i="308"/>
  <c r="A391" i="308"/>
  <c r="A390" i="308"/>
  <c r="A389" i="308"/>
  <c r="A388" i="308"/>
  <c r="A387" i="308"/>
  <c r="A386" i="308"/>
  <c r="A385" i="308"/>
  <c r="A384" i="308"/>
  <c r="A383" i="308"/>
  <c r="A382" i="308"/>
  <c r="A381" i="308"/>
  <c r="A380" i="308"/>
  <c r="A379" i="308"/>
  <c r="A378" i="308"/>
  <c r="A377" i="308"/>
  <c r="A376" i="308"/>
  <c r="A375" i="308"/>
  <c r="A374" i="308"/>
  <c r="A373" i="308"/>
  <c r="A372" i="308"/>
  <c r="A371" i="308"/>
  <c r="A370" i="308"/>
  <c r="A369" i="308"/>
  <c r="A368" i="308"/>
  <c r="A367" i="308"/>
  <c r="A366" i="308"/>
  <c r="A365" i="308"/>
  <c r="A364" i="308"/>
  <c r="A363" i="308"/>
  <c r="A362" i="308"/>
  <c r="A361" i="308"/>
  <c r="A360" i="308"/>
  <c r="A359" i="308"/>
  <c r="A358" i="308"/>
  <c r="A357" i="308"/>
  <c r="A356" i="308"/>
  <c r="A355" i="308"/>
  <c r="A354" i="308"/>
  <c r="A353" i="308"/>
  <c r="A352" i="308"/>
  <c r="A351" i="308"/>
  <c r="A350" i="308"/>
  <c r="A349" i="308"/>
  <c r="A348" i="308"/>
  <c r="A347" i="308"/>
  <c r="A346" i="308"/>
  <c r="A345" i="308"/>
  <c r="A344" i="308"/>
  <c r="A343" i="308"/>
  <c r="A342" i="308"/>
  <c r="A341" i="308"/>
  <c r="A340" i="308"/>
  <c r="A339" i="308"/>
  <c r="A338" i="308"/>
  <c r="A337" i="308"/>
  <c r="A336" i="308"/>
  <c r="A335" i="308"/>
  <c r="A334" i="308"/>
  <c r="A333" i="308"/>
  <c r="A332" i="308"/>
  <c r="A331" i="308"/>
  <c r="A330" i="308"/>
  <c r="A329" i="308"/>
  <c r="A328" i="308"/>
  <c r="A327" i="308"/>
  <c r="A326" i="308"/>
  <c r="A325" i="308"/>
  <c r="A324" i="308"/>
  <c r="A323" i="308"/>
  <c r="A322" i="308"/>
  <c r="A321" i="308"/>
  <c r="A320" i="308"/>
  <c r="A319" i="308"/>
  <c r="A318" i="308"/>
  <c r="A317" i="308"/>
  <c r="A316" i="308"/>
  <c r="A315" i="308"/>
  <c r="A314" i="308"/>
  <c r="A313" i="308"/>
  <c r="A312" i="308"/>
  <c r="A311" i="308"/>
  <c r="A310" i="308"/>
  <c r="A309" i="308"/>
  <c r="A308" i="308"/>
  <c r="A307" i="308"/>
  <c r="A306" i="308"/>
  <c r="A305" i="308"/>
  <c r="A304" i="308"/>
  <c r="A303" i="308"/>
  <c r="A302" i="308"/>
  <c r="A301" i="308"/>
  <c r="A300" i="308"/>
  <c r="A299" i="308"/>
  <c r="A298" i="308"/>
  <c r="A297" i="308"/>
  <c r="A296" i="308"/>
  <c r="A295" i="308"/>
  <c r="A294" i="308"/>
  <c r="A293" i="308"/>
  <c r="A292" i="308"/>
  <c r="A291" i="308"/>
  <c r="A290" i="308"/>
  <c r="A289" i="308"/>
  <c r="A288" i="308"/>
  <c r="A287" i="308"/>
  <c r="A286" i="308"/>
  <c r="A285" i="308"/>
  <c r="A284" i="308"/>
  <c r="A283" i="308"/>
  <c r="A282" i="308"/>
  <c r="A281" i="308"/>
  <c r="A280" i="308"/>
  <c r="A279" i="308"/>
  <c r="A278" i="308"/>
  <c r="A277" i="308"/>
  <c r="A276" i="308"/>
  <c r="A275" i="308"/>
  <c r="A274" i="308"/>
  <c r="A273" i="308"/>
  <c r="A272" i="308"/>
  <c r="A271" i="308"/>
  <c r="A270" i="308"/>
  <c r="A269" i="308"/>
  <c r="A268" i="308"/>
  <c r="A267" i="308"/>
  <c r="A266" i="308"/>
  <c r="A265" i="308"/>
  <c r="A264" i="308"/>
  <c r="A263" i="308"/>
  <c r="A262" i="308"/>
  <c r="A261" i="308"/>
  <c r="A260" i="308"/>
  <c r="A259" i="308"/>
  <c r="A258" i="308"/>
  <c r="A257" i="308"/>
  <c r="A256" i="308"/>
  <c r="A255" i="308"/>
  <c r="A254" i="308"/>
  <c r="A253" i="308"/>
  <c r="A252" i="308"/>
  <c r="A251" i="308"/>
  <c r="A250" i="308"/>
  <c r="A249" i="308"/>
  <c r="A248" i="308"/>
  <c r="A247" i="308"/>
  <c r="A246" i="308"/>
  <c r="A245" i="308"/>
  <c r="A244" i="308"/>
  <c r="A243" i="308"/>
  <c r="A242" i="308"/>
  <c r="A241" i="308"/>
  <c r="A240" i="308"/>
  <c r="A239" i="308"/>
  <c r="A238" i="308"/>
  <c r="A237" i="308"/>
  <c r="A236" i="308"/>
  <c r="A235" i="308"/>
  <c r="A234" i="308"/>
  <c r="A233" i="308"/>
  <c r="A232" i="308"/>
  <c r="A231" i="308"/>
  <c r="A230" i="308"/>
  <c r="A229" i="308"/>
  <c r="A228" i="308"/>
  <c r="A227" i="308"/>
  <c r="A226" i="308"/>
  <c r="A225" i="308"/>
  <c r="A224" i="308"/>
  <c r="A223" i="308"/>
  <c r="A222" i="308"/>
  <c r="A221" i="308"/>
  <c r="A220" i="308"/>
  <c r="A219" i="308"/>
  <c r="A218" i="308"/>
  <c r="A217" i="308"/>
  <c r="A216" i="308"/>
  <c r="A215" i="308"/>
  <c r="A214" i="308"/>
  <c r="A213" i="308"/>
  <c r="A212" i="308"/>
  <c r="A211" i="308"/>
  <c r="A210" i="308"/>
  <c r="A209" i="308"/>
  <c r="A208" i="308"/>
  <c r="A207" i="308"/>
  <c r="A206" i="308"/>
  <c r="A205" i="308"/>
  <c r="A204" i="308"/>
  <c r="A203" i="308"/>
  <c r="A202" i="308"/>
  <c r="A201" i="308"/>
  <c r="A200" i="308"/>
  <c r="A199" i="308"/>
  <c r="A198" i="308"/>
  <c r="A197" i="308"/>
  <c r="A196" i="308"/>
  <c r="A195" i="308"/>
  <c r="A194" i="308"/>
  <c r="A193" i="308"/>
  <c r="A192" i="308"/>
  <c r="A191" i="308"/>
  <c r="A190" i="308"/>
  <c r="A189" i="308"/>
  <c r="A188" i="308"/>
  <c r="A187" i="308"/>
  <c r="A186" i="308"/>
  <c r="A185" i="308"/>
  <c r="A184" i="308"/>
  <c r="A183" i="308"/>
  <c r="A182" i="308"/>
  <c r="A181" i="308"/>
  <c r="A180" i="308"/>
  <c r="A179" i="308"/>
  <c r="A178" i="308"/>
  <c r="A177" i="308"/>
  <c r="A176" i="308"/>
  <c r="A175" i="308"/>
  <c r="A174" i="308"/>
  <c r="A173" i="308"/>
  <c r="A172" i="308"/>
  <c r="A171" i="308"/>
  <c r="A170" i="308"/>
  <c r="A169" i="308"/>
  <c r="A168" i="308"/>
  <c r="A167" i="308"/>
  <c r="A166" i="308"/>
  <c r="A165" i="308"/>
  <c r="A164" i="308"/>
  <c r="A163" i="308"/>
  <c r="A162" i="308"/>
  <c r="A161" i="308"/>
  <c r="A160" i="308"/>
  <c r="A159" i="308"/>
  <c r="A158" i="308"/>
  <c r="A157" i="308"/>
  <c r="A156" i="308"/>
  <c r="A155" i="308"/>
  <c r="A154" i="308"/>
  <c r="A153" i="308"/>
  <c r="A152" i="308"/>
  <c r="A151" i="308"/>
  <c r="A150" i="308"/>
  <c r="A149" i="308"/>
  <c r="A148" i="308"/>
  <c r="A147" i="308"/>
  <c r="A146" i="308"/>
  <c r="A145" i="308"/>
  <c r="A144" i="308"/>
  <c r="A143" i="308"/>
  <c r="A142" i="308"/>
  <c r="A141" i="308"/>
  <c r="A140" i="308"/>
  <c r="A139" i="308"/>
  <c r="A138" i="308"/>
  <c r="A137" i="308"/>
  <c r="A136" i="308"/>
  <c r="A135" i="308"/>
  <c r="A134" i="308"/>
  <c r="A133" i="308"/>
  <c r="A132" i="308"/>
  <c r="A131" i="308"/>
  <c r="A130" i="308"/>
  <c r="A129" i="308"/>
  <c r="A128" i="308"/>
  <c r="A127" i="308"/>
  <c r="A126" i="308"/>
  <c r="A125" i="308"/>
  <c r="A124" i="308"/>
  <c r="A123" i="308"/>
  <c r="A122" i="308"/>
  <c r="A121" i="308"/>
  <c r="A120" i="308"/>
  <c r="A119" i="308"/>
  <c r="A118" i="308"/>
  <c r="A117" i="308"/>
  <c r="A116" i="308"/>
  <c r="A115" i="308"/>
  <c r="A114" i="308"/>
  <c r="A113" i="308"/>
  <c r="A112" i="308"/>
  <c r="A111" i="308"/>
  <c r="A110" i="308"/>
  <c r="A109" i="308"/>
  <c r="A108" i="308"/>
  <c r="A107" i="308"/>
  <c r="A106" i="308"/>
  <c r="A105" i="308"/>
  <c r="A104" i="308"/>
  <c r="A103" i="308"/>
  <c r="A102" i="308"/>
  <c r="A101" i="308"/>
  <c r="A100" i="308"/>
  <c r="A99" i="308"/>
  <c r="A98" i="308"/>
  <c r="A97" i="308"/>
  <c r="A96" i="308"/>
  <c r="A95" i="308"/>
  <c r="A94" i="308"/>
  <c r="A93" i="308"/>
  <c r="A92" i="308"/>
  <c r="A91" i="308"/>
  <c r="A90" i="308"/>
  <c r="A89" i="308"/>
  <c r="A88" i="308"/>
  <c r="A87" i="308"/>
  <c r="A86" i="308"/>
  <c r="A85" i="308"/>
  <c r="A84" i="308"/>
  <c r="A83" i="308"/>
  <c r="A82" i="308"/>
  <c r="A81" i="308"/>
  <c r="A80" i="308"/>
  <c r="A79" i="308"/>
  <c r="A78" i="308"/>
  <c r="A77" i="308"/>
  <c r="A76" i="308"/>
  <c r="A75" i="308"/>
  <c r="A74" i="308"/>
  <c r="A73" i="308"/>
  <c r="A72" i="308"/>
  <c r="A71" i="308"/>
  <c r="A70" i="308"/>
  <c r="A69" i="308"/>
  <c r="A68" i="308"/>
  <c r="A67" i="308"/>
  <c r="A66" i="308"/>
  <c r="A65" i="308"/>
  <c r="A64" i="308"/>
  <c r="A63" i="308"/>
  <c r="A62" i="308"/>
  <c r="A61" i="308"/>
  <c r="A60" i="308"/>
  <c r="A59" i="308"/>
  <c r="A58" i="308"/>
  <c r="A57" i="308"/>
  <c r="A56" i="308"/>
  <c r="A55" i="308"/>
  <c r="A54" i="308"/>
  <c r="A53" i="308"/>
  <c r="A52" i="308"/>
  <c r="A51" i="308"/>
  <c r="A50" i="308"/>
  <c r="A49" i="308"/>
  <c r="A48" i="308"/>
  <c r="A47" i="308"/>
  <c r="A46" i="308"/>
  <c r="A45" i="308"/>
  <c r="A44" i="308"/>
  <c r="A43" i="308"/>
  <c r="A42" i="308"/>
  <c r="A41" i="308"/>
  <c r="A40" i="308"/>
  <c r="A39" i="308"/>
  <c r="A38" i="308"/>
  <c r="A37" i="308"/>
  <c r="A36" i="308"/>
  <c r="A35" i="308"/>
  <c r="A34" i="308"/>
  <c r="A33" i="308"/>
  <c r="A32" i="308"/>
  <c r="A31" i="308"/>
  <c r="A30" i="308"/>
  <c r="A29" i="308"/>
  <c r="A28" i="308"/>
  <c r="A27" i="308"/>
  <c r="A26" i="308"/>
  <c r="A25" i="308"/>
  <c r="A24" i="308"/>
  <c r="A23" i="308"/>
  <c r="A22" i="308"/>
  <c r="A21" i="308"/>
  <c r="A20" i="308"/>
  <c r="H12" i="308"/>
  <c r="J26" i="295" s="1"/>
  <c r="H6" i="308"/>
  <c r="B6" i="308"/>
  <c r="A6" i="308"/>
  <c r="A1019" i="307"/>
  <c r="A1018" i="307"/>
  <c r="A1017" i="307"/>
  <c r="A1016" i="307"/>
  <c r="A1015" i="307"/>
  <c r="A1014" i="307"/>
  <c r="A1013" i="307"/>
  <c r="A1012" i="307"/>
  <c r="A1011" i="307"/>
  <c r="A1010" i="307"/>
  <c r="A1009" i="307"/>
  <c r="A1008" i="307"/>
  <c r="A1007" i="307"/>
  <c r="A1006" i="307"/>
  <c r="A1005" i="307"/>
  <c r="A1004" i="307"/>
  <c r="A1003" i="307"/>
  <c r="A1002" i="307"/>
  <c r="A1001" i="307"/>
  <c r="A1000" i="307"/>
  <c r="A999" i="307"/>
  <c r="A998" i="307"/>
  <c r="A997" i="307"/>
  <c r="A996" i="307"/>
  <c r="A995" i="307"/>
  <c r="A994" i="307"/>
  <c r="A993" i="307"/>
  <c r="A992" i="307"/>
  <c r="A991" i="307"/>
  <c r="A990" i="307"/>
  <c r="A989" i="307"/>
  <c r="A988" i="307"/>
  <c r="A987" i="307"/>
  <c r="A986" i="307"/>
  <c r="A985" i="307"/>
  <c r="A984" i="307"/>
  <c r="A983" i="307"/>
  <c r="A982" i="307"/>
  <c r="A981" i="307"/>
  <c r="A980" i="307"/>
  <c r="A979" i="307"/>
  <c r="A978" i="307"/>
  <c r="A977" i="307"/>
  <c r="A976" i="307"/>
  <c r="A975" i="307"/>
  <c r="A974" i="307"/>
  <c r="A973" i="307"/>
  <c r="A972" i="307"/>
  <c r="A971" i="307"/>
  <c r="A970" i="307"/>
  <c r="A969" i="307"/>
  <c r="A968" i="307"/>
  <c r="A967" i="307"/>
  <c r="A966" i="307"/>
  <c r="A965" i="307"/>
  <c r="A964" i="307"/>
  <c r="A963" i="307"/>
  <c r="A962" i="307"/>
  <c r="A961" i="307"/>
  <c r="A960" i="307"/>
  <c r="A959" i="307"/>
  <c r="A958" i="307"/>
  <c r="A957" i="307"/>
  <c r="A956" i="307"/>
  <c r="A955" i="307"/>
  <c r="A954" i="307"/>
  <c r="A953" i="307"/>
  <c r="A952" i="307"/>
  <c r="A951" i="307"/>
  <c r="A950" i="307"/>
  <c r="A949" i="307"/>
  <c r="A948" i="307"/>
  <c r="A947" i="307"/>
  <c r="A946" i="307"/>
  <c r="A945" i="307"/>
  <c r="A944" i="307"/>
  <c r="A943" i="307"/>
  <c r="A942" i="307"/>
  <c r="A941" i="307"/>
  <c r="A940" i="307"/>
  <c r="A939" i="307"/>
  <c r="A938" i="307"/>
  <c r="A937" i="307"/>
  <c r="A936" i="307"/>
  <c r="A935" i="307"/>
  <c r="A934" i="307"/>
  <c r="A933" i="307"/>
  <c r="A932" i="307"/>
  <c r="A931" i="307"/>
  <c r="A930" i="307"/>
  <c r="A929" i="307"/>
  <c r="A928" i="307"/>
  <c r="A927" i="307"/>
  <c r="A926" i="307"/>
  <c r="A925" i="307"/>
  <c r="A924" i="307"/>
  <c r="A923" i="307"/>
  <c r="A922" i="307"/>
  <c r="A921" i="307"/>
  <c r="A920" i="307"/>
  <c r="A919" i="307"/>
  <c r="A918" i="307"/>
  <c r="A917" i="307"/>
  <c r="A916" i="307"/>
  <c r="A915" i="307"/>
  <c r="A914" i="307"/>
  <c r="A913" i="307"/>
  <c r="A912" i="307"/>
  <c r="A911" i="307"/>
  <c r="A910" i="307"/>
  <c r="A909" i="307"/>
  <c r="A908" i="307"/>
  <c r="A907" i="307"/>
  <c r="A906" i="307"/>
  <c r="A905" i="307"/>
  <c r="A904" i="307"/>
  <c r="A903" i="307"/>
  <c r="A902" i="307"/>
  <c r="A901" i="307"/>
  <c r="A900" i="307"/>
  <c r="A899" i="307"/>
  <c r="A898" i="307"/>
  <c r="A897" i="307"/>
  <c r="A896" i="307"/>
  <c r="A895" i="307"/>
  <c r="A894" i="307"/>
  <c r="A893" i="307"/>
  <c r="A892" i="307"/>
  <c r="A891" i="307"/>
  <c r="A890" i="307"/>
  <c r="A889" i="307"/>
  <c r="A888" i="307"/>
  <c r="A887" i="307"/>
  <c r="A886" i="307"/>
  <c r="A885" i="307"/>
  <c r="A884" i="307"/>
  <c r="A883" i="307"/>
  <c r="A882" i="307"/>
  <c r="A881" i="307"/>
  <c r="A880" i="307"/>
  <c r="A879" i="307"/>
  <c r="A878" i="307"/>
  <c r="A877" i="307"/>
  <c r="A876" i="307"/>
  <c r="A875" i="307"/>
  <c r="A874" i="307"/>
  <c r="A873" i="307"/>
  <c r="A872" i="307"/>
  <c r="A871" i="307"/>
  <c r="A870" i="307"/>
  <c r="A869" i="307"/>
  <c r="A868" i="307"/>
  <c r="A867" i="307"/>
  <c r="A866" i="307"/>
  <c r="A865" i="307"/>
  <c r="A864" i="307"/>
  <c r="A863" i="307"/>
  <c r="A862" i="307"/>
  <c r="A861" i="307"/>
  <c r="A860" i="307"/>
  <c r="A859" i="307"/>
  <c r="A858" i="307"/>
  <c r="A857" i="307"/>
  <c r="A856" i="307"/>
  <c r="A855" i="307"/>
  <c r="A854" i="307"/>
  <c r="A853" i="307"/>
  <c r="A852" i="307"/>
  <c r="A851" i="307"/>
  <c r="A850" i="307"/>
  <c r="A849" i="307"/>
  <c r="A848" i="307"/>
  <c r="A847" i="307"/>
  <c r="A846" i="307"/>
  <c r="A845" i="307"/>
  <c r="A844" i="307"/>
  <c r="A843" i="307"/>
  <c r="A842" i="307"/>
  <c r="A841" i="307"/>
  <c r="A840" i="307"/>
  <c r="A839" i="307"/>
  <c r="A838" i="307"/>
  <c r="A837" i="307"/>
  <c r="A836" i="307"/>
  <c r="A835" i="307"/>
  <c r="A834" i="307"/>
  <c r="A833" i="307"/>
  <c r="A832" i="307"/>
  <c r="A831" i="307"/>
  <c r="A830" i="307"/>
  <c r="A829" i="307"/>
  <c r="A828" i="307"/>
  <c r="A827" i="307"/>
  <c r="A826" i="307"/>
  <c r="A825" i="307"/>
  <c r="A824" i="307"/>
  <c r="A823" i="307"/>
  <c r="A822" i="307"/>
  <c r="A821" i="307"/>
  <c r="A820" i="307"/>
  <c r="A819" i="307"/>
  <c r="A818" i="307"/>
  <c r="A817" i="307"/>
  <c r="A816" i="307"/>
  <c r="A815" i="307"/>
  <c r="A814" i="307"/>
  <c r="A813" i="307"/>
  <c r="A812" i="307"/>
  <c r="A811" i="307"/>
  <c r="A810" i="307"/>
  <c r="A809" i="307"/>
  <c r="A808" i="307"/>
  <c r="A807" i="307"/>
  <c r="A806" i="307"/>
  <c r="A805" i="307"/>
  <c r="A804" i="307"/>
  <c r="A803" i="307"/>
  <c r="A802" i="307"/>
  <c r="A801" i="307"/>
  <c r="A800" i="307"/>
  <c r="A799" i="307"/>
  <c r="A798" i="307"/>
  <c r="A797" i="307"/>
  <c r="A796" i="307"/>
  <c r="A795" i="307"/>
  <c r="A794" i="307"/>
  <c r="A793" i="307"/>
  <c r="A792" i="307"/>
  <c r="A791" i="307"/>
  <c r="A790" i="307"/>
  <c r="A789" i="307"/>
  <c r="A788" i="307"/>
  <c r="A787" i="307"/>
  <c r="A786" i="307"/>
  <c r="A785" i="307"/>
  <c r="A784" i="307"/>
  <c r="A783" i="307"/>
  <c r="A782" i="307"/>
  <c r="A781" i="307"/>
  <c r="A780" i="307"/>
  <c r="A779" i="307"/>
  <c r="A778" i="307"/>
  <c r="A777" i="307"/>
  <c r="A776" i="307"/>
  <c r="A775" i="307"/>
  <c r="A774" i="307"/>
  <c r="A773" i="307"/>
  <c r="A772" i="307"/>
  <c r="A771" i="307"/>
  <c r="A770" i="307"/>
  <c r="A769" i="307"/>
  <c r="A768" i="307"/>
  <c r="A767" i="307"/>
  <c r="A766" i="307"/>
  <c r="A765" i="307"/>
  <c r="A764" i="307"/>
  <c r="A763" i="307"/>
  <c r="A762" i="307"/>
  <c r="A761" i="307"/>
  <c r="A760" i="307"/>
  <c r="A759" i="307"/>
  <c r="A758" i="307"/>
  <c r="A757" i="307"/>
  <c r="A756" i="307"/>
  <c r="A755" i="307"/>
  <c r="A754" i="307"/>
  <c r="A753" i="307"/>
  <c r="A752" i="307"/>
  <c r="A751" i="307"/>
  <c r="A750" i="307"/>
  <c r="A749" i="307"/>
  <c r="A748" i="307"/>
  <c r="A747" i="307"/>
  <c r="A746" i="307"/>
  <c r="A745" i="307"/>
  <c r="A744" i="307"/>
  <c r="A743" i="307"/>
  <c r="A742" i="307"/>
  <c r="A741" i="307"/>
  <c r="A740" i="307"/>
  <c r="A739" i="307"/>
  <c r="A738" i="307"/>
  <c r="A737" i="307"/>
  <c r="A736" i="307"/>
  <c r="A735" i="307"/>
  <c r="A734" i="307"/>
  <c r="A733" i="307"/>
  <c r="A732" i="307"/>
  <c r="A731" i="307"/>
  <c r="A730" i="307"/>
  <c r="A729" i="307"/>
  <c r="A728" i="307"/>
  <c r="A727" i="307"/>
  <c r="A726" i="307"/>
  <c r="A725" i="307"/>
  <c r="A724" i="307"/>
  <c r="A723" i="307"/>
  <c r="A722" i="307"/>
  <c r="A721" i="307"/>
  <c r="A720" i="307"/>
  <c r="A719" i="307"/>
  <c r="A718" i="307"/>
  <c r="A717" i="307"/>
  <c r="A716" i="307"/>
  <c r="A715" i="307"/>
  <c r="A714" i="307"/>
  <c r="A713" i="307"/>
  <c r="A712" i="307"/>
  <c r="A711" i="307"/>
  <c r="A710" i="307"/>
  <c r="A709" i="307"/>
  <c r="A708" i="307"/>
  <c r="A707" i="307"/>
  <c r="A706" i="307"/>
  <c r="A705" i="307"/>
  <c r="A704" i="307"/>
  <c r="A703" i="307"/>
  <c r="A702" i="307"/>
  <c r="A701" i="307"/>
  <c r="A700" i="307"/>
  <c r="A699" i="307"/>
  <c r="A698" i="307"/>
  <c r="A697" i="307"/>
  <c r="A696" i="307"/>
  <c r="A695" i="307"/>
  <c r="A694" i="307"/>
  <c r="A693" i="307"/>
  <c r="A692" i="307"/>
  <c r="A691" i="307"/>
  <c r="A690" i="307"/>
  <c r="A689" i="307"/>
  <c r="A688" i="307"/>
  <c r="A687" i="307"/>
  <c r="A686" i="307"/>
  <c r="A685" i="307"/>
  <c r="A684" i="307"/>
  <c r="A683" i="307"/>
  <c r="A682" i="307"/>
  <c r="A681" i="307"/>
  <c r="A680" i="307"/>
  <c r="A679" i="307"/>
  <c r="A678" i="307"/>
  <c r="A677" i="307"/>
  <c r="A676" i="307"/>
  <c r="A675" i="307"/>
  <c r="A674" i="307"/>
  <c r="A673" i="307"/>
  <c r="A672" i="307"/>
  <c r="A671" i="307"/>
  <c r="A670" i="307"/>
  <c r="A669" i="307"/>
  <c r="A668" i="307"/>
  <c r="A667" i="307"/>
  <c r="A666" i="307"/>
  <c r="A665" i="307"/>
  <c r="A664" i="307"/>
  <c r="A663" i="307"/>
  <c r="A662" i="307"/>
  <c r="A661" i="307"/>
  <c r="A660" i="307"/>
  <c r="A659" i="307"/>
  <c r="A658" i="307"/>
  <c r="A657" i="307"/>
  <c r="A656" i="307"/>
  <c r="A655" i="307"/>
  <c r="A654" i="307"/>
  <c r="A653" i="307"/>
  <c r="A652" i="307"/>
  <c r="A651" i="307"/>
  <c r="A650" i="307"/>
  <c r="A649" i="307"/>
  <c r="A648" i="307"/>
  <c r="A647" i="307"/>
  <c r="A646" i="307"/>
  <c r="A645" i="307"/>
  <c r="A644" i="307"/>
  <c r="A643" i="307"/>
  <c r="A642" i="307"/>
  <c r="A641" i="307"/>
  <c r="A640" i="307"/>
  <c r="A639" i="307"/>
  <c r="A638" i="307"/>
  <c r="A637" i="307"/>
  <c r="A636" i="307"/>
  <c r="A635" i="307"/>
  <c r="A634" i="307"/>
  <c r="A633" i="307"/>
  <c r="A632" i="307"/>
  <c r="A631" i="307"/>
  <c r="A630" i="307"/>
  <c r="A629" i="307"/>
  <c r="A628" i="307"/>
  <c r="A627" i="307"/>
  <c r="A626" i="307"/>
  <c r="A625" i="307"/>
  <c r="A624" i="307"/>
  <c r="A623" i="307"/>
  <c r="A622" i="307"/>
  <c r="A621" i="307"/>
  <c r="A620" i="307"/>
  <c r="A619" i="307"/>
  <c r="A618" i="307"/>
  <c r="A617" i="307"/>
  <c r="A616" i="307"/>
  <c r="A615" i="307"/>
  <c r="A614" i="307"/>
  <c r="A613" i="307"/>
  <c r="A612" i="307"/>
  <c r="A611" i="307"/>
  <c r="A610" i="307"/>
  <c r="A609" i="307"/>
  <c r="A608" i="307"/>
  <c r="A607" i="307"/>
  <c r="A606" i="307"/>
  <c r="A605" i="307"/>
  <c r="A604" i="307"/>
  <c r="A603" i="307"/>
  <c r="A602" i="307"/>
  <c r="A601" i="307"/>
  <c r="A600" i="307"/>
  <c r="A599" i="307"/>
  <c r="A598" i="307"/>
  <c r="A597" i="307"/>
  <c r="A596" i="307"/>
  <c r="A595" i="307"/>
  <c r="A594" i="307"/>
  <c r="A593" i="307"/>
  <c r="A592" i="307"/>
  <c r="A591" i="307"/>
  <c r="A590" i="307"/>
  <c r="A589" i="307"/>
  <c r="A588" i="307"/>
  <c r="A587" i="307"/>
  <c r="A586" i="307"/>
  <c r="A585" i="307"/>
  <c r="A584" i="307"/>
  <c r="A583" i="307"/>
  <c r="A582" i="307"/>
  <c r="A581" i="307"/>
  <c r="A580" i="307"/>
  <c r="A579" i="307"/>
  <c r="A578" i="307"/>
  <c r="A577" i="307"/>
  <c r="A576" i="307"/>
  <c r="A575" i="307"/>
  <c r="A574" i="307"/>
  <c r="A573" i="307"/>
  <c r="A572" i="307"/>
  <c r="A571" i="307"/>
  <c r="A570" i="307"/>
  <c r="A569" i="307"/>
  <c r="A568" i="307"/>
  <c r="A567" i="307"/>
  <c r="A566" i="307"/>
  <c r="A565" i="307"/>
  <c r="A564" i="307"/>
  <c r="A563" i="307"/>
  <c r="A562" i="307"/>
  <c r="A561" i="307"/>
  <c r="A560" i="307"/>
  <c r="A559" i="307"/>
  <c r="A558" i="307"/>
  <c r="A557" i="307"/>
  <c r="A556" i="307"/>
  <c r="A555" i="307"/>
  <c r="A554" i="307"/>
  <c r="A553" i="307"/>
  <c r="A552" i="307"/>
  <c r="A551" i="307"/>
  <c r="A550" i="307"/>
  <c r="A549" i="307"/>
  <c r="A548" i="307"/>
  <c r="A547" i="307"/>
  <c r="A546" i="307"/>
  <c r="A545" i="307"/>
  <c r="A544" i="307"/>
  <c r="A543" i="307"/>
  <c r="A542" i="307"/>
  <c r="A541" i="307"/>
  <c r="A540" i="307"/>
  <c r="A539" i="307"/>
  <c r="A538" i="307"/>
  <c r="A537" i="307"/>
  <c r="A536" i="307"/>
  <c r="A535" i="307"/>
  <c r="A534" i="307"/>
  <c r="A533" i="307"/>
  <c r="A532" i="307"/>
  <c r="A531" i="307"/>
  <c r="A530" i="307"/>
  <c r="A529" i="307"/>
  <c r="A528" i="307"/>
  <c r="A527" i="307"/>
  <c r="A526" i="307"/>
  <c r="A525" i="307"/>
  <c r="A524" i="307"/>
  <c r="A523" i="307"/>
  <c r="A522" i="307"/>
  <c r="A521" i="307"/>
  <c r="A520" i="307"/>
  <c r="A519" i="307"/>
  <c r="A518" i="307"/>
  <c r="A517" i="307"/>
  <c r="A516" i="307"/>
  <c r="A515" i="307"/>
  <c r="A514" i="307"/>
  <c r="A513" i="307"/>
  <c r="A512" i="307"/>
  <c r="A511" i="307"/>
  <c r="A510" i="307"/>
  <c r="A509" i="307"/>
  <c r="A508" i="307"/>
  <c r="A507" i="307"/>
  <c r="A506" i="307"/>
  <c r="A505" i="307"/>
  <c r="A504" i="307"/>
  <c r="A503" i="307"/>
  <c r="A502" i="307"/>
  <c r="A501" i="307"/>
  <c r="A500" i="307"/>
  <c r="A499" i="307"/>
  <c r="A498" i="307"/>
  <c r="A497" i="307"/>
  <c r="A496" i="307"/>
  <c r="A495" i="307"/>
  <c r="A494" i="307"/>
  <c r="A493" i="307"/>
  <c r="A492" i="307"/>
  <c r="A491" i="307"/>
  <c r="A490" i="307"/>
  <c r="A489" i="307"/>
  <c r="A488" i="307"/>
  <c r="A487" i="307"/>
  <c r="A486" i="307"/>
  <c r="A485" i="307"/>
  <c r="A484" i="307"/>
  <c r="A483" i="307"/>
  <c r="A482" i="307"/>
  <c r="A481" i="307"/>
  <c r="A480" i="307"/>
  <c r="A479" i="307"/>
  <c r="A478" i="307"/>
  <c r="A477" i="307"/>
  <c r="A476" i="307"/>
  <c r="A475" i="307"/>
  <c r="A474" i="307"/>
  <c r="A473" i="307"/>
  <c r="A472" i="307"/>
  <c r="A471" i="307"/>
  <c r="A470" i="307"/>
  <c r="A469" i="307"/>
  <c r="A468" i="307"/>
  <c r="A467" i="307"/>
  <c r="A466" i="307"/>
  <c r="A465" i="307"/>
  <c r="A464" i="307"/>
  <c r="A463" i="307"/>
  <c r="A462" i="307"/>
  <c r="A461" i="307"/>
  <c r="A460" i="307"/>
  <c r="A459" i="307"/>
  <c r="A458" i="307"/>
  <c r="A457" i="307"/>
  <c r="A456" i="307"/>
  <c r="A455" i="307"/>
  <c r="A454" i="307"/>
  <c r="A453" i="307"/>
  <c r="A452" i="307"/>
  <c r="A451" i="307"/>
  <c r="A450" i="307"/>
  <c r="A449" i="307"/>
  <c r="A448" i="307"/>
  <c r="A447" i="307"/>
  <c r="A446" i="307"/>
  <c r="A445" i="307"/>
  <c r="A444" i="307"/>
  <c r="A443" i="307"/>
  <c r="A442" i="307"/>
  <c r="A441" i="307"/>
  <c r="A440" i="307"/>
  <c r="A439" i="307"/>
  <c r="A438" i="307"/>
  <c r="A437" i="307"/>
  <c r="A436" i="307"/>
  <c r="A435" i="307"/>
  <c r="A434" i="307"/>
  <c r="A433" i="307"/>
  <c r="A432" i="307"/>
  <c r="A431" i="307"/>
  <c r="A430" i="307"/>
  <c r="A429" i="307"/>
  <c r="A428" i="307"/>
  <c r="A427" i="307"/>
  <c r="A426" i="307"/>
  <c r="A425" i="307"/>
  <c r="A424" i="307"/>
  <c r="A423" i="307"/>
  <c r="A422" i="307"/>
  <c r="A421" i="307"/>
  <c r="A420" i="307"/>
  <c r="A419" i="307"/>
  <c r="A418" i="307"/>
  <c r="A417" i="307"/>
  <c r="A416" i="307"/>
  <c r="A415" i="307"/>
  <c r="A414" i="307"/>
  <c r="A413" i="307"/>
  <c r="A412" i="307"/>
  <c r="A411" i="307"/>
  <c r="A410" i="307"/>
  <c r="A409" i="307"/>
  <c r="A408" i="307"/>
  <c r="A407" i="307"/>
  <c r="A406" i="307"/>
  <c r="A405" i="307"/>
  <c r="A404" i="307"/>
  <c r="A403" i="307"/>
  <c r="A402" i="307"/>
  <c r="A401" i="307"/>
  <c r="A400" i="307"/>
  <c r="A399" i="307"/>
  <c r="A398" i="307"/>
  <c r="A397" i="307"/>
  <c r="A396" i="307"/>
  <c r="A395" i="307"/>
  <c r="A394" i="307"/>
  <c r="A393" i="307"/>
  <c r="A392" i="307"/>
  <c r="A391" i="307"/>
  <c r="A390" i="307"/>
  <c r="A389" i="307"/>
  <c r="A388" i="307"/>
  <c r="A387" i="307"/>
  <c r="A386" i="307"/>
  <c r="A385" i="307"/>
  <c r="A384" i="307"/>
  <c r="A383" i="307"/>
  <c r="A382" i="307"/>
  <c r="A381" i="307"/>
  <c r="A380" i="307"/>
  <c r="A379" i="307"/>
  <c r="A378" i="307"/>
  <c r="A377" i="307"/>
  <c r="A376" i="307"/>
  <c r="A375" i="307"/>
  <c r="A374" i="307"/>
  <c r="A373" i="307"/>
  <c r="A372" i="307"/>
  <c r="A371" i="307"/>
  <c r="A370" i="307"/>
  <c r="A369" i="307"/>
  <c r="A368" i="307"/>
  <c r="A367" i="307"/>
  <c r="A366" i="307"/>
  <c r="A365" i="307"/>
  <c r="A364" i="307"/>
  <c r="A363" i="307"/>
  <c r="A362" i="307"/>
  <c r="A361" i="307"/>
  <c r="A360" i="307"/>
  <c r="A359" i="307"/>
  <c r="A358" i="307"/>
  <c r="A357" i="307"/>
  <c r="A356" i="307"/>
  <c r="A355" i="307"/>
  <c r="A354" i="307"/>
  <c r="A353" i="307"/>
  <c r="A352" i="307"/>
  <c r="A351" i="307"/>
  <c r="A350" i="307"/>
  <c r="A349" i="307"/>
  <c r="A348" i="307"/>
  <c r="A347" i="307"/>
  <c r="A346" i="307"/>
  <c r="A345" i="307"/>
  <c r="A344" i="307"/>
  <c r="A343" i="307"/>
  <c r="A342" i="307"/>
  <c r="A341" i="307"/>
  <c r="A340" i="307"/>
  <c r="A339" i="307"/>
  <c r="A338" i="307"/>
  <c r="A337" i="307"/>
  <c r="A336" i="307"/>
  <c r="A335" i="307"/>
  <c r="A334" i="307"/>
  <c r="A333" i="307"/>
  <c r="A332" i="307"/>
  <c r="A331" i="307"/>
  <c r="A330" i="307"/>
  <c r="A329" i="307"/>
  <c r="A328" i="307"/>
  <c r="A327" i="307"/>
  <c r="A326" i="307"/>
  <c r="A325" i="307"/>
  <c r="A324" i="307"/>
  <c r="A323" i="307"/>
  <c r="A322" i="307"/>
  <c r="A321" i="307"/>
  <c r="A320" i="307"/>
  <c r="A319" i="307"/>
  <c r="A318" i="307"/>
  <c r="A317" i="307"/>
  <c r="A316" i="307"/>
  <c r="A315" i="307"/>
  <c r="A314" i="307"/>
  <c r="A313" i="307"/>
  <c r="A312" i="307"/>
  <c r="A311" i="307"/>
  <c r="A310" i="307"/>
  <c r="A309" i="307"/>
  <c r="A308" i="307"/>
  <c r="A307" i="307"/>
  <c r="A306" i="307"/>
  <c r="A305" i="307"/>
  <c r="A304" i="307"/>
  <c r="A303" i="307"/>
  <c r="A302" i="307"/>
  <c r="A301" i="307"/>
  <c r="A300" i="307"/>
  <c r="A299" i="307"/>
  <c r="A298" i="307"/>
  <c r="A297" i="307"/>
  <c r="A296" i="307"/>
  <c r="A295" i="307"/>
  <c r="A294" i="307"/>
  <c r="A293" i="307"/>
  <c r="A292" i="307"/>
  <c r="A291" i="307"/>
  <c r="A290" i="307"/>
  <c r="A289" i="307"/>
  <c r="A288" i="307"/>
  <c r="A287" i="307"/>
  <c r="A286" i="307"/>
  <c r="A285" i="307"/>
  <c r="A284" i="307"/>
  <c r="A283" i="307"/>
  <c r="A282" i="307"/>
  <c r="A281" i="307"/>
  <c r="A280" i="307"/>
  <c r="A279" i="307"/>
  <c r="A278" i="307"/>
  <c r="A277" i="307"/>
  <c r="A276" i="307"/>
  <c r="A275" i="307"/>
  <c r="A274" i="307"/>
  <c r="A273" i="307"/>
  <c r="A272" i="307"/>
  <c r="A271" i="307"/>
  <c r="A270" i="307"/>
  <c r="A269" i="307"/>
  <c r="A268" i="307"/>
  <c r="A267" i="307"/>
  <c r="A266" i="307"/>
  <c r="A265" i="307"/>
  <c r="A264" i="307"/>
  <c r="A263" i="307"/>
  <c r="A262" i="307"/>
  <c r="A261" i="307"/>
  <c r="A260" i="307"/>
  <c r="A259" i="307"/>
  <c r="A258" i="307"/>
  <c r="A257" i="307"/>
  <c r="A256" i="307"/>
  <c r="A255" i="307"/>
  <c r="A254" i="307"/>
  <c r="A253" i="307"/>
  <c r="A252" i="307"/>
  <c r="A251" i="307"/>
  <c r="A250" i="307"/>
  <c r="A249" i="307"/>
  <c r="A248" i="307"/>
  <c r="A247" i="307"/>
  <c r="A246" i="307"/>
  <c r="A245" i="307"/>
  <c r="A244" i="307"/>
  <c r="A243" i="307"/>
  <c r="A242" i="307"/>
  <c r="A241" i="307"/>
  <c r="A240" i="307"/>
  <c r="A239" i="307"/>
  <c r="A238" i="307"/>
  <c r="A237" i="307"/>
  <c r="A236" i="307"/>
  <c r="A235" i="307"/>
  <c r="A234" i="307"/>
  <c r="A233" i="307"/>
  <c r="A232" i="307"/>
  <c r="A231" i="307"/>
  <c r="A230" i="307"/>
  <c r="A229" i="307"/>
  <c r="A228" i="307"/>
  <c r="A227" i="307"/>
  <c r="A226" i="307"/>
  <c r="A225" i="307"/>
  <c r="A224" i="307"/>
  <c r="A223" i="307"/>
  <c r="A222" i="307"/>
  <c r="A221" i="307"/>
  <c r="A220" i="307"/>
  <c r="A219" i="307"/>
  <c r="A218" i="307"/>
  <c r="A217" i="307"/>
  <c r="A216" i="307"/>
  <c r="A215" i="307"/>
  <c r="A214" i="307"/>
  <c r="A213" i="307"/>
  <c r="A212" i="307"/>
  <c r="A211" i="307"/>
  <c r="A210" i="307"/>
  <c r="A209" i="307"/>
  <c r="A208" i="307"/>
  <c r="A207" i="307"/>
  <c r="A206" i="307"/>
  <c r="A205" i="307"/>
  <c r="A204" i="307"/>
  <c r="A203" i="307"/>
  <c r="A202" i="307"/>
  <c r="A201" i="307"/>
  <c r="A200" i="307"/>
  <c r="A199" i="307"/>
  <c r="A198" i="307"/>
  <c r="A197" i="307"/>
  <c r="A196" i="307"/>
  <c r="A195" i="307"/>
  <c r="A194" i="307"/>
  <c r="A193" i="307"/>
  <c r="A192" i="307"/>
  <c r="A191" i="307"/>
  <c r="A190" i="307"/>
  <c r="A189" i="307"/>
  <c r="A188" i="307"/>
  <c r="A187" i="307"/>
  <c r="A186" i="307"/>
  <c r="A185" i="307"/>
  <c r="A184" i="307"/>
  <c r="A183" i="307"/>
  <c r="A182" i="307"/>
  <c r="A181" i="307"/>
  <c r="A180" i="307"/>
  <c r="A179" i="307"/>
  <c r="A178" i="307"/>
  <c r="A177" i="307"/>
  <c r="A176" i="307"/>
  <c r="A175" i="307"/>
  <c r="A174" i="307"/>
  <c r="A173" i="307"/>
  <c r="A172" i="307"/>
  <c r="A171" i="307"/>
  <c r="A170" i="307"/>
  <c r="A169" i="307"/>
  <c r="A168" i="307"/>
  <c r="A167" i="307"/>
  <c r="A166" i="307"/>
  <c r="A165" i="307"/>
  <c r="A164" i="307"/>
  <c r="A163" i="307"/>
  <c r="A162" i="307"/>
  <c r="A161" i="307"/>
  <c r="A160" i="307"/>
  <c r="A159" i="307"/>
  <c r="A158" i="307"/>
  <c r="A157" i="307"/>
  <c r="A156" i="307"/>
  <c r="A155" i="307"/>
  <c r="A154" i="307"/>
  <c r="A153" i="307"/>
  <c r="A152" i="307"/>
  <c r="A151" i="307"/>
  <c r="A150" i="307"/>
  <c r="A149" i="307"/>
  <c r="A148" i="307"/>
  <c r="A147" i="307"/>
  <c r="A146" i="307"/>
  <c r="A145" i="307"/>
  <c r="A144" i="307"/>
  <c r="A143" i="307"/>
  <c r="A142" i="307"/>
  <c r="A141" i="307"/>
  <c r="A140" i="307"/>
  <c r="A139" i="307"/>
  <c r="A138" i="307"/>
  <c r="A137" i="307"/>
  <c r="A136" i="307"/>
  <c r="A135" i="307"/>
  <c r="A134" i="307"/>
  <c r="A133" i="307"/>
  <c r="A132" i="307"/>
  <c r="A131" i="307"/>
  <c r="A130" i="307"/>
  <c r="A129" i="307"/>
  <c r="A128" i="307"/>
  <c r="A127" i="307"/>
  <c r="A126" i="307"/>
  <c r="A125" i="307"/>
  <c r="A124" i="307"/>
  <c r="A123" i="307"/>
  <c r="A122" i="307"/>
  <c r="A121" i="307"/>
  <c r="A120" i="307"/>
  <c r="A119" i="307"/>
  <c r="A118" i="307"/>
  <c r="A117" i="307"/>
  <c r="A116" i="307"/>
  <c r="A115" i="307"/>
  <c r="A114" i="307"/>
  <c r="A113" i="307"/>
  <c r="A112" i="307"/>
  <c r="A111" i="307"/>
  <c r="A110" i="307"/>
  <c r="A109" i="307"/>
  <c r="A108" i="307"/>
  <c r="A107" i="307"/>
  <c r="A106" i="307"/>
  <c r="A105" i="307"/>
  <c r="A104" i="307"/>
  <c r="A103" i="307"/>
  <c r="A102" i="307"/>
  <c r="A101" i="307"/>
  <c r="A100" i="307"/>
  <c r="A99" i="307"/>
  <c r="A98" i="307"/>
  <c r="A97" i="307"/>
  <c r="A96" i="307"/>
  <c r="A95" i="307"/>
  <c r="A94" i="307"/>
  <c r="A93" i="307"/>
  <c r="A92" i="307"/>
  <c r="A91" i="307"/>
  <c r="A90" i="307"/>
  <c r="A89" i="307"/>
  <c r="A88" i="307"/>
  <c r="A87" i="307"/>
  <c r="A86" i="307"/>
  <c r="A85" i="307"/>
  <c r="A84" i="307"/>
  <c r="A83" i="307"/>
  <c r="A82" i="307"/>
  <c r="A81" i="307"/>
  <c r="A80" i="307"/>
  <c r="A79" i="307"/>
  <c r="A78" i="307"/>
  <c r="A77" i="307"/>
  <c r="A76" i="307"/>
  <c r="A75" i="307"/>
  <c r="A74" i="307"/>
  <c r="A73" i="307"/>
  <c r="A72" i="307"/>
  <c r="A71" i="307"/>
  <c r="A70" i="307"/>
  <c r="A69" i="307"/>
  <c r="A68" i="307"/>
  <c r="A67" i="307"/>
  <c r="A66" i="307"/>
  <c r="A65" i="307"/>
  <c r="A64" i="307"/>
  <c r="A63" i="307"/>
  <c r="A62" i="307"/>
  <c r="A61" i="307"/>
  <c r="A60" i="307"/>
  <c r="A59" i="307"/>
  <c r="A58" i="307"/>
  <c r="A57" i="307"/>
  <c r="A56" i="307"/>
  <c r="A55" i="307"/>
  <c r="A54" i="307"/>
  <c r="A53" i="307"/>
  <c r="A52" i="307"/>
  <c r="A51" i="307"/>
  <c r="A50" i="307"/>
  <c r="A49" i="307"/>
  <c r="A48" i="307"/>
  <c r="A47" i="307"/>
  <c r="A46" i="307"/>
  <c r="A45" i="307"/>
  <c r="A44" i="307"/>
  <c r="A43" i="307"/>
  <c r="A42" i="307"/>
  <c r="A41" i="307"/>
  <c r="A40" i="307"/>
  <c r="A39" i="307"/>
  <c r="A38" i="307"/>
  <c r="A37" i="307"/>
  <c r="A36" i="307"/>
  <c r="A35" i="307"/>
  <c r="A34" i="307"/>
  <c r="A33" i="307"/>
  <c r="A32" i="307"/>
  <c r="A31" i="307"/>
  <c r="A30" i="307"/>
  <c r="A29" i="307"/>
  <c r="A28" i="307"/>
  <c r="A27" i="307"/>
  <c r="A26" i="307"/>
  <c r="A25" i="307"/>
  <c r="A24" i="307"/>
  <c r="A23" i="307"/>
  <c r="A22" i="307"/>
  <c r="A21" i="307"/>
  <c r="A20" i="307"/>
  <c r="H12" i="307"/>
  <c r="H6" i="307"/>
  <c r="B6" i="307"/>
  <c r="A6" i="307"/>
  <c r="B7" i="306"/>
  <c r="E12" i="306" s="1"/>
  <c r="A7" i="306"/>
  <c r="B7" i="305"/>
  <c r="E12" i="305" s="1"/>
  <c r="A7" i="305"/>
  <c r="A7" i="304"/>
  <c r="B7" i="304"/>
  <c r="E12" i="304" s="1"/>
  <c r="A1019" i="306"/>
  <c r="A1018" i="306"/>
  <c r="A1017" i="306"/>
  <c r="A1016" i="306"/>
  <c r="A1015" i="306"/>
  <c r="A1014" i="306"/>
  <c r="A1013" i="306"/>
  <c r="A1012" i="306"/>
  <c r="A1011" i="306"/>
  <c r="A1010" i="306"/>
  <c r="A1009" i="306"/>
  <c r="A1008" i="306"/>
  <c r="A1007" i="306"/>
  <c r="A1006" i="306"/>
  <c r="A1005" i="306"/>
  <c r="A1004" i="306"/>
  <c r="A1003" i="306"/>
  <c r="A1002" i="306"/>
  <c r="A1001" i="306"/>
  <c r="A1000" i="306"/>
  <c r="A999" i="306"/>
  <c r="A998" i="306"/>
  <c r="A997" i="306"/>
  <c r="A996" i="306"/>
  <c r="A995" i="306"/>
  <c r="A994" i="306"/>
  <c r="A993" i="306"/>
  <c r="A992" i="306"/>
  <c r="A991" i="306"/>
  <c r="A990" i="306"/>
  <c r="A989" i="306"/>
  <c r="A988" i="306"/>
  <c r="A987" i="306"/>
  <c r="A986" i="306"/>
  <c r="A985" i="306"/>
  <c r="A984" i="306"/>
  <c r="A983" i="306"/>
  <c r="A982" i="306"/>
  <c r="A981" i="306"/>
  <c r="A980" i="306"/>
  <c r="A979" i="306"/>
  <c r="A978" i="306"/>
  <c r="A977" i="306"/>
  <c r="A976" i="306"/>
  <c r="A975" i="306"/>
  <c r="A974" i="306"/>
  <c r="A973" i="306"/>
  <c r="A972" i="306"/>
  <c r="A971" i="306"/>
  <c r="A970" i="306"/>
  <c r="A969" i="306"/>
  <c r="A968" i="306"/>
  <c r="A967" i="306"/>
  <c r="A966" i="306"/>
  <c r="A965" i="306"/>
  <c r="A964" i="306"/>
  <c r="A963" i="306"/>
  <c r="A962" i="306"/>
  <c r="A961" i="306"/>
  <c r="A960" i="306"/>
  <c r="A959" i="306"/>
  <c r="A958" i="306"/>
  <c r="A957" i="306"/>
  <c r="A956" i="306"/>
  <c r="A955" i="306"/>
  <c r="A954" i="306"/>
  <c r="A953" i="306"/>
  <c r="A952" i="306"/>
  <c r="A951" i="306"/>
  <c r="A950" i="306"/>
  <c r="A949" i="306"/>
  <c r="A948" i="306"/>
  <c r="A947" i="306"/>
  <c r="A946" i="306"/>
  <c r="A945" i="306"/>
  <c r="A944" i="306"/>
  <c r="A943" i="306"/>
  <c r="A942" i="306"/>
  <c r="A941" i="306"/>
  <c r="A940" i="306"/>
  <c r="A939" i="306"/>
  <c r="A938" i="306"/>
  <c r="A937" i="306"/>
  <c r="A936" i="306"/>
  <c r="A935" i="306"/>
  <c r="A934" i="306"/>
  <c r="A933" i="306"/>
  <c r="A932" i="306"/>
  <c r="A931" i="306"/>
  <c r="A930" i="306"/>
  <c r="A929" i="306"/>
  <c r="A928" i="306"/>
  <c r="A927" i="306"/>
  <c r="A926" i="306"/>
  <c r="A925" i="306"/>
  <c r="A924" i="306"/>
  <c r="A923" i="306"/>
  <c r="A922" i="306"/>
  <c r="A921" i="306"/>
  <c r="A920" i="306"/>
  <c r="A919" i="306"/>
  <c r="A918" i="306"/>
  <c r="A917" i="306"/>
  <c r="A916" i="306"/>
  <c r="A915" i="306"/>
  <c r="A914" i="306"/>
  <c r="A913" i="306"/>
  <c r="A912" i="306"/>
  <c r="A911" i="306"/>
  <c r="A910" i="306"/>
  <c r="A909" i="306"/>
  <c r="A908" i="306"/>
  <c r="A907" i="306"/>
  <c r="A906" i="306"/>
  <c r="A905" i="306"/>
  <c r="A904" i="306"/>
  <c r="A903" i="306"/>
  <c r="A902" i="306"/>
  <c r="A901" i="306"/>
  <c r="A900" i="306"/>
  <c r="A899" i="306"/>
  <c r="A898" i="306"/>
  <c r="A897" i="306"/>
  <c r="A896" i="306"/>
  <c r="A895" i="306"/>
  <c r="A894" i="306"/>
  <c r="A893" i="306"/>
  <c r="A892" i="306"/>
  <c r="A891" i="306"/>
  <c r="A890" i="306"/>
  <c r="A889" i="306"/>
  <c r="A888" i="306"/>
  <c r="A887" i="306"/>
  <c r="A886" i="306"/>
  <c r="A885" i="306"/>
  <c r="A884" i="306"/>
  <c r="A883" i="306"/>
  <c r="A882" i="306"/>
  <c r="A881" i="306"/>
  <c r="A880" i="306"/>
  <c r="A879" i="306"/>
  <c r="A878" i="306"/>
  <c r="A877" i="306"/>
  <c r="A876" i="306"/>
  <c r="A875" i="306"/>
  <c r="A874" i="306"/>
  <c r="A873" i="306"/>
  <c r="A872" i="306"/>
  <c r="A871" i="306"/>
  <c r="A870" i="306"/>
  <c r="A869" i="306"/>
  <c r="A868" i="306"/>
  <c r="A867" i="306"/>
  <c r="A866" i="306"/>
  <c r="A865" i="306"/>
  <c r="A864" i="306"/>
  <c r="A863" i="306"/>
  <c r="A862" i="306"/>
  <c r="A861" i="306"/>
  <c r="A860" i="306"/>
  <c r="A859" i="306"/>
  <c r="A858" i="306"/>
  <c r="A857" i="306"/>
  <c r="A856" i="306"/>
  <c r="A855" i="306"/>
  <c r="A854" i="306"/>
  <c r="A853" i="306"/>
  <c r="A852" i="306"/>
  <c r="A851" i="306"/>
  <c r="A850" i="306"/>
  <c r="A849" i="306"/>
  <c r="A848" i="306"/>
  <c r="A847" i="306"/>
  <c r="A846" i="306"/>
  <c r="A845" i="306"/>
  <c r="A844" i="306"/>
  <c r="A843" i="306"/>
  <c r="A842" i="306"/>
  <c r="A841" i="306"/>
  <c r="A840" i="306"/>
  <c r="A839" i="306"/>
  <c r="A838" i="306"/>
  <c r="A837" i="306"/>
  <c r="A836" i="306"/>
  <c r="A835" i="306"/>
  <c r="A834" i="306"/>
  <c r="A833" i="306"/>
  <c r="A832" i="306"/>
  <c r="A831" i="306"/>
  <c r="A830" i="306"/>
  <c r="A829" i="306"/>
  <c r="A828" i="306"/>
  <c r="A827" i="306"/>
  <c r="A826" i="306"/>
  <c r="A825" i="306"/>
  <c r="A824" i="306"/>
  <c r="A823" i="306"/>
  <c r="A822" i="306"/>
  <c r="A821" i="306"/>
  <c r="A820" i="306"/>
  <c r="A819" i="306"/>
  <c r="A818" i="306"/>
  <c r="A817" i="306"/>
  <c r="A816" i="306"/>
  <c r="A815" i="306"/>
  <c r="A814" i="306"/>
  <c r="A813" i="306"/>
  <c r="A812" i="306"/>
  <c r="A811" i="306"/>
  <c r="A810" i="306"/>
  <c r="A809" i="306"/>
  <c r="A808" i="306"/>
  <c r="A807" i="306"/>
  <c r="A806" i="306"/>
  <c r="A805" i="306"/>
  <c r="A804" i="306"/>
  <c r="A803" i="306"/>
  <c r="A802" i="306"/>
  <c r="A801" i="306"/>
  <c r="A800" i="306"/>
  <c r="A799" i="306"/>
  <c r="A798" i="306"/>
  <c r="A797" i="306"/>
  <c r="A796" i="306"/>
  <c r="A795" i="306"/>
  <c r="A794" i="306"/>
  <c r="A793" i="306"/>
  <c r="A792" i="306"/>
  <c r="A791" i="306"/>
  <c r="A790" i="306"/>
  <c r="A789" i="306"/>
  <c r="A788" i="306"/>
  <c r="A787" i="306"/>
  <c r="A786" i="306"/>
  <c r="A785" i="306"/>
  <c r="A784" i="306"/>
  <c r="A783" i="306"/>
  <c r="A782" i="306"/>
  <c r="A781" i="306"/>
  <c r="A780" i="306"/>
  <c r="A779" i="306"/>
  <c r="A778" i="306"/>
  <c r="A777" i="306"/>
  <c r="A776" i="306"/>
  <c r="A775" i="306"/>
  <c r="A774" i="306"/>
  <c r="A773" i="306"/>
  <c r="A772" i="306"/>
  <c r="A771" i="306"/>
  <c r="A770" i="306"/>
  <c r="A769" i="306"/>
  <c r="A768" i="306"/>
  <c r="A767" i="306"/>
  <c r="A766" i="306"/>
  <c r="A765" i="306"/>
  <c r="A764" i="306"/>
  <c r="A763" i="306"/>
  <c r="A762" i="306"/>
  <c r="A761" i="306"/>
  <c r="A760" i="306"/>
  <c r="A759" i="306"/>
  <c r="A758" i="306"/>
  <c r="A757" i="306"/>
  <c r="A756" i="306"/>
  <c r="A755" i="306"/>
  <c r="A754" i="306"/>
  <c r="A753" i="306"/>
  <c r="A752" i="306"/>
  <c r="A751" i="306"/>
  <c r="A750" i="306"/>
  <c r="A749" i="306"/>
  <c r="A748" i="306"/>
  <c r="A747" i="306"/>
  <c r="A746" i="306"/>
  <c r="A745" i="306"/>
  <c r="A744" i="306"/>
  <c r="A743" i="306"/>
  <c r="A742" i="306"/>
  <c r="A741" i="306"/>
  <c r="A740" i="306"/>
  <c r="A739" i="306"/>
  <c r="A738" i="306"/>
  <c r="A737" i="306"/>
  <c r="A736" i="306"/>
  <c r="A735" i="306"/>
  <c r="A734" i="306"/>
  <c r="A733" i="306"/>
  <c r="A732" i="306"/>
  <c r="A731" i="306"/>
  <c r="A730" i="306"/>
  <c r="A729" i="306"/>
  <c r="A728" i="306"/>
  <c r="A727" i="306"/>
  <c r="A726" i="306"/>
  <c r="A725" i="306"/>
  <c r="A724" i="306"/>
  <c r="A723" i="306"/>
  <c r="A722" i="306"/>
  <c r="A721" i="306"/>
  <c r="A720" i="306"/>
  <c r="A719" i="306"/>
  <c r="A718" i="306"/>
  <c r="A717" i="306"/>
  <c r="A716" i="306"/>
  <c r="A715" i="306"/>
  <c r="A714" i="306"/>
  <c r="A713" i="306"/>
  <c r="A712" i="306"/>
  <c r="A711" i="306"/>
  <c r="A710" i="306"/>
  <c r="A709" i="306"/>
  <c r="A708" i="306"/>
  <c r="A707" i="306"/>
  <c r="A706" i="306"/>
  <c r="A705" i="306"/>
  <c r="A704" i="306"/>
  <c r="A703" i="306"/>
  <c r="A702" i="306"/>
  <c r="A701" i="306"/>
  <c r="A700" i="306"/>
  <c r="A699" i="306"/>
  <c r="A698" i="306"/>
  <c r="A697" i="306"/>
  <c r="A696" i="306"/>
  <c r="A695" i="306"/>
  <c r="A694" i="306"/>
  <c r="A693" i="306"/>
  <c r="A692" i="306"/>
  <c r="A691" i="306"/>
  <c r="A690" i="306"/>
  <c r="A689" i="306"/>
  <c r="A688" i="306"/>
  <c r="A687" i="306"/>
  <c r="A686" i="306"/>
  <c r="A685" i="306"/>
  <c r="A684" i="306"/>
  <c r="A683" i="306"/>
  <c r="A682" i="306"/>
  <c r="A681" i="306"/>
  <c r="A680" i="306"/>
  <c r="A679" i="306"/>
  <c r="A678" i="306"/>
  <c r="A677" i="306"/>
  <c r="A676" i="306"/>
  <c r="A675" i="306"/>
  <c r="A674" i="306"/>
  <c r="A673" i="306"/>
  <c r="A672" i="306"/>
  <c r="A671" i="306"/>
  <c r="A670" i="306"/>
  <c r="A669" i="306"/>
  <c r="A668" i="306"/>
  <c r="A667" i="306"/>
  <c r="A666" i="306"/>
  <c r="A665" i="306"/>
  <c r="A664" i="306"/>
  <c r="A663" i="306"/>
  <c r="A662" i="306"/>
  <c r="A661" i="306"/>
  <c r="A660" i="306"/>
  <c r="A659" i="306"/>
  <c r="A658" i="306"/>
  <c r="A657" i="306"/>
  <c r="A656" i="306"/>
  <c r="A655" i="306"/>
  <c r="A654" i="306"/>
  <c r="A653" i="306"/>
  <c r="A652" i="306"/>
  <c r="A651" i="306"/>
  <c r="A650" i="306"/>
  <c r="A649" i="306"/>
  <c r="A648" i="306"/>
  <c r="A647" i="306"/>
  <c r="A646" i="306"/>
  <c r="A645" i="306"/>
  <c r="A644" i="306"/>
  <c r="A643" i="306"/>
  <c r="A642" i="306"/>
  <c r="A641" i="306"/>
  <c r="A640" i="306"/>
  <c r="A639" i="306"/>
  <c r="A638" i="306"/>
  <c r="A637" i="306"/>
  <c r="A636" i="306"/>
  <c r="A635" i="306"/>
  <c r="A634" i="306"/>
  <c r="A633" i="306"/>
  <c r="A632" i="306"/>
  <c r="A631" i="306"/>
  <c r="A630" i="306"/>
  <c r="A629" i="306"/>
  <c r="A628" i="306"/>
  <c r="A627" i="306"/>
  <c r="A626" i="306"/>
  <c r="A625" i="306"/>
  <c r="A624" i="306"/>
  <c r="A623" i="306"/>
  <c r="A622" i="306"/>
  <c r="A621" i="306"/>
  <c r="A620" i="306"/>
  <c r="A619" i="306"/>
  <c r="A618" i="306"/>
  <c r="A617" i="306"/>
  <c r="A616" i="306"/>
  <c r="A615" i="306"/>
  <c r="A614" i="306"/>
  <c r="A613" i="306"/>
  <c r="A612" i="306"/>
  <c r="A611" i="306"/>
  <c r="A610" i="306"/>
  <c r="A609" i="306"/>
  <c r="A608" i="306"/>
  <c r="A607" i="306"/>
  <c r="A606" i="306"/>
  <c r="A605" i="306"/>
  <c r="A604" i="306"/>
  <c r="A603" i="306"/>
  <c r="A602" i="306"/>
  <c r="A601" i="306"/>
  <c r="A600" i="306"/>
  <c r="A599" i="306"/>
  <c r="A598" i="306"/>
  <c r="A597" i="306"/>
  <c r="A596" i="306"/>
  <c r="A595" i="306"/>
  <c r="A594" i="306"/>
  <c r="A593" i="306"/>
  <c r="A592" i="306"/>
  <c r="A591" i="306"/>
  <c r="A590" i="306"/>
  <c r="A589" i="306"/>
  <c r="A588" i="306"/>
  <c r="A587" i="306"/>
  <c r="A586" i="306"/>
  <c r="A585" i="306"/>
  <c r="A584" i="306"/>
  <c r="A583" i="306"/>
  <c r="A582" i="306"/>
  <c r="A581" i="306"/>
  <c r="A580" i="306"/>
  <c r="A579" i="306"/>
  <c r="A578" i="306"/>
  <c r="A577" i="306"/>
  <c r="A576" i="306"/>
  <c r="A575" i="306"/>
  <c r="A574" i="306"/>
  <c r="A573" i="306"/>
  <c r="A572" i="306"/>
  <c r="A571" i="306"/>
  <c r="A570" i="306"/>
  <c r="A569" i="306"/>
  <c r="A568" i="306"/>
  <c r="A567" i="306"/>
  <c r="A566" i="306"/>
  <c r="A565" i="306"/>
  <c r="A564" i="306"/>
  <c r="A563" i="306"/>
  <c r="A562" i="306"/>
  <c r="A561" i="306"/>
  <c r="A560" i="306"/>
  <c r="A559" i="306"/>
  <c r="A558" i="306"/>
  <c r="A557" i="306"/>
  <c r="A556" i="306"/>
  <c r="A555" i="306"/>
  <c r="A554" i="306"/>
  <c r="A553" i="306"/>
  <c r="A552" i="306"/>
  <c r="A551" i="306"/>
  <c r="A550" i="306"/>
  <c r="A549" i="306"/>
  <c r="A548" i="306"/>
  <c r="A547" i="306"/>
  <c r="A546" i="306"/>
  <c r="A545" i="306"/>
  <c r="A544" i="306"/>
  <c r="A543" i="306"/>
  <c r="A542" i="306"/>
  <c r="A541" i="306"/>
  <c r="A540" i="306"/>
  <c r="A539" i="306"/>
  <c r="A538" i="306"/>
  <c r="A537" i="306"/>
  <c r="A536" i="306"/>
  <c r="A535" i="306"/>
  <c r="A534" i="306"/>
  <c r="A533" i="306"/>
  <c r="A532" i="306"/>
  <c r="A531" i="306"/>
  <c r="A530" i="306"/>
  <c r="A529" i="306"/>
  <c r="A528" i="306"/>
  <c r="A527" i="306"/>
  <c r="A526" i="306"/>
  <c r="A525" i="306"/>
  <c r="A524" i="306"/>
  <c r="A523" i="306"/>
  <c r="A522" i="306"/>
  <c r="A521" i="306"/>
  <c r="A520" i="306"/>
  <c r="A519" i="306"/>
  <c r="A518" i="306"/>
  <c r="A517" i="306"/>
  <c r="A516" i="306"/>
  <c r="A515" i="306"/>
  <c r="A514" i="306"/>
  <c r="A513" i="306"/>
  <c r="A512" i="306"/>
  <c r="A511" i="306"/>
  <c r="A510" i="306"/>
  <c r="A509" i="306"/>
  <c r="A508" i="306"/>
  <c r="A507" i="306"/>
  <c r="A506" i="306"/>
  <c r="A505" i="306"/>
  <c r="A504" i="306"/>
  <c r="A503" i="306"/>
  <c r="A502" i="306"/>
  <c r="A501" i="306"/>
  <c r="A500" i="306"/>
  <c r="A499" i="306"/>
  <c r="A498" i="306"/>
  <c r="A497" i="306"/>
  <c r="A496" i="306"/>
  <c r="A495" i="306"/>
  <c r="A494" i="306"/>
  <c r="A493" i="306"/>
  <c r="A492" i="306"/>
  <c r="A491" i="306"/>
  <c r="A490" i="306"/>
  <c r="A489" i="306"/>
  <c r="A488" i="306"/>
  <c r="A487" i="306"/>
  <c r="A486" i="306"/>
  <c r="A485" i="306"/>
  <c r="A484" i="306"/>
  <c r="A483" i="306"/>
  <c r="A482" i="306"/>
  <c r="A481" i="306"/>
  <c r="A480" i="306"/>
  <c r="A479" i="306"/>
  <c r="A478" i="306"/>
  <c r="A477" i="306"/>
  <c r="A476" i="306"/>
  <c r="A475" i="306"/>
  <c r="A474" i="306"/>
  <c r="A473" i="306"/>
  <c r="A472" i="306"/>
  <c r="A471" i="306"/>
  <c r="A470" i="306"/>
  <c r="A469" i="306"/>
  <c r="A468" i="306"/>
  <c r="A467" i="306"/>
  <c r="A466" i="306"/>
  <c r="A465" i="306"/>
  <c r="A464" i="306"/>
  <c r="A463" i="306"/>
  <c r="A462" i="306"/>
  <c r="A461" i="306"/>
  <c r="A460" i="306"/>
  <c r="A459" i="306"/>
  <c r="A458" i="306"/>
  <c r="A457" i="306"/>
  <c r="A456" i="306"/>
  <c r="A455" i="306"/>
  <c r="A454" i="306"/>
  <c r="A453" i="306"/>
  <c r="A452" i="306"/>
  <c r="A451" i="306"/>
  <c r="A450" i="306"/>
  <c r="A449" i="306"/>
  <c r="A448" i="306"/>
  <c r="A447" i="306"/>
  <c r="A446" i="306"/>
  <c r="A445" i="306"/>
  <c r="A444" i="306"/>
  <c r="A443" i="306"/>
  <c r="A442" i="306"/>
  <c r="A441" i="306"/>
  <c r="A440" i="306"/>
  <c r="A439" i="306"/>
  <c r="A438" i="306"/>
  <c r="A437" i="306"/>
  <c r="A436" i="306"/>
  <c r="A435" i="306"/>
  <c r="A434" i="306"/>
  <c r="A433" i="306"/>
  <c r="A432" i="306"/>
  <c r="A431" i="306"/>
  <c r="A430" i="306"/>
  <c r="A429" i="306"/>
  <c r="A428" i="306"/>
  <c r="A427" i="306"/>
  <c r="A426" i="306"/>
  <c r="A425" i="306"/>
  <c r="A424" i="306"/>
  <c r="A423" i="306"/>
  <c r="A422" i="306"/>
  <c r="A421" i="306"/>
  <c r="A420" i="306"/>
  <c r="A419" i="306"/>
  <c r="A418" i="306"/>
  <c r="A417" i="306"/>
  <c r="A416" i="306"/>
  <c r="A415" i="306"/>
  <c r="A414" i="306"/>
  <c r="A413" i="306"/>
  <c r="A412" i="306"/>
  <c r="A411" i="306"/>
  <c r="A410" i="306"/>
  <c r="A409" i="306"/>
  <c r="A408" i="306"/>
  <c r="A407" i="306"/>
  <c r="A406" i="306"/>
  <c r="A405" i="306"/>
  <c r="A404" i="306"/>
  <c r="A403" i="306"/>
  <c r="A402" i="306"/>
  <c r="A401" i="306"/>
  <c r="A400" i="306"/>
  <c r="A399" i="306"/>
  <c r="A398" i="306"/>
  <c r="A397" i="306"/>
  <c r="A396" i="306"/>
  <c r="A395" i="306"/>
  <c r="A394" i="306"/>
  <c r="A393" i="306"/>
  <c r="A392" i="306"/>
  <c r="A391" i="306"/>
  <c r="A390" i="306"/>
  <c r="A389" i="306"/>
  <c r="A388" i="306"/>
  <c r="A387" i="306"/>
  <c r="A386" i="306"/>
  <c r="A385" i="306"/>
  <c r="A384" i="306"/>
  <c r="A383" i="306"/>
  <c r="A382" i="306"/>
  <c r="A381" i="306"/>
  <c r="A380" i="306"/>
  <c r="A379" i="306"/>
  <c r="A378" i="306"/>
  <c r="A377" i="306"/>
  <c r="A376" i="306"/>
  <c r="A375" i="306"/>
  <c r="A374" i="306"/>
  <c r="A373" i="306"/>
  <c r="A372" i="306"/>
  <c r="A371" i="306"/>
  <c r="A370" i="306"/>
  <c r="A369" i="306"/>
  <c r="A368" i="306"/>
  <c r="A367" i="306"/>
  <c r="A366" i="306"/>
  <c r="A365" i="306"/>
  <c r="A364" i="306"/>
  <c r="A363" i="306"/>
  <c r="A362" i="306"/>
  <c r="A361" i="306"/>
  <c r="A360" i="306"/>
  <c r="A359" i="306"/>
  <c r="A358" i="306"/>
  <c r="A357" i="306"/>
  <c r="A356" i="306"/>
  <c r="A355" i="306"/>
  <c r="A354" i="306"/>
  <c r="A353" i="306"/>
  <c r="A352" i="306"/>
  <c r="A351" i="306"/>
  <c r="A350" i="306"/>
  <c r="A349" i="306"/>
  <c r="A348" i="306"/>
  <c r="A347" i="306"/>
  <c r="A346" i="306"/>
  <c r="A345" i="306"/>
  <c r="A344" i="306"/>
  <c r="A343" i="306"/>
  <c r="A342" i="306"/>
  <c r="A341" i="306"/>
  <c r="A340" i="306"/>
  <c r="A339" i="306"/>
  <c r="A338" i="306"/>
  <c r="A337" i="306"/>
  <c r="A336" i="306"/>
  <c r="A335" i="306"/>
  <c r="A334" i="306"/>
  <c r="A333" i="306"/>
  <c r="A332" i="306"/>
  <c r="A331" i="306"/>
  <c r="A330" i="306"/>
  <c r="A329" i="306"/>
  <c r="A328" i="306"/>
  <c r="A327" i="306"/>
  <c r="A326" i="306"/>
  <c r="A325" i="306"/>
  <c r="A324" i="306"/>
  <c r="A323" i="306"/>
  <c r="A322" i="306"/>
  <c r="A321" i="306"/>
  <c r="A320" i="306"/>
  <c r="A319" i="306"/>
  <c r="A318" i="306"/>
  <c r="A317" i="306"/>
  <c r="A316" i="306"/>
  <c r="A315" i="306"/>
  <c r="A314" i="306"/>
  <c r="A313" i="306"/>
  <c r="A312" i="306"/>
  <c r="A311" i="306"/>
  <c r="A310" i="306"/>
  <c r="A309" i="306"/>
  <c r="A308" i="306"/>
  <c r="A307" i="306"/>
  <c r="A306" i="306"/>
  <c r="A305" i="306"/>
  <c r="A304" i="306"/>
  <c r="A303" i="306"/>
  <c r="A302" i="306"/>
  <c r="A301" i="306"/>
  <c r="A300" i="306"/>
  <c r="A299" i="306"/>
  <c r="A298" i="306"/>
  <c r="A297" i="306"/>
  <c r="A296" i="306"/>
  <c r="A295" i="306"/>
  <c r="A294" i="306"/>
  <c r="A293" i="306"/>
  <c r="A292" i="306"/>
  <c r="A291" i="306"/>
  <c r="A290" i="306"/>
  <c r="A289" i="306"/>
  <c r="A288" i="306"/>
  <c r="A287" i="306"/>
  <c r="A286" i="306"/>
  <c r="A285" i="306"/>
  <c r="A284" i="306"/>
  <c r="A283" i="306"/>
  <c r="A282" i="306"/>
  <c r="A281" i="306"/>
  <c r="A280" i="306"/>
  <c r="A279" i="306"/>
  <c r="A278" i="306"/>
  <c r="A277" i="306"/>
  <c r="A276" i="306"/>
  <c r="A275" i="306"/>
  <c r="A274" i="306"/>
  <c r="A273" i="306"/>
  <c r="A272" i="306"/>
  <c r="A271" i="306"/>
  <c r="A270" i="306"/>
  <c r="A269" i="306"/>
  <c r="A268" i="306"/>
  <c r="A267" i="306"/>
  <c r="A266" i="306"/>
  <c r="A265" i="306"/>
  <c r="A264" i="306"/>
  <c r="A263" i="306"/>
  <c r="A262" i="306"/>
  <c r="A261" i="306"/>
  <c r="A260" i="306"/>
  <c r="A259" i="306"/>
  <c r="A258" i="306"/>
  <c r="A257" i="306"/>
  <c r="A256" i="306"/>
  <c r="A255" i="306"/>
  <c r="A254" i="306"/>
  <c r="A253" i="306"/>
  <c r="A252" i="306"/>
  <c r="A251" i="306"/>
  <c r="A250" i="306"/>
  <c r="A249" i="306"/>
  <c r="A248" i="306"/>
  <c r="A247" i="306"/>
  <c r="A246" i="306"/>
  <c r="A245" i="306"/>
  <c r="A244" i="306"/>
  <c r="A243" i="306"/>
  <c r="A242" i="306"/>
  <c r="A241" i="306"/>
  <c r="A240" i="306"/>
  <c r="A239" i="306"/>
  <c r="A238" i="306"/>
  <c r="A237" i="306"/>
  <c r="A236" i="306"/>
  <c r="A235" i="306"/>
  <c r="A234" i="306"/>
  <c r="A233" i="306"/>
  <c r="A232" i="306"/>
  <c r="A231" i="306"/>
  <c r="A230" i="306"/>
  <c r="A229" i="306"/>
  <c r="A228" i="306"/>
  <c r="A227" i="306"/>
  <c r="A226" i="306"/>
  <c r="A225" i="306"/>
  <c r="A224" i="306"/>
  <c r="A223" i="306"/>
  <c r="A222" i="306"/>
  <c r="A221" i="306"/>
  <c r="A220" i="306"/>
  <c r="A219" i="306"/>
  <c r="A218" i="306"/>
  <c r="A217" i="306"/>
  <c r="A216" i="306"/>
  <c r="A215" i="306"/>
  <c r="A214" i="306"/>
  <c r="A213" i="306"/>
  <c r="A212" i="306"/>
  <c r="A211" i="306"/>
  <c r="A210" i="306"/>
  <c r="A209" i="306"/>
  <c r="A208" i="306"/>
  <c r="A207" i="306"/>
  <c r="A206" i="306"/>
  <c r="A205" i="306"/>
  <c r="A204" i="306"/>
  <c r="A203" i="306"/>
  <c r="A202" i="306"/>
  <c r="A201" i="306"/>
  <c r="A200" i="306"/>
  <c r="A199" i="306"/>
  <c r="A198" i="306"/>
  <c r="A197" i="306"/>
  <c r="A196" i="306"/>
  <c r="A195" i="306"/>
  <c r="A194" i="306"/>
  <c r="A193" i="306"/>
  <c r="A192" i="306"/>
  <c r="A191" i="306"/>
  <c r="A190" i="306"/>
  <c r="A189" i="306"/>
  <c r="A188" i="306"/>
  <c r="A187" i="306"/>
  <c r="A186" i="306"/>
  <c r="A185" i="306"/>
  <c r="A184" i="306"/>
  <c r="A183" i="306"/>
  <c r="A182" i="306"/>
  <c r="A181" i="306"/>
  <c r="A180" i="306"/>
  <c r="A179" i="306"/>
  <c r="A178" i="306"/>
  <c r="A177" i="306"/>
  <c r="A176" i="306"/>
  <c r="A175" i="306"/>
  <c r="A174" i="306"/>
  <c r="A173" i="306"/>
  <c r="A172" i="306"/>
  <c r="A171" i="306"/>
  <c r="A170" i="306"/>
  <c r="A169" i="306"/>
  <c r="A168" i="306"/>
  <c r="A167" i="306"/>
  <c r="A166" i="306"/>
  <c r="A165" i="306"/>
  <c r="A164" i="306"/>
  <c r="A163" i="306"/>
  <c r="A162" i="306"/>
  <c r="A161" i="306"/>
  <c r="A160" i="306"/>
  <c r="A159" i="306"/>
  <c r="A158" i="306"/>
  <c r="A157" i="306"/>
  <c r="A156" i="306"/>
  <c r="A155" i="306"/>
  <c r="A154" i="306"/>
  <c r="A153" i="306"/>
  <c r="A152" i="306"/>
  <c r="A151" i="306"/>
  <c r="A150" i="306"/>
  <c r="A149" i="306"/>
  <c r="A148" i="306"/>
  <c r="A147" i="306"/>
  <c r="A146" i="306"/>
  <c r="A145" i="306"/>
  <c r="A144" i="306"/>
  <c r="A143" i="306"/>
  <c r="A142" i="306"/>
  <c r="A141" i="306"/>
  <c r="A140" i="306"/>
  <c r="A139" i="306"/>
  <c r="A138" i="306"/>
  <c r="A137" i="306"/>
  <c r="A136" i="306"/>
  <c r="A135" i="306"/>
  <c r="A134" i="306"/>
  <c r="A133" i="306"/>
  <c r="A132" i="306"/>
  <c r="A131" i="306"/>
  <c r="A130" i="306"/>
  <c r="A129" i="306"/>
  <c r="A128" i="306"/>
  <c r="A127" i="306"/>
  <c r="A126" i="306"/>
  <c r="A125" i="306"/>
  <c r="A124" i="306"/>
  <c r="A123" i="306"/>
  <c r="A122" i="306"/>
  <c r="A121" i="306"/>
  <c r="A120" i="306"/>
  <c r="A119" i="306"/>
  <c r="A118" i="306"/>
  <c r="A117" i="306"/>
  <c r="A116" i="306"/>
  <c r="A115" i="306"/>
  <c r="A114" i="306"/>
  <c r="A113" i="306"/>
  <c r="A112" i="306"/>
  <c r="A111" i="306"/>
  <c r="A110" i="306"/>
  <c r="A109" i="306"/>
  <c r="A108" i="306"/>
  <c r="A107" i="306"/>
  <c r="A106" i="306"/>
  <c r="A105" i="306"/>
  <c r="A104" i="306"/>
  <c r="A103" i="306"/>
  <c r="A102" i="306"/>
  <c r="A101" i="306"/>
  <c r="A100" i="306"/>
  <c r="A99" i="306"/>
  <c r="A98" i="306"/>
  <c r="A97" i="306"/>
  <c r="A96" i="306"/>
  <c r="A95" i="306"/>
  <c r="A94" i="306"/>
  <c r="A93" i="306"/>
  <c r="A92" i="306"/>
  <c r="A91" i="306"/>
  <c r="A90" i="306"/>
  <c r="A89" i="306"/>
  <c r="A88" i="306"/>
  <c r="A87" i="306"/>
  <c r="A86" i="306"/>
  <c r="A85" i="306"/>
  <c r="A84" i="306"/>
  <c r="A83" i="306"/>
  <c r="A82" i="306"/>
  <c r="A81" i="306"/>
  <c r="A80" i="306"/>
  <c r="A79" i="306"/>
  <c r="A78" i="306"/>
  <c r="A77" i="306"/>
  <c r="A76" i="306"/>
  <c r="A75" i="306"/>
  <c r="A74" i="306"/>
  <c r="A73" i="306"/>
  <c r="A72" i="306"/>
  <c r="A71" i="306"/>
  <c r="A70" i="306"/>
  <c r="A69" i="306"/>
  <c r="A68" i="306"/>
  <c r="A67" i="306"/>
  <c r="A66" i="306"/>
  <c r="A65" i="306"/>
  <c r="A64" i="306"/>
  <c r="A63" i="306"/>
  <c r="A62" i="306"/>
  <c r="A61" i="306"/>
  <c r="A60" i="306"/>
  <c r="A59" i="306"/>
  <c r="A58" i="306"/>
  <c r="A57" i="306"/>
  <c r="A56" i="306"/>
  <c r="A55" i="306"/>
  <c r="A54" i="306"/>
  <c r="A53" i="306"/>
  <c r="A52" i="306"/>
  <c r="A51" i="306"/>
  <c r="A50" i="306"/>
  <c r="A49" i="306"/>
  <c r="A48" i="306"/>
  <c r="A47" i="306"/>
  <c r="A46" i="306"/>
  <c r="A45" i="306"/>
  <c r="A44" i="306"/>
  <c r="A43" i="306"/>
  <c r="A42" i="306"/>
  <c r="A41" i="306"/>
  <c r="A40" i="306"/>
  <c r="A39" i="306"/>
  <c r="A38" i="306"/>
  <c r="A37" i="306"/>
  <c r="A36" i="306"/>
  <c r="A35" i="306"/>
  <c r="A34" i="306"/>
  <c r="A33" i="306"/>
  <c r="A32" i="306"/>
  <c r="A31" i="306"/>
  <c r="A30" i="306"/>
  <c r="A29" i="306"/>
  <c r="A28" i="306"/>
  <c r="A27" i="306"/>
  <c r="A26" i="306"/>
  <c r="A25" i="306"/>
  <c r="A24" i="306"/>
  <c r="A23" i="306"/>
  <c r="A22" i="306"/>
  <c r="A21" i="306"/>
  <c r="A20" i="306"/>
  <c r="H12" i="306"/>
  <c r="J24" i="295" s="1"/>
  <c r="H6" i="306"/>
  <c r="B6" i="306"/>
  <c r="A6" i="306"/>
  <c r="A1019" i="305"/>
  <c r="A1018" i="305"/>
  <c r="A1017" i="305"/>
  <c r="A1016" i="305"/>
  <c r="A1015" i="305"/>
  <c r="A1014" i="305"/>
  <c r="A1013" i="305"/>
  <c r="A1012" i="305"/>
  <c r="A1011" i="305"/>
  <c r="A1010" i="305"/>
  <c r="A1009" i="305"/>
  <c r="A1008" i="305"/>
  <c r="A1007" i="305"/>
  <c r="A1006" i="305"/>
  <c r="A1005" i="305"/>
  <c r="A1004" i="305"/>
  <c r="A1003" i="305"/>
  <c r="A1002" i="305"/>
  <c r="A1001" i="305"/>
  <c r="A1000" i="305"/>
  <c r="A999" i="305"/>
  <c r="A998" i="305"/>
  <c r="A997" i="305"/>
  <c r="A996" i="305"/>
  <c r="A995" i="305"/>
  <c r="A994" i="305"/>
  <c r="A993" i="305"/>
  <c r="A992" i="305"/>
  <c r="A991" i="305"/>
  <c r="A990" i="305"/>
  <c r="A989" i="305"/>
  <c r="A988" i="305"/>
  <c r="A987" i="305"/>
  <c r="A986" i="305"/>
  <c r="A985" i="305"/>
  <c r="A984" i="305"/>
  <c r="A983" i="305"/>
  <c r="A982" i="305"/>
  <c r="A981" i="305"/>
  <c r="A980" i="305"/>
  <c r="A979" i="305"/>
  <c r="A978" i="305"/>
  <c r="A977" i="305"/>
  <c r="A976" i="305"/>
  <c r="A975" i="305"/>
  <c r="A974" i="305"/>
  <c r="A973" i="305"/>
  <c r="A972" i="305"/>
  <c r="A971" i="305"/>
  <c r="A970" i="305"/>
  <c r="A969" i="305"/>
  <c r="A968" i="305"/>
  <c r="A967" i="305"/>
  <c r="A966" i="305"/>
  <c r="A965" i="305"/>
  <c r="A964" i="305"/>
  <c r="A963" i="305"/>
  <c r="A962" i="305"/>
  <c r="A961" i="305"/>
  <c r="A960" i="305"/>
  <c r="A959" i="305"/>
  <c r="A958" i="305"/>
  <c r="A957" i="305"/>
  <c r="A956" i="305"/>
  <c r="A955" i="305"/>
  <c r="A954" i="305"/>
  <c r="A953" i="305"/>
  <c r="A952" i="305"/>
  <c r="A951" i="305"/>
  <c r="A950" i="305"/>
  <c r="A949" i="305"/>
  <c r="A948" i="305"/>
  <c r="A947" i="305"/>
  <c r="A946" i="305"/>
  <c r="A945" i="305"/>
  <c r="A944" i="305"/>
  <c r="A943" i="305"/>
  <c r="A942" i="305"/>
  <c r="A941" i="305"/>
  <c r="A940" i="305"/>
  <c r="A939" i="305"/>
  <c r="A938" i="305"/>
  <c r="A937" i="305"/>
  <c r="A936" i="305"/>
  <c r="A935" i="305"/>
  <c r="A934" i="305"/>
  <c r="A933" i="305"/>
  <c r="A932" i="305"/>
  <c r="A931" i="305"/>
  <c r="A930" i="305"/>
  <c r="A929" i="305"/>
  <c r="A928" i="305"/>
  <c r="A927" i="305"/>
  <c r="A926" i="305"/>
  <c r="A925" i="305"/>
  <c r="A924" i="305"/>
  <c r="A923" i="305"/>
  <c r="A922" i="305"/>
  <c r="A921" i="305"/>
  <c r="A920" i="305"/>
  <c r="A919" i="305"/>
  <c r="A918" i="305"/>
  <c r="A917" i="305"/>
  <c r="A916" i="305"/>
  <c r="A915" i="305"/>
  <c r="A914" i="305"/>
  <c r="A913" i="305"/>
  <c r="A912" i="305"/>
  <c r="A911" i="305"/>
  <c r="A910" i="305"/>
  <c r="A909" i="305"/>
  <c r="A908" i="305"/>
  <c r="A907" i="305"/>
  <c r="A906" i="305"/>
  <c r="A905" i="305"/>
  <c r="A904" i="305"/>
  <c r="A903" i="305"/>
  <c r="A902" i="305"/>
  <c r="A901" i="305"/>
  <c r="A900" i="305"/>
  <c r="A899" i="305"/>
  <c r="A898" i="305"/>
  <c r="A897" i="305"/>
  <c r="A896" i="305"/>
  <c r="A895" i="305"/>
  <c r="A894" i="305"/>
  <c r="A893" i="305"/>
  <c r="A892" i="305"/>
  <c r="A891" i="305"/>
  <c r="A890" i="305"/>
  <c r="A889" i="305"/>
  <c r="A888" i="305"/>
  <c r="A887" i="305"/>
  <c r="A886" i="305"/>
  <c r="A885" i="305"/>
  <c r="A884" i="305"/>
  <c r="A883" i="305"/>
  <c r="A882" i="305"/>
  <c r="A881" i="305"/>
  <c r="A880" i="305"/>
  <c r="A879" i="305"/>
  <c r="A878" i="305"/>
  <c r="A877" i="305"/>
  <c r="A876" i="305"/>
  <c r="A875" i="305"/>
  <c r="A874" i="305"/>
  <c r="A873" i="305"/>
  <c r="A872" i="305"/>
  <c r="A871" i="305"/>
  <c r="A870" i="305"/>
  <c r="A869" i="305"/>
  <c r="A868" i="305"/>
  <c r="A867" i="305"/>
  <c r="A866" i="305"/>
  <c r="A865" i="305"/>
  <c r="A864" i="305"/>
  <c r="A863" i="305"/>
  <c r="A862" i="305"/>
  <c r="A861" i="305"/>
  <c r="A860" i="305"/>
  <c r="A859" i="305"/>
  <c r="A858" i="305"/>
  <c r="A857" i="305"/>
  <c r="A856" i="305"/>
  <c r="A855" i="305"/>
  <c r="A854" i="305"/>
  <c r="A853" i="305"/>
  <c r="A852" i="305"/>
  <c r="A851" i="305"/>
  <c r="A850" i="305"/>
  <c r="A849" i="305"/>
  <c r="A848" i="305"/>
  <c r="A847" i="305"/>
  <c r="A846" i="305"/>
  <c r="A845" i="305"/>
  <c r="A844" i="305"/>
  <c r="A843" i="305"/>
  <c r="A842" i="305"/>
  <c r="A841" i="305"/>
  <c r="A840" i="305"/>
  <c r="A839" i="305"/>
  <c r="A838" i="305"/>
  <c r="A837" i="305"/>
  <c r="A836" i="305"/>
  <c r="A835" i="305"/>
  <c r="A834" i="305"/>
  <c r="A833" i="305"/>
  <c r="A832" i="305"/>
  <c r="A831" i="305"/>
  <c r="A830" i="305"/>
  <c r="A829" i="305"/>
  <c r="A828" i="305"/>
  <c r="A827" i="305"/>
  <c r="A826" i="305"/>
  <c r="A825" i="305"/>
  <c r="A824" i="305"/>
  <c r="A823" i="305"/>
  <c r="A822" i="305"/>
  <c r="A821" i="305"/>
  <c r="A820" i="305"/>
  <c r="A819" i="305"/>
  <c r="A818" i="305"/>
  <c r="A817" i="305"/>
  <c r="A816" i="305"/>
  <c r="A815" i="305"/>
  <c r="A814" i="305"/>
  <c r="A813" i="305"/>
  <c r="A812" i="305"/>
  <c r="A811" i="305"/>
  <c r="A810" i="305"/>
  <c r="A809" i="305"/>
  <c r="A808" i="305"/>
  <c r="A807" i="305"/>
  <c r="A806" i="305"/>
  <c r="A805" i="305"/>
  <c r="A804" i="305"/>
  <c r="A803" i="305"/>
  <c r="A802" i="305"/>
  <c r="A801" i="305"/>
  <c r="A800" i="305"/>
  <c r="A799" i="305"/>
  <c r="A798" i="305"/>
  <c r="A797" i="305"/>
  <c r="A796" i="305"/>
  <c r="A795" i="305"/>
  <c r="A794" i="305"/>
  <c r="A793" i="305"/>
  <c r="A792" i="305"/>
  <c r="A791" i="305"/>
  <c r="A790" i="305"/>
  <c r="A789" i="305"/>
  <c r="A788" i="305"/>
  <c r="A787" i="305"/>
  <c r="A786" i="305"/>
  <c r="A785" i="305"/>
  <c r="A784" i="305"/>
  <c r="A783" i="305"/>
  <c r="A782" i="305"/>
  <c r="A781" i="305"/>
  <c r="A780" i="305"/>
  <c r="A779" i="305"/>
  <c r="A778" i="305"/>
  <c r="A777" i="305"/>
  <c r="A776" i="305"/>
  <c r="A775" i="305"/>
  <c r="A774" i="305"/>
  <c r="A773" i="305"/>
  <c r="A772" i="305"/>
  <c r="A771" i="305"/>
  <c r="A770" i="305"/>
  <c r="A769" i="305"/>
  <c r="A768" i="305"/>
  <c r="A767" i="305"/>
  <c r="A766" i="305"/>
  <c r="A765" i="305"/>
  <c r="A764" i="305"/>
  <c r="A763" i="305"/>
  <c r="A762" i="305"/>
  <c r="A761" i="305"/>
  <c r="A760" i="305"/>
  <c r="A759" i="305"/>
  <c r="A758" i="305"/>
  <c r="A757" i="305"/>
  <c r="A756" i="305"/>
  <c r="A755" i="305"/>
  <c r="A754" i="305"/>
  <c r="A753" i="305"/>
  <c r="A752" i="305"/>
  <c r="A751" i="305"/>
  <c r="A750" i="305"/>
  <c r="A749" i="305"/>
  <c r="A748" i="305"/>
  <c r="A747" i="305"/>
  <c r="A746" i="305"/>
  <c r="A745" i="305"/>
  <c r="A744" i="305"/>
  <c r="A743" i="305"/>
  <c r="A742" i="305"/>
  <c r="A741" i="305"/>
  <c r="A740" i="305"/>
  <c r="A739" i="305"/>
  <c r="A738" i="305"/>
  <c r="A737" i="305"/>
  <c r="A736" i="305"/>
  <c r="A735" i="305"/>
  <c r="A734" i="305"/>
  <c r="A733" i="305"/>
  <c r="A732" i="305"/>
  <c r="A731" i="305"/>
  <c r="A730" i="305"/>
  <c r="A729" i="305"/>
  <c r="A728" i="305"/>
  <c r="A727" i="305"/>
  <c r="A726" i="305"/>
  <c r="A725" i="305"/>
  <c r="A724" i="305"/>
  <c r="A723" i="305"/>
  <c r="A722" i="305"/>
  <c r="A721" i="305"/>
  <c r="A720" i="305"/>
  <c r="A719" i="305"/>
  <c r="A718" i="305"/>
  <c r="A717" i="305"/>
  <c r="A716" i="305"/>
  <c r="A715" i="305"/>
  <c r="A714" i="305"/>
  <c r="A713" i="305"/>
  <c r="A712" i="305"/>
  <c r="A711" i="305"/>
  <c r="A710" i="305"/>
  <c r="A709" i="305"/>
  <c r="A708" i="305"/>
  <c r="A707" i="305"/>
  <c r="A706" i="305"/>
  <c r="A705" i="305"/>
  <c r="A704" i="305"/>
  <c r="A703" i="305"/>
  <c r="A702" i="305"/>
  <c r="A701" i="305"/>
  <c r="A700" i="305"/>
  <c r="A699" i="305"/>
  <c r="A698" i="305"/>
  <c r="A697" i="305"/>
  <c r="A696" i="305"/>
  <c r="A695" i="305"/>
  <c r="A694" i="305"/>
  <c r="A693" i="305"/>
  <c r="A692" i="305"/>
  <c r="A691" i="305"/>
  <c r="A690" i="305"/>
  <c r="A689" i="305"/>
  <c r="A688" i="305"/>
  <c r="A687" i="305"/>
  <c r="A686" i="305"/>
  <c r="A685" i="305"/>
  <c r="A684" i="305"/>
  <c r="A683" i="305"/>
  <c r="A682" i="305"/>
  <c r="A681" i="305"/>
  <c r="A680" i="305"/>
  <c r="A679" i="305"/>
  <c r="A678" i="305"/>
  <c r="A677" i="305"/>
  <c r="A676" i="305"/>
  <c r="A675" i="305"/>
  <c r="A674" i="305"/>
  <c r="A673" i="305"/>
  <c r="A672" i="305"/>
  <c r="A671" i="305"/>
  <c r="A670" i="305"/>
  <c r="A669" i="305"/>
  <c r="A668" i="305"/>
  <c r="A667" i="305"/>
  <c r="A666" i="305"/>
  <c r="A665" i="305"/>
  <c r="A664" i="305"/>
  <c r="A663" i="305"/>
  <c r="A662" i="305"/>
  <c r="A661" i="305"/>
  <c r="A660" i="305"/>
  <c r="A659" i="305"/>
  <c r="A658" i="305"/>
  <c r="A657" i="305"/>
  <c r="A656" i="305"/>
  <c r="A655" i="305"/>
  <c r="A654" i="305"/>
  <c r="A653" i="305"/>
  <c r="A652" i="305"/>
  <c r="A651" i="305"/>
  <c r="A650" i="305"/>
  <c r="A649" i="305"/>
  <c r="A648" i="305"/>
  <c r="A647" i="305"/>
  <c r="A646" i="305"/>
  <c r="A645" i="305"/>
  <c r="A644" i="305"/>
  <c r="A643" i="305"/>
  <c r="A642" i="305"/>
  <c r="A641" i="305"/>
  <c r="A640" i="305"/>
  <c r="A639" i="305"/>
  <c r="A638" i="305"/>
  <c r="A637" i="305"/>
  <c r="A636" i="305"/>
  <c r="A635" i="305"/>
  <c r="A634" i="305"/>
  <c r="A633" i="305"/>
  <c r="A632" i="305"/>
  <c r="A631" i="305"/>
  <c r="A630" i="305"/>
  <c r="A629" i="305"/>
  <c r="A628" i="305"/>
  <c r="A627" i="305"/>
  <c r="A626" i="305"/>
  <c r="A625" i="305"/>
  <c r="A624" i="305"/>
  <c r="A623" i="305"/>
  <c r="A622" i="305"/>
  <c r="A621" i="305"/>
  <c r="A620" i="305"/>
  <c r="A619" i="305"/>
  <c r="A618" i="305"/>
  <c r="A617" i="305"/>
  <c r="A616" i="305"/>
  <c r="A615" i="305"/>
  <c r="A614" i="305"/>
  <c r="A613" i="305"/>
  <c r="A612" i="305"/>
  <c r="A611" i="305"/>
  <c r="A610" i="305"/>
  <c r="A609" i="305"/>
  <c r="A608" i="305"/>
  <c r="A607" i="305"/>
  <c r="A606" i="305"/>
  <c r="A605" i="305"/>
  <c r="A604" i="305"/>
  <c r="A603" i="305"/>
  <c r="A602" i="305"/>
  <c r="A601" i="305"/>
  <c r="A600" i="305"/>
  <c r="A599" i="305"/>
  <c r="A598" i="305"/>
  <c r="A597" i="305"/>
  <c r="A596" i="305"/>
  <c r="A595" i="305"/>
  <c r="A594" i="305"/>
  <c r="A593" i="305"/>
  <c r="A592" i="305"/>
  <c r="A591" i="305"/>
  <c r="A590" i="305"/>
  <c r="A589" i="305"/>
  <c r="A588" i="305"/>
  <c r="A587" i="305"/>
  <c r="A586" i="305"/>
  <c r="A585" i="305"/>
  <c r="A584" i="305"/>
  <c r="A583" i="305"/>
  <c r="A582" i="305"/>
  <c r="A581" i="305"/>
  <c r="A580" i="305"/>
  <c r="A579" i="305"/>
  <c r="A578" i="305"/>
  <c r="A577" i="305"/>
  <c r="A576" i="305"/>
  <c r="A575" i="305"/>
  <c r="A574" i="305"/>
  <c r="A573" i="305"/>
  <c r="A572" i="305"/>
  <c r="A571" i="305"/>
  <c r="A570" i="305"/>
  <c r="A569" i="305"/>
  <c r="A568" i="305"/>
  <c r="A567" i="305"/>
  <c r="A566" i="305"/>
  <c r="A565" i="305"/>
  <c r="A564" i="305"/>
  <c r="A563" i="305"/>
  <c r="A562" i="305"/>
  <c r="A561" i="305"/>
  <c r="A560" i="305"/>
  <c r="A559" i="305"/>
  <c r="A558" i="305"/>
  <c r="A557" i="305"/>
  <c r="A556" i="305"/>
  <c r="A555" i="305"/>
  <c r="A554" i="305"/>
  <c r="A553" i="305"/>
  <c r="A552" i="305"/>
  <c r="A551" i="305"/>
  <c r="A550" i="305"/>
  <c r="A549" i="305"/>
  <c r="A548" i="305"/>
  <c r="A547" i="305"/>
  <c r="A546" i="305"/>
  <c r="A545" i="305"/>
  <c r="A544" i="305"/>
  <c r="A543" i="305"/>
  <c r="A542" i="305"/>
  <c r="A541" i="305"/>
  <c r="A540" i="305"/>
  <c r="A539" i="305"/>
  <c r="A538" i="305"/>
  <c r="A537" i="305"/>
  <c r="A536" i="305"/>
  <c r="A535" i="305"/>
  <c r="A534" i="305"/>
  <c r="A533" i="305"/>
  <c r="A532" i="305"/>
  <c r="A531" i="305"/>
  <c r="A530" i="305"/>
  <c r="A529" i="305"/>
  <c r="A528" i="305"/>
  <c r="A527" i="305"/>
  <c r="A526" i="305"/>
  <c r="A525" i="305"/>
  <c r="A524" i="305"/>
  <c r="A523" i="305"/>
  <c r="A522" i="305"/>
  <c r="A521" i="305"/>
  <c r="A520" i="305"/>
  <c r="A519" i="305"/>
  <c r="A518" i="305"/>
  <c r="A517" i="305"/>
  <c r="A516" i="305"/>
  <c r="A515" i="305"/>
  <c r="A514" i="305"/>
  <c r="A513" i="305"/>
  <c r="A512" i="305"/>
  <c r="A511" i="305"/>
  <c r="A510" i="305"/>
  <c r="A509" i="305"/>
  <c r="A508" i="305"/>
  <c r="A507" i="305"/>
  <c r="A506" i="305"/>
  <c r="A505" i="305"/>
  <c r="A504" i="305"/>
  <c r="A503" i="305"/>
  <c r="A502" i="305"/>
  <c r="A501" i="305"/>
  <c r="A500" i="305"/>
  <c r="A499" i="305"/>
  <c r="A498" i="305"/>
  <c r="A497" i="305"/>
  <c r="A496" i="305"/>
  <c r="A495" i="305"/>
  <c r="A494" i="305"/>
  <c r="A493" i="305"/>
  <c r="A492" i="305"/>
  <c r="A491" i="305"/>
  <c r="A490" i="305"/>
  <c r="A489" i="305"/>
  <c r="A488" i="305"/>
  <c r="A487" i="305"/>
  <c r="A486" i="305"/>
  <c r="A485" i="305"/>
  <c r="A484" i="305"/>
  <c r="A483" i="305"/>
  <c r="A482" i="305"/>
  <c r="A481" i="305"/>
  <c r="A480" i="305"/>
  <c r="A479" i="305"/>
  <c r="A478" i="305"/>
  <c r="A477" i="305"/>
  <c r="A476" i="305"/>
  <c r="A475" i="305"/>
  <c r="A474" i="305"/>
  <c r="A473" i="305"/>
  <c r="A472" i="305"/>
  <c r="A471" i="305"/>
  <c r="A470" i="305"/>
  <c r="A469" i="305"/>
  <c r="A468" i="305"/>
  <c r="A467" i="305"/>
  <c r="A466" i="305"/>
  <c r="A465" i="305"/>
  <c r="A464" i="305"/>
  <c r="A463" i="305"/>
  <c r="A462" i="305"/>
  <c r="A461" i="305"/>
  <c r="A460" i="305"/>
  <c r="A459" i="305"/>
  <c r="A458" i="305"/>
  <c r="A457" i="305"/>
  <c r="A456" i="305"/>
  <c r="A455" i="305"/>
  <c r="A454" i="305"/>
  <c r="A453" i="305"/>
  <c r="A452" i="305"/>
  <c r="A451" i="305"/>
  <c r="A450" i="305"/>
  <c r="A449" i="305"/>
  <c r="A448" i="305"/>
  <c r="A447" i="305"/>
  <c r="A446" i="305"/>
  <c r="A445" i="305"/>
  <c r="A444" i="305"/>
  <c r="A443" i="305"/>
  <c r="A442" i="305"/>
  <c r="A441" i="305"/>
  <c r="A440" i="305"/>
  <c r="A439" i="305"/>
  <c r="A438" i="305"/>
  <c r="A437" i="305"/>
  <c r="A436" i="305"/>
  <c r="A435" i="305"/>
  <c r="A434" i="305"/>
  <c r="A433" i="305"/>
  <c r="A432" i="305"/>
  <c r="A431" i="305"/>
  <c r="A430" i="305"/>
  <c r="A429" i="305"/>
  <c r="A428" i="305"/>
  <c r="A427" i="305"/>
  <c r="A426" i="305"/>
  <c r="A425" i="305"/>
  <c r="A424" i="305"/>
  <c r="A423" i="305"/>
  <c r="A422" i="305"/>
  <c r="A421" i="305"/>
  <c r="A420" i="305"/>
  <c r="A419" i="305"/>
  <c r="A418" i="305"/>
  <c r="A417" i="305"/>
  <c r="A416" i="305"/>
  <c r="A415" i="305"/>
  <c r="A414" i="305"/>
  <c r="A413" i="305"/>
  <c r="A412" i="305"/>
  <c r="A411" i="305"/>
  <c r="A410" i="305"/>
  <c r="A409" i="305"/>
  <c r="A408" i="305"/>
  <c r="A407" i="305"/>
  <c r="A406" i="305"/>
  <c r="A405" i="305"/>
  <c r="A404" i="305"/>
  <c r="A403" i="305"/>
  <c r="A402" i="305"/>
  <c r="A401" i="305"/>
  <c r="A400" i="305"/>
  <c r="A399" i="305"/>
  <c r="A398" i="305"/>
  <c r="A397" i="305"/>
  <c r="A396" i="305"/>
  <c r="A395" i="305"/>
  <c r="A394" i="305"/>
  <c r="A393" i="305"/>
  <c r="A392" i="305"/>
  <c r="A391" i="305"/>
  <c r="A390" i="305"/>
  <c r="A389" i="305"/>
  <c r="A388" i="305"/>
  <c r="A387" i="305"/>
  <c r="A386" i="305"/>
  <c r="A385" i="305"/>
  <c r="A384" i="305"/>
  <c r="A383" i="305"/>
  <c r="A382" i="305"/>
  <c r="A381" i="305"/>
  <c r="A380" i="305"/>
  <c r="A379" i="305"/>
  <c r="A378" i="305"/>
  <c r="A377" i="305"/>
  <c r="A376" i="305"/>
  <c r="A375" i="305"/>
  <c r="A374" i="305"/>
  <c r="A373" i="305"/>
  <c r="A372" i="305"/>
  <c r="A371" i="305"/>
  <c r="A370" i="305"/>
  <c r="A369" i="305"/>
  <c r="A368" i="305"/>
  <c r="A367" i="305"/>
  <c r="A366" i="305"/>
  <c r="A365" i="305"/>
  <c r="A364" i="305"/>
  <c r="A363" i="305"/>
  <c r="A362" i="305"/>
  <c r="A361" i="305"/>
  <c r="A360" i="305"/>
  <c r="A359" i="305"/>
  <c r="A358" i="305"/>
  <c r="A357" i="305"/>
  <c r="A356" i="305"/>
  <c r="A355" i="305"/>
  <c r="A354" i="305"/>
  <c r="A353" i="305"/>
  <c r="A352" i="305"/>
  <c r="A351" i="305"/>
  <c r="A350" i="305"/>
  <c r="A349" i="305"/>
  <c r="A348" i="305"/>
  <c r="A347" i="305"/>
  <c r="A346" i="305"/>
  <c r="A345" i="305"/>
  <c r="A344" i="305"/>
  <c r="A343" i="305"/>
  <c r="A342" i="305"/>
  <c r="A341" i="305"/>
  <c r="A340" i="305"/>
  <c r="A339" i="305"/>
  <c r="A338" i="305"/>
  <c r="A337" i="305"/>
  <c r="A336" i="305"/>
  <c r="A335" i="305"/>
  <c r="A334" i="305"/>
  <c r="A333" i="305"/>
  <c r="A332" i="305"/>
  <c r="A331" i="305"/>
  <c r="A330" i="305"/>
  <c r="A329" i="305"/>
  <c r="A328" i="305"/>
  <c r="A327" i="305"/>
  <c r="A326" i="305"/>
  <c r="A325" i="305"/>
  <c r="A324" i="305"/>
  <c r="A323" i="305"/>
  <c r="A322" i="305"/>
  <c r="A321" i="305"/>
  <c r="A320" i="305"/>
  <c r="A319" i="305"/>
  <c r="A318" i="305"/>
  <c r="A317" i="305"/>
  <c r="A316" i="305"/>
  <c r="A315" i="305"/>
  <c r="A314" i="305"/>
  <c r="A313" i="305"/>
  <c r="A312" i="305"/>
  <c r="A311" i="305"/>
  <c r="A310" i="305"/>
  <c r="A309" i="305"/>
  <c r="A308" i="305"/>
  <c r="A307" i="305"/>
  <c r="A306" i="305"/>
  <c r="A305" i="305"/>
  <c r="A304" i="305"/>
  <c r="A303" i="305"/>
  <c r="A302" i="305"/>
  <c r="A301" i="305"/>
  <c r="A300" i="305"/>
  <c r="A299" i="305"/>
  <c r="A298" i="305"/>
  <c r="A297" i="305"/>
  <c r="A296" i="305"/>
  <c r="A295" i="305"/>
  <c r="A294" i="305"/>
  <c r="A293" i="305"/>
  <c r="A292" i="305"/>
  <c r="A291" i="305"/>
  <c r="A290" i="305"/>
  <c r="A289" i="305"/>
  <c r="A288" i="305"/>
  <c r="A287" i="305"/>
  <c r="A286" i="305"/>
  <c r="A285" i="305"/>
  <c r="A284" i="305"/>
  <c r="A283" i="305"/>
  <c r="A282" i="305"/>
  <c r="A281" i="305"/>
  <c r="A280" i="305"/>
  <c r="A279" i="305"/>
  <c r="A278" i="305"/>
  <c r="A277" i="305"/>
  <c r="A276" i="305"/>
  <c r="A275" i="305"/>
  <c r="A274" i="305"/>
  <c r="A273" i="305"/>
  <c r="A272" i="305"/>
  <c r="A271" i="305"/>
  <c r="A270" i="305"/>
  <c r="A269" i="305"/>
  <c r="A268" i="305"/>
  <c r="A267" i="305"/>
  <c r="A266" i="305"/>
  <c r="A265" i="305"/>
  <c r="A264" i="305"/>
  <c r="A263" i="305"/>
  <c r="A262" i="305"/>
  <c r="A261" i="305"/>
  <c r="A260" i="305"/>
  <c r="A259" i="305"/>
  <c r="A258" i="305"/>
  <c r="A257" i="305"/>
  <c r="A256" i="305"/>
  <c r="A255" i="305"/>
  <c r="A254" i="305"/>
  <c r="A253" i="305"/>
  <c r="A252" i="305"/>
  <c r="A251" i="305"/>
  <c r="A250" i="305"/>
  <c r="A249" i="305"/>
  <c r="A248" i="305"/>
  <c r="A247" i="305"/>
  <c r="A246" i="305"/>
  <c r="A245" i="305"/>
  <c r="A244" i="305"/>
  <c r="A243" i="305"/>
  <c r="A242" i="305"/>
  <c r="A241" i="305"/>
  <c r="A240" i="305"/>
  <c r="A239" i="305"/>
  <c r="A238" i="305"/>
  <c r="A237" i="305"/>
  <c r="A236" i="305"/>
  <c r="A235" i="305"/>
  <c r="A234" i="305"/>
  <c r="A233" i="305"/>
  <c r="A232" i="305"/>
  <c r="A231" i="305"/>
  <c r="A230" i="305"/>
  <c r="A229" i="305"/>
  <c r="A228" i="305"/>
  <c r="A227" i="305"/>
  <c r="A226" i="305"/>
  <c r="A225" i="305"/>
  <c r="A224" i="305"/>
  <c r="A223" i="305"/>
  <c r="A222" i="305"/>
  <c r="A221" i="305"/>
  <c r="A220" i="305"/>
  <c r="A219" i="305"/>
  <c r="A218" i="305"/>
  <c r="A217" i="305"/>
  <c r="A216" i="305"/>
  <c r="A215" i="305"/>
  <c r="A214" i="305"/>
  <c r="A213" i="305"/>
  <c r="A212" i="305"/>
  <c r="A211" i="305"/>
  <c r="A210" i="305"/>
  <c r="A209" i="305"/>
  <c r="A208" i="305"/>
  <c r="A207" i="305"/>
  <c r="A206" i="305"/>
  <c r="A205" i="305"/>
  <c r="A204" i="305"/>
  <c r="A203" i="305"/>
  <c r="A202" i="305"/>
  <c r="A201" i="305"/>
  <c r="A200" i="305"/>
  <c r="A199" i="305"/>
  <c r="A198" i="305"/>
  <c r="A197" i="305"/>
  <c r="A196" i="305"/>
  <c r="A195" i="305"/>
  <c r="A194" i="305"/>
  <c r="A193" i="305"/>
  <c r="A192" i="305"/>
  <c r="A191" i="305"/>
  <c r="A190" i="305"/>
  <c r="A189" i="305"/>
  <c r="A188" i="305"/>
  <c r="A187" i="305"/>
  <c r="A186" i="305"/>
  <c r="A185" i="305"/>
  <c r="A184" i="305"/>
  <c r="A183" i="305"/>
  <c r="A182" i="305"/>
  <c r="A181" i="305"/>
  <c r="A180" i="305"/>
  <c r="A179" i="305"/>
  <c r="A178" i="305"/>
  <c r="A177" i="305"/>
  <c r="A176" i="305"/>
  <c r="A175" i="305"/>
  <c r="A174" i="305"/>
  <c r="A173" i="305"/>
  <c r="A172" i="305"/>
  <c r="A171" i="305"/>
  <c r="A170" i="305"/>
  <c r="A169" i="305"/>
  <c r="A168" i="305"/>
  <c r="A167" i="305"/>
  <c r="A166" i="305"/>
  <c r="A165" i="305"/>
  <c r="A164" i="305"/>
  <c r="A163" i="305"/>
  <c r="A162" i="305"/>
  <c r="A161" i="305"/>
  <c r="A160" i="305"/>
  <c r="A159" i="305"/>
  <c r="A158" i="305"/>
  <c r="A157" i="305"/>
  <c r="A156" i="305"/>
  <c r="A155" i="305"/>
  <c r="A154" i="305"/>
  <c r="A153" i="305"/>
  <c r="A152" i="305"/>
  <c r="A151" i="305"/>
  <c r="A150" i="305"/>
  <c r="A149" i="305"/>
  <c r="A148" i="305"/>
  <c r="A147" i="305"/>
  <c r="A146" i="305"/>
  <c r="A145" i="305"/>
  <c r="A144" i="305"/>
  <c r="A143" i="305"/>
  <c r="A142" i="305"/>
  <c r="A141" i="305"/>
  <c r="A140" i="305"/>
  <c r="A139" i="305"/>
  <c r="A138" i="305"/>
  <c r="A137" i="305"/>
  <c r="A136" i="305"/>
  <c r="A135" i="305"/>
  <c r="A134" i="305"/>
  <c r="A133" i="305"/>
  <c r="A132" i="305"/>
  <c r="A131" i="305"/>
  <c r="A130" i="305"/>
  <c r="A129" i="305"/>
  <c r="A128" i="305"/>
  <c r="A127" i="305"/>
  <c r="A126" i="305"/>
  <c r="A125" i="305"/>
  <c r="A124" i="305"/>
  <c r="A123" i="305"/>
  <c r="A122" i="305"/>
  <c r="A121" i="305"/>
  <c r="A120" i="305"/>
  <c r="A119" i="305"/>
  <c r="A118" i="305"/>
  <c r="A117" i="305"/>
  <c r="A116" i="305"/>
  <c r="A115" i="305"/>
  <c r="A114" i="305"/>
  <c r="A113" i="305"/>
  <c r="A112" i="305"/>
  <c r="A111" i="305"/>
  <c r="A110" i="305"/>
  <c r="A109" i="305"/>
  <c r="A108" i="305"/>
  <c r="A107" i="305"/>
  <c r="A106" i="305"/>
  <c r="A105" i="305"/>
  <c r="A104" i="305"/>
  <c r="A103" i="305"/>
  <c r="A102" i="305"/>
  <c r="A101" i="305"/>
  <c r="A100" i="305"/>
  <c r="A99" i="305"/>
  <c r="A98" i="305"/>
  <c r="A97" i="305"/>
  <c r="A96" i="305"/>
  <c r="A95" i="305"/>
  <c r="A94" i="305"/>
  <c r="A93" i="305"/>
  <c r="A92" i="305"/>
  <c r="A91" i="305"/>
  <c r="A90" i="305"/>
  <c r="A89" i="305"/>
  <c r="A88" i="305"/>
  <c r="A87" i="305"/>
  <c r="A86" i="305"/>
  <c r="A85" i="305"/>
  <c r="A84" i="305"/>
  <c r="A83" i="305"/>
  <c r="A82" i="305"/>
  <c r="A81" i="305"/>
  <c r="A80" i="305"/>
  <c r="A79" i="305"/>
  <c r="A78" i="305"/>
  <c r="A77" i="305"/>
  <c r="A76" i="305"/>
  <c r="A75" i="305"/>
  <c r="A74" i="305"/>
  <c r="A73" i="305"/>
  <c r="A72" i="305"/>
  <c r="A71" i="305"/>
  <c r="A70" i="305"/>
  <c r="A69" i="305"/>
  <c r="A68" i="305"/>
  <c r="A67" i="305"/>
  <c r="A66" i="305"/>
  <c r="A65" i="305"/>
  <c r="A64" i="305"/>
  <c r="A63" i="305"/>
  <c r="A62" i="305"/>
  <c r="A61" i="305"/>
  <c r="A60" i="305"/>
  <c r="A59" i="305"/>
  <c r="A58" i="305"/>
  <c r="A57" i="305"/>
  <c r="A56" i="305"/>
  <c r="A55" i="305"/>
  <c r="A54" i="305"/>
  <c r="A53" i="305"/>
  <c r="A52" i="305"/>
  <c r="A51" i="305"/>
  <c r="A50" i="305"/>
  <c r="A49" i="305"/>
  <c r="A48" i="305"/>
  <c r="A47" i="305"/>
  <c r="A46" i="305"/>
  <c r="A45" i="305"/>
  <c r="A44" i="305"/>
  <c r="A43" i="305"/>
  <c r="A42" i="305"/>
  <c r="A41" i="305"/>
  <c r="A40" i="305"/>
  <c r="A39" i="305"/>
  <c r="A38" i="305"/>
  <c r="A37" i="305"/>
  <c r="A36" i="305"/>
  <c r="A35" i="305"/>
  <c r="A34" i="305"/>
  <c r="A33" i="305"/>
  <c r="A32" i="305"/>
  <c r="A31" i="305"/>
  <c r="A30" i="305"/>
  <c r="A29" i="305"/>
  <c r="A28" i="305"/>
  <c r="A27" i="305"/>
  <c r="A26" i="305"/>
  <c r="A25" i="305"/>
  <c r="A24" i="305"/>
  <c r="A23" i="305"/>
  <c r="A22" i="305"/>
  <c r="A21" i="305"/>
  <c r="A20" i="305"/>
  <c r="H12" i="305"/>
  <c r="J23" i="295" s="1"/>
  <c r="H6" i="305"/>
  <c r="B6" i="305"/>
  <c r="A6" i="305"/>
  <c r="A1019" i="304"/>
  <c r="A1018" i="304"/>
  <c r="A1017" i="304"/>
  <c r="A1016" i="304"/>
  <c r="A1015" i="304"/>
  <c r="A1014" i="304"/>
  <c r="A1013" i="304"/>
  <c r="A1012" i="304"/>
  <c r="A1011" i="304"/>
  <c r="A1010" i="304"/>
  <c r="A1009" i="304"/>
  <c r="A1008" i="304"/>
  <c r="A1007" i="304"/>
  <c r="A1006" i="304"/>
  <c r="A1005" i="304"/>
  <c r="A1004" i="304"/>
  <c r="A1003" i="304"/>
  <c r="A1002" i="304"/>
  <c r="A1001" i="304"/>
  <c r="A1000" i="304"/>
  <c r="A999" i="304"/>
  <c r="A998" i="304"/>
  <c r="A997" i="304"/>
  <c r="A996" i="304"/>
  <c r="A995" i="304"/>
  <c r="A994" i="304"/>
  <c r="A993" i="304"/>
  <c r="A992" i="304"/>
  <c r="A991" i="304"/>
  <c r="A990" i="304"/>
  <c r="A989" i="304"/>
  <c r="A988" i="304"/>
  <c r="A987" i="304"/>
  <c r="A986" i="304"/>
  <c r="A985" i="304"/>
  <c r="A984" i="304"/>
  <c r="A983" i="304"/>
  <c r="A982" i="304"/>
  <c r="A981" i="304"/>
  <c r="A980" i="304"/>
  <c r="A979" i="304"/>
  <c r="A978" i="304"/>
  <c r="A977" i="304"/>
  <c r="A976" i="304"/>
  <c r="A975" i="304"/>
  <c r="A974" i="304"/>
  <c r="A973" i="304"/>
  <c r="A972" i="304"/>
  <c r="A971" i="304"/>
  <c r="A970" i="304"/>
  <c r="A969" i="304"/>
  <c r="A968" i="304"/>
  <c r="A967" i="304"/>
  <c r="A966" i="304"/>
  <c r="A965" i="304"/>
  <c r="A964" i="304"/>
  <c r="A963" i="304"/>
  <c r="A962" i="304"/>
  <c r="A961" i="304"/>
  <c r="A960" i="304"/>
  <c r="A959" i="304"/>
  <c r="A958" i="304"/>
  <c r="A957" i="304"/>
  <c r="A956" i="304"/>
  <c r="A955" i="304"/>
  <c r="A954" i="304"/>
  <c r="A953" i="304"/>
  <c r="A952" i="304"/>
  <c r="A951" i="304"/>
  <c r="A950" i="304"/>
  <c r="A949" i="304"/>
  <c r="A948" i="304"/>
  <c r="A947" i="304"/>
  <c r="A946" i="304"/>
  <c r="A945" i="304"/>
  <c r="A944" i="304"/>
  <c r="A943" i="304"/>
  <c r="A942" i="304"/>
  <c r="A941" i="304"/>
  <c r="A940" i="304"/>
  <c r="A939" i="304"/>
  <c r="A938" i="304"/>
  <c r="A937" i="304"/>
  <c r="A936" i="304"/>
  <c r="A935" i="304"/>
  <c r="A934" i="304"/>
  <c r="A933" i="304"/>
  <c r="A932" i="304"/>
  <c r="A931" i="304"/>
  <c r="A930" i="304"/>
  <c r="A929" i="304"/>
  <c r="A928" i="304"/>
  <c r="A927" i="304"/>
  <c r="A926" i="304"/>
  <c r="A925" i="304"/>
  <c r="A924" i="304"/>
  <c r="A923" i="304"/>
  <c r="A922" i="304"/>
  <c r="A921" i="304"/>
  <c r="A920" i="304"/>
  <c r="A919" i="304"/>
  <c r="A918" i="304"/>
  <c r="A917" i="304"/>
  <c r="A916" i="304"/>
  <c r="A915" i="304"/>
  <c r="A914" i="304"/>
  <c r="A913" i="304"/>
  <c r="A912" i="304"/>
  <c r="A911" i="304"/>
  <c r="A910" i="304"/>
  <c r="A909" i="304"/>
  <c r="A908" i="304"/>
  <c r="A907" i="304"/>
  <c r="A906" i="304"/>
  <c r="A905" i="304"/>
  <c r="A904" i="304"/>
  <c r="A903" i="304"/>
  <c r="A902" i="304"/>
  <c r="A901" i="304"/>
  <c r="A900" i="304"/>
  <c r="A899" i="304"/>
  <c r="A898" i="304"/>
  <c r="A897" i="304"/>
  <c r="A896" i="304"/>
  <c r="A895" i="304"/>
  <c r="A894" i="304"/>
  <c r="A893" i="304"/>
  <c r="A892" i="304"/>
  <c r="A891" i="304"/>
  <c r="A890" i="304"/>
  <c r="A889" i="304"/>
  <c r="A888" i="304"/>
  <c r="A887" i="304"/>
  <c r="A886" i="304"/>
  <c r="A885" i="304"/>
  <c r="A884" i="304"/>
  <c r="A883" i="304"/>
  <c r="A882" i="304"/>
  <c r="A881" i="304"/>
  <c r="A880" i="304"/>
  <c r="A879" i="304"/>
  <c r="A878" i="304"/>
  <c r="A877" i="304"/>
  <c r="A876" i="304"/>
  <c r="A875" i="304"/>
  <c r="A874" i="304"/>
  <c r="A873" i="304"/>
  <c r="A872" i="304"/>
  <c r="A871" i="304"/>
  <c r="A870" i="304"/>
  <c r="A869" i="304"/>
  <c r="A868" i="304"/>
  <c r="A867" i="304"/>
  <c r="A866" i="304"/>
  <c r="A865" i="304"/>
  <c r="A864" i="304"/>
  <c r="A863" i="304"/>
  <c r="A862" i="304"/>
  <c r="A861" i="304"/>
  <c r="A860" i="304"/>
  <c r="A859" i="304"/>
  <c r="A858" i="304"/>
  <c r="A857" i="304"/>
  <c r="A856" i="304"/>
  <c r="A855" i="304"/>
  <c r="A854" i="304"/>
  <c r="A853" i="304"/>
  <c r="A852" i="304"/>
  <c r="A851" i="304"/>
  <c r="A850" i="304"/>
  <c r="A849" i="304"/>
  <c r="A848" i="304"/>
  <c r="A847" i="304"/>
  <c r="A846" i="304"/>
  <c r="A845" i="304"/>
  <c r="A844" i="304"/>
  <c r="A843" i="304"/>
  <c r="A842" i="304"/>
  <c r="A841" i="304"/>
  <c r="A840" i="304"/>
  <c r="A839" i="304"/>
  <c r="A838" i="304"/>
  <c r="A837" i="304"/>
  <c r="A836" i="304"/>
  <c r="A835" i="304"/>
  <c r="A834" i="304"/>
  <c r="A833" i="304"/>
  <c r="A832" i="304"/>
  <c r="A831" i="304"/>
  <c r="A830" i="304"/>
  <c r="A829" i="304"/>
  <c r="A828" i="304"/>
  <c r="A827" i="304"/>
  <c r="A826" i="304"/>
  <c r="A825" i="304"/>
  <c r="A824" i="304"/>
  <c r="A823" i="304"/>
  <c r="A822" i="304"/>
  <c r="A821" i="304"/>
  <c r="A820" i="304"/>
  <c r="A819" i="304"/>
  <c r="A818" i="304"/>
  <c r="A817" i="304"/>
  <c r="A816" i="304"/>
  <c r="A815" i="304"/>
  <c r="A814" i="304"/>
  <c r="A813" i="304"/>
  <c r="A812" i="304"/>
  <c r="A811" i="304"/>
  <c r="A810" i="304"/>
  <c r="A809" i="304"/>
  <c r="A808" i="304"/>
  <c r="A807" i="304"/>
  <c r="A806" i="304"/>
  <c r="A805" i="304"/>
  <c r="A804" i="304"/>
  <c r="A803" i="304"/>
  <c r="A802" i="304"/>
  <c r="A801" i="304"/>
  <c r="A800" i="304"/>
  <c r="A799" i="304"/>
  <c r="A798" i="304"/>
  <c r="A797" i="304"/>
  <c r="A796" i="304"/>
  <c r="A795" i="304"/>
  <c r="A794" i="304"/>
  <c r="A793" i="304"/>
  <c r="A792" i="304"/>
  <c r="A791" i="304"/>
  <c r="A790" i="304"/>
  <c r="A789" i="304"/>
  <c r="A788" i="304"/>
  <c r="A787" i="304"/>
  <c r="A786" i="304"/>
  <c r="A785" i="304"/>
  <c r="A784" i="304"/>
  <c r="A783" i="304"/>
  <c r="A782" i="304"/>
  <c r="A781" i="304"/>
  <c r="A780" i="304"/>
  <c r="A779" i="304"/>
  <c r="A778" i="304"/>
  <c r="A777" i="304"/>
  <c r="A776" i="304"/>
  <c r="A775" i="304"/>
  <c r="A774" i="304"/>
  <c r="A773" i="304"/>
  <c r="A772" i="304"/>
  <c r="A771" i="304"/>
  <c r="A770" i="304"/>
  <c r="A769" i="304"/>
  <c r="A768" i="304"/>
  <c r="A767" i="304"/>
  <c r="A766" i="304"/>
  <c r="A765" i="304"/>
  <c r="A764" i="304"/>
  <c r="A763" i="304"/>
  <c r="A762" i="304"/>
  <c r="A761" i="304"/>
  <c r="A760" i="304"/>
  <c r="A759" i="304"/>
  <c r="A758" i="304"/>
  <c r="A757" i="304"/>
  <c r="A756" i="304"/>
  <c r="A755" i="304"/>
  <c r="A754" i="304"/>
  <c r="A753" i="304"/>
  <c r="A752" i="304"/>
  <c r="A751" i="304"/>
  <c r="A750" i="304"/>
  <c r="A749" i="304"/>
  <c r="A748" i="304"/>
  <c r="A747" i="304"/>
  <c r="A746" i="304"/>
  <c r="A745" i="304"/>
  <c r="A744" i="304"/>
  <c r="A743" i="304"/>
  <c r="A742" i="304"/>
  <c r="A741" i="304"/>
  <c r="A740" i="304"/>
  <c r="A739" i="304"/>
  <c r="A738" i="304"/>
  <c r="A737" i="304"/>
  <c r="A736" i="304"/>
  <c r="A735" i="304"/>
  <c r="A734" i="304"/>
  <c r="A733" i="304"/>
  <c r="A732" i="304"/>
  <c r="A731" i="304"/>
  <c r="A730" i="304"/>
  <c r="A729" i="304"/>
  <c r="A728" i="304"/>
  <c r="A727" i="304"/>
  <c r="A726" i="304"/>
  <c r="A725" i="304"/>
  <c r="A724" i="304"/>
  <c r="A723" i="304"/>
  <c r="A722" i="304"/>
  <c r="A721" i="304"/>
  <c r="A720" i="304"/>
  <c r="A719" i="304"/>
  <c r="A718" i="304"/>
  <c r="A717" i="304"/>
  <c r="A716" i="304"/>
  <c r="A715" i="304"/>
  <c r="A714" i="304"/>
  <c r="A713" i="304"/>
  <c r="A712" i="304"/>
  <c r="A711" i="304"/>
  <c r="A710" i="304"/>
  <c r="A709" i="304"/>
  <c r="A708" i="304"/>
  <c r="A707" i="304"/>
  <c r="A706" i="304"/>
  <c r="A705" i="304"/>
  <c r="A704" i="304"/>
  <c r="A703" i="304"/>
  <c r="A702" i="304"/>
  <c r="A701" i="304"/>
  <c r="A700" i="304"/>
  <c r="A699" i="304"/>
  <c r="A698" i="304"/>
  <c r="A697" i="304"/>
  <c r="A696" i="304"/>
  <c r="A695" i="304"/>
  <c r="A694" i="304"/>
  <c r="A693" i="304"/>
  <c r="A692" i="304"/>
  <c r="A691" i="304"/>
  <c r="A690" i="304"/>
  <c r="A689" i="304"/>
  <c r="A688" i="304"/>
  <c r="A687" i="304"/>
  <c r="A686" i="304"/>
  <c r="A685" i="304"/>
  <c r="A684" i="304"/>
  <c r="A683" i="304"/>
  <c r="A682" i="304"/>
  <c r="A681" i="304"/>
  <c r="A680" i="304"/>
  <c r="A679" i="304"/>
  <c r="A678" i="304"/>
  <c r="A677" i="304"/>
  <c r="A676" i="304"/>
  <c r="A675" i="304"/>
  <c r="A674" i="304"/>
  <c r="A673" i="304"/>
  <c r="A672" i="304"/>
  <c r="A671" i="304"/>
  <c r="A670" i="304"/>
  <c r="A669" i="304"/>
  <c r="A668" i="304"/>
  <c r="A667" i="304"/>
  <c r="A666" i="304"/>
  <c r="A665" i="304"/>
  <c r="A664" i="304"/>
  <c r="A663" i="304"/>
  <c r="A662" i="304"/>
  <c r="A661" i="304"/>
  <c r="A660" i="304"/>
  <c r="A659" i="304"/>
  <c r="A658" i="304"/>
  <c r="A657" i="304"/>
  <c r="A656" i="304"/>
  <c r="A655" i="304"/>
  <c r="A654" i="304"/>
  <c r="A653" i="304"/>
  <c r="A652" i="304"/>
  <c r="A651" i="304"/>
  <c r="A650" i="304"/>
  <c r="A649" i="304"/>
  <c r="A648" i="304"/>
  <c r="A647" i="304"/>
  <c r="A646" i="304"/>
  <c r="A645" i="304"/>
  <c r="A644" i="304"/>
  <c r="A643" i="304"/>
  <c r="A642" i="304"/>
  <c r="A641" i="304"/>
  <c r="A640" i="304"/>
  <c r="A639" i="304"/>
  <c r="A638" i="304"/>
  <c r="A637" i="304"/>
  <c r="A636" i="304"/>
  <c r="A635" i="304"/>
  <c r="A634" i="304"/>
  <c r="A633" i="304"/>
  <c r="A632" i="304"/>
  <c r="A631" i="304"/>
  <c r="A630" i="304"/>
  <c r="A629" i="304"/>
  <c r="A628" i="304"/>
  <c r="A627" i="304"/>
  <c r="A626" i="304"/>
  <c r="A625" i="304"/>
  <c r="A624" i="304"/>
  <c r="A623" i="304"/>
  <c r="A622" i="304"/>
  <c r="A621" i="304"/>
  <c r="A620" i="304"/>
  <c r="A619" i="304"/>
  <c r="A618" i="304"/>
  <c r="A617" i="304"/>
  <c r="A616" i="304"/>
  <c r="A615" i="304"/>
  <c r="A614" i="304"/>
  <c r="A613" i="304"/>
  <c r="A612" i="304"/>
  <c r="A611" i="304"/>
  <c r="A610" i="304"/>
  <c r="A609" i="304"/>
  <c r="A608" i="304"/>
  <c r="A607" i="304"/>
  <c r="A606" i="304"/>
  <c r="A605" i="304"/>
  <c r="A604" i="304"/>
  <c r="A603" i="304"/>
  <c r="A602" i="304"/>
  <c r="A601" i="304"/>
  <c r="A600" i="304"/>
  <c r="A599" i="304"/>
  <c r="A598" i="304"/>
  <c r="A597" i="304"/>
  <c r="A596" i="304"/>
  <c r="A595" i="304"/>
  <c r="A594" i="304"/>
  <c r="A593" i="304"/>
  <c r="A592" i="304"/>
  <c r="A591" i="304"/>
  <c r="A590" i="304"/>
  <c r="A589" i="304"/>
  <c r="A588" i="304"/>
  <c r="A587" i="304"/>
  <c r="A586" i="304"/>
  <c r="A585" i="304"/>
  <c r="A584" i="304"/>
  <c r="A583" i="304"/>
  <c r="A582" i="304"/>
  <c r="A581" i="304"/>
  <c r="A580" i="304"/>
  <c r="A579" i="304"/>
  <c r="A578" i="304"/>
  <c r="A577" i="304"/>
  <c r="A576" i="304"/>
  <c r="A575" i="304"/>
  <c r="A574" i="304"/>
  <c r="A573" i="304"/>
  <c r="A572" i="304"/>
  <c r="A571" i="304"/>
  <c r="A570" i="304"/>
  <c r="A569" i="304"/>
  <c r="A568" i="304"/>
  <c r="A567" i="304"/>
  <c r="A566" i="304"/>
  <c r="A565" i="304"/>
  <c r="A564" i="304"/>
  <c r="A563" i="304"/>
  <c r="A562" i="304"/>
  <c r="A561" i="304"/>
  <c r="A560" i="304"/>
  <c r="A559" i="304"/>
  <c r="A558" i="304"/>
  <c r="A557" i="304"/>
  <c r="A556" i="304"/>
  <c r="A555" i="304"/>
  <c r="A554" i="304"/>
  <c r="A553" i="304"/>
  <c r="A552" i="304"/>
  <c r="A551" i="304"/>
  <c r="A550" i="304"/>
  <c r="A549" i="304"/>
  <c r="A548" i="304"/>
  <c r="A547" i="304"/>
  <c r="A546" i="304"/>
  <c r="A545" i="304"/>
  <c r="A544" i="304"/>
  <c r="A543" i="304"/>
  <c r="A542" i="304"/>
  <c r="A541" i="304"/>
  <c r="A540" i="304"/>
  <c r="A539" i="304"/>
  <c r="A538" i="304"/>
  <c r="A537" i="304"/>
  <c r="A536" i="304"/>
  <c r="A535" i="304"/>
  <c r="A534" i="304"/>
  <c r="A533" i="304"/>
  <c r="A532" i="304"/>
  <c r="A531" i="304"/>
  <c r="A530" i="304"/>
  <c r="A529" i="304"/>
  <c r="A528" i="304"/>
  <c r="A527" i="304"/>
  <c r="A526" i="304"/>
  <c r="A525" i="304"/>
  <c r="A524" i="304"/>
  <c r="A523" i="304"/>
  <c r="A522" i="304"/>
  <c r="A521" i="304"/>
  <c r="A520" i="304"/>
  <c r="A519" i="304"/>
  <c r="A518" i="304"/>
  <c r="A517" i="304"/>
  <c r="A516" i="304"/>
  <c r="A515" i="304"/>
  <c r="A514" i="304"/>
  <c r="A513" i="304"/>
  <c r="A512" i="304"/>
  <c r="A511" i="304"/>
  <c r="A510" i="304"/>
  <c r="A509" i="304"/>
  <c r="A508" i="304"/>
  <c r="A507" i="304"/>
  <c r="A506" i="304"/>
  <c r="A505" i="304"/>
  <c r="A504" i="304"/>
  <c r="A503" i="304"/>
  <c r="A502" i="304"/>
  <c r="A501" i="304"/>
  <c r="A500" i="304"/>
  <c r="A499" i="304"/>
  <c r="A498" i="304"/>
  <c r="A497" i="304"/>
  <c r="A496" i="304"/>
  <c r="A495" i="304"/>
  <c r="A494" i="304"/>
  <c r="A493" i="304"/>
  <c r="A492" i="304"/>
  <c r="A491" i="304"/>
  <c r="A490" i="304"/>
  <c r="A489" i="304"/>
  <c r="A488" i="304"/>
  <c r="A487" i="304"/>
  <c r="A486" i="304"/>
  <c r="A485" i="304"/>
  <c r="A484" i="304"/>
  <c r="A483" i="304"/>
  <c r="A482" i="304"/>
  <c r="A481" i="304"/>
  <c r="A480" i="304"/>
  <c r="A479" i="304"/>
  <c r="A478" i="304"/>
  <c r="A477" i="304"/>
  <c r="A476" i="304"/>
  <c r="A475" i="304"/>
  <c r="A474" i="304"/>
  <c r="A473" i="304"/>
  <c r="A472" i="304"/>
  <c r="A471" i="304"/>
  <c r="A470" i="304"/>
  <c r="A469" i="304"/>
  <c r="A468" i="304"/>
  <c r="A467" i="304"/>
  <c r="A466" i="304"/>
  <c r="A465" i="304"/>
  <c r="A464" i="304"/>
  <c r="A463" i="304"/>
  <c r="A462" i="304"/>
  <c r="A461" i="304"/>
  <c r="A460" i="304"/>
  <c r="A459" i="304"/>
  <c r="A458" i="304"/>
  <c r="A457" i="304"/>
  <c r="A456" i="304"/>
  <c r="A455" i="304"/>
  <c r="A454" i="304"/>
  <c r="A453" i="304"/>
  <c r="A452" i="304"/>
  <c r="A451" i="304"/>
  <c r="A450" i="304"/>
  <c r="A449" i="304"/>
  <c r="A448" i="304"/>
  <c r="A447" i="304"/>
  <c r="A446" i="304"/>
  <c r="A445" i="304"/>
  <c r="A444" i="304"/>
  <c r="A443" i="304"/>
  <c r="A442" i="304"/>
  <c r="A441" i="304"/>
  <c r="A440" i="304"/>
  <c r="A439" i="304"/>
  <c r="A438" i="304"/>
  <c r="A437" i="304"/>
  <c r="A436" i="304"/>
  <c r="A435" i="304"/>
  <c r="A434" i="304"/>
  <c r="A433" i="304"/>
  <c r="A432" i="304"/>
  <c r="A431" i="304"/>
  <c r="A430" i="304"/>
  <c r="A429" i="304"/>
  <c r="A428" i="304"/>
  <c r="A427" i="304"/>
  <c r="A426" i="304"/>
  <c r="A425" i="304"/>
  <c r="A424" i="304"/>
  <c r="A423" i="304"/>
  <c r="A422" i="304"/>
  <c r="A421" i="304"/>
  <c r="A420" i="304"/>
  <c r="A419" i="304"/>
  <c r="A418" i="304"/>
  <c r="A417" i="304"/>
  <c r="A416" i="304"/>
  <c r="A415" i="304"/>
  <c r="A414" i="304"/>
  <c r="A413" i="304"/>
  <c r="A412" i="304"/>
  <c r="A411" i="304"/>
  <c r="A410" i="304"/>
  <c r="A409" i="304"/>
  <c r="A408" i="304"/>
  <c r="A407" i="304"/>
  <c r="A406" i="304"/>
  <c r="A405" i="304"/>
  <c r="A404" i="304"/>
  <c r="A403" i="304"/>
  <c r="A402" i="304"/>
  <c r="A401" i="304"/>
  <c r="A400" i="304"/>
  <c r="A399" i="304"/>
  <c r="A398" i="304"/>
  <c r="A397" i="304"/>
  <c r="A396" i="304"/>
  <c r="A395" i="304"/>
  <c r="A394" i="304"/>
  <c r="A393" i="304"/>
  <c r="A392" i="304"/>
  <c r="A391" i="304"/>
  <c r="A390" i="304"/>
  <c r="A389" i="304"/>
  <c r="A388" i="304"/>
  <c r="A387" i="304"/>
  <c r="A386" i="304"/>
  <c r="A385" i="304"/>
  <c r="A384" i="304"/>
  <c r="A383" i="304"/>
  <c r="A382" i="304"/>
  <c r="A381" i="304"/>
  <c r="A380" i="304"/>
  <c r="A379" i="304"/>
  <c r="A378" i="304"/>
  <c r="A377" i="304"/>
  <c r="A376" i="304"/>
  <c r="A375" i="304"/>
  <c r="A374" i="304"/>
  <c r="A373" i="304"/>
  <c r="A372" i="304"/>
  <c r="A371" i="304"/>
  <c r="A370" i="304"/>
  <c r="A369" i="304"/>
  <c r="A368" i="304"/>
  <c r="A367" i="304"/>
  <c r="A366" i="304"/>
  <c r="A365" i="304"/>
  <c r="A364" i="304"/>
  <c r="A363" i="304"/>
  <c r="A362" i="304"/>
  <c r="A361" i="304"/>
  <c r="A360" i="304"/>
  <c r="A359" i="304"/>
  <c r="A358" i="304"/>
  <c r="A357" i="304"/>
  <c r="A356" i="304"/>
  <c r="A355" i="304"/>
  <c r="A354" i="304"/>
  <c r="A353" i="304"/>
  <c r="A352" i="304"/>
  <c r="A351" i="304"/>
  <c r="A350" i="304"/>
  <c r="A349" i="304"/>
  <c r="A348" i="304"/>
  <c r="A347" i="304"/>
  <c r="A346" i="304"/>
  <c r="A345" i="304"/>
  <c r="A344" i="304"/>
  <c r="A343" i="304"/>
  <c r="A342" i="304"/>
  <c r="A341" i="304"/>
  <c r="A340" i="304"/>
  <c r="A339" i="304"/>
  <c r="A338" i="304"/>
  <c r="A337" i="304"/>
  <c r="A336" i="304"/>
  <c r="A335" i="304"/>
  <c r="A334" i="304"/>
  <c r="A333" i="304"/>
  <c r="A332" i="304"/>
  <c r="A331" i="304"/>
  <c r="A330" i="304"/>
  <c r="A329" i="304"/>
  <c r="A328" i="304"/>
  <c r="A327" i="304"/>
  <c r="A326" i="304"/>
  <c r="A325" i="304"/>
  <c r="A324" i="304"/>
  <c r="A323" i="304"/>
  <c r="A322" i="304"/>
  <c r="A321" i="304"/>
  <c r="A320" i="304"/>
  <c r="A319" i="304"/>
  <c r="A318" i="304"/>
  <c r="A317" i="304"/>
  <c r="A316" i="304"/>
  <c r="A315" i="304"/>
  <c r="A314" i="304"/>
  <c r="A313" i="304"/>
  <c r="A312" i="304"/>
  <c r="A311" i="304"/>
  <c r="A310" i="304"/>
  <c r="A309" i="304"/>
  <c r="A308" i="304"/>
  <c r="A307" i="304"/>
  <c r="A306" i="304"/>
  <c r="A305" i="304"/>
  <c r="A304" i="304"/>
  <c r="A303" i="304"/>
  <c r="A302" i="304"/>
  <c r="A301" i="304"/>
  <c r="A300" i="304"/>
  <c r="A299" i="304"/>
  <c r="A298" i="304"/>
  <c r="A297" i="304"/>
  <c r="A296" i="304"/>
  <c r="A295" i="304"/>
  <c r="A294" i="304"/>
  <c r="A293" i="304"/>
  <c r="A292" i="304"/>
  <c r="A291" i="304"/>
  <c r="A290" i="304"/>
  <c r="A289" i="304"/>
  <c r="A288" i="304"/>
  <c r="A287" i="304"/>
  <c r="A286" i="304"/>
  <c r="A285" i="304"/>
  <c r="A284" i="304"/>
  <c r="A283" i="304"/>
  <c r="A282" i="304"/>
  <c r="A281" i="304"/>
  <c r="A280" i="304"/>
  <c r="A279" i="304"/>
  <c r="A278" i="304"/>
  <c r="A277" i="304"/>
  <c r="A276" i="304"/>
  <c r="A275" i="304"/>
  <c r="A274" i="304"/>
  <c r="A273" i="304"/>
  <c r="A272" i="304"/>
  <c r="A271" i="304"/>
  <c r="A270" i="304"/>
  <c r="A269" i="304"/>
  <c r="A268" i="304"/>
  <c r="A267" i="304"/>
  <c r="A266" i="304"/>
  <c r="A265" i="304"/>
  <c r="A264" i="304"/>
  <c r="A263" i="304"/>
  <c r="A262" i="304"/>
  <c r="A261" i="304"/>
  <c r="A260" i="304"/>
  <c r="A259" i="304"/>
  <c r="A258" i="304"/>
  <c r="A257" i="304"/>
  <c r="A256" i="304"/>
  <c r="A255" i="304"/>
  <c r="A254" i="304"/>
  <c r="A253" i="304"/>
  <c r="A252" i="304"/>
  <c r="A251" i="304"/>
  <c r="A250" i="304"/>
  <c r="A249" i="304"/>
  <c r="A248" i="304"/>
  <c r="A247" i="304"/>
  <c r="A246" i="304"/>
  <c r="A245" i="304"/>
  <c r="A244" i="304"/>
  <c r="A243" i="304"/>
  <c r="A242" i="304"/>
  <c r="A241" i="304"/>
  <c r="A240" i="304"/>
  <c r="A239" i="304"/>
  <c r="A238" i="304"/>
  <c r="A237" i="304"/>
  <c r="A236" i="304"/>
  <c r="A235" i="304"/>
  <c r="A234" i="304"/>
  <c r="A233" i="304"/>
  <c r="A232" i="304"/>
  <c r="A231" i="304"/>
  <c r="A230" i="304"/>
  <c r="A229" i="304"/>
  <c r="A228" i="304"/>
  <c r="A227" i="304"/>
  <c r="A226" i="304"/>
  <c r="A225" i="304"/>
  <c r="A224" i="304"/>
  <c r="A223" i="304"/>
  <c r="A222" i="304"/>
  <c r="A221" i="304"/>
  <c r="A220" i="304"/>
  <c r="A219" i="304"/>
  <c r="A218" i="304"/>
  <c r="A217" i="304"/>
  <c r="A216" i="304"/>
  <c r="A215" i="304"/>
  <c r="A214" i="304"/>
  <c r="A213" i="304"/>
  <c r="A212" i="304"/>
  <c r="A211" i="304"/>
  <c r="A210" i="304"/>
  <c r="A209" i="304"/>
  <c r="A208" i="304"/>
  <c r="A207" i="304"/>
  <c r="A206" i="304"/>
  <c r="A205" i="304"/>
  <c r="A204" i="304"/>
  <c r="A203" i="304"/>
  <c r="A202" i="304"/>
  <c r="A201" i="304"/>
  <c r="A200" i="304"/>
  <c r="A199" i="304"/>
  <c r="A198" i="304"/>
  <c r="A197" i="304"/>
  <c r="A196" i="304"/>
  <c r="A195" i="304"/>
  <c r="A194" i="304"/>
  <c r="A193" i="304"/>
  <c r="A192" i="304"/>
  <c r="A191" i="304"/>
  <c r="A190" i="304"/>
  <c r="A189" i="304"/>
  <c r="A188" i="304"/>
  <c r="A187" i="304"/>
  <c r="A186" i="304"/>
  <c r="A185" i="304"/>
  <c r="A184" i="304"/>
  <c r="A183" i="304"/>
  <c r="A182" i="304"/>
  <c r="A181" i="304"/>
  <c r="A180" i="304"/>
  <c r="A179" i="304"/>
  <c r="A178" i="304"/>
  <c r="A177" i="304"/>
  <c r="A176" i="304"/>
  <c r="A175" i="304"/>
  <c r="A174" i="304"/>
  <c r="A173" i="304"/>
  <c r="A172" i="304"/>
  <c r="A171" i="304"/>
  <c r="A170" i="304"/>
  <c r="A169" i="304"/>
  <c r="A168" i="304"/>
  <c r="A167" i="304"/>
  <c r="A166" i="304"/>
  <c r="A165" i="304"/>
  <c r="A164" i="304"/>
  <c r="A163" i="304"/>
  <c r="A162" i="304"/>
  <c r="A161" i="304"/>
  <c r="A160" i="304"/>
  <c r="A159" i="304"/>
  <c r="A158" i="304"/>
  <c r="A157" i="304"/>
  <c r="A156" i="304"/>
  <c r="A155" i="304"/>
  <c r="A154" i="304"/>
  <c r="A153" i="304"/>
  <c r="A152" i="304"/>
  <c r="A151" i="304"/>
  <c r="A150" i="304"/>
  <c r="A149" i="304"/>
  <c r="A148" i="304"/>
  <c r="A147" i="304"/>
  <c r="A146" i="304"/>
  <c r="A145" i="304"/>
  <c r="A144" i="304"/>
  <c r="A143" i="304"/>
  <c r="A142" i="304"/>
  <c r="A141" i="304"/>
  <c r="A140" i="304"/>
  <c r="A139" i="304"/>
  <c r="A138" i="304"/>
  <c r="A137" i="304"/>
  <c r="A136" i="304"/>
  <c r="A135" i="304"/>
  <c r="A134" i="304"/>
  <c r="A133" i="304"/>
  <c r="A132" i="304"/>
  <c r="A131" i="304"/>
  <c r="A130" i="304"/>
  <c r="A129" i="304"/>
  <c r="A128" i="304"/>
  <c r="A127" i="304"/>
  <c r="A126" i="304"/>
  <c r="A125" i="304"/>
  <c r="A124" i="304"/>
  <c r="A123" i="304"/>
  <c r="A122" i="304"/>
  <c r="A121" i="304"/>
  <c r="A120" i="304"/>
  <c r="A119" i="304"/>
  <c r="A118" i="304"/>
  <c r="A117" i="304"/>
  <c r="A116" i="304"/>
  <c r="A115" i="304"/>
  <c r="A114" i="304"/>
  <c r="A113" i="304"/>
  <c r="A112" i="304"/>
  <c r="A111" i="304"/>
  <c r="A110" i="304"/>
  <c r="A109" i="304"/>
  <c r="A108" i="304"/>
  <c r="A107" i="304"/>
  <c r="A106" i="304"/>
  <c r="A105" i="304"/>
  <c r="A104" i="304"/>
  <c r="A103" i="304"/>
  <c r="A102" i="304"/>
  <c r="A101" i="304"/>
  <c r="A100" i="304"/>
  <c r="A99" i="304"/>
  <c r="A98" i="304"/>
  <c r="A97" i="304"/>
  <c r="A96" i="304"/>
  <c r="A95" i="304"/>
  <c r="A94" i="304"/>
  <c r="A93" i="304"/>
  <c r="A92" i="304"/>
  <c r="A91" i="304"/>
  <c r="A90" i="304"/>
  <c r="A89" i="304"/>
  <c r="A88" i="304"/>
  <c r="A87" i="304"/>
  <c r="A86" i="304"/>
  <c r="A85" i="304"/>
  <c r="A84" i="304"/>
  <c r="A83" i="304"/>
  <c r="A82" i="304"/>
  <c r="A81" i="304"/>
  <c r="A80" i="304"/>
  <c r="A79" i="304"/>
  <c r="A78" i="304"/>
  <c r="A77" i="304"/>
  <c r="A76" i="304"/>
  <c r="A75" i="304"/>
  <c r="A74" i="304"/>
  <c r="A73" i="304"/>
  <c r="A72" i="304"/>
  <c r="A71" i="304"/>
  <c r="A70" i="304"/>
  <c r="A69" i="304"/>
  <c r="A68" i="304"/>
  <c r="A67" i="304"/>
  <c r="A66" i="304"/>
  <c r="A65" i="304"/>
  <c r="A64" i="304"/>
  <c r="A63" i="304"/>
  <c r="A62" i="304"/>
  <c r="A61" i="304"/>
  <c r="A60" i="304"/>
  <c r="A59" i="304"/>
  <c r="A58" i="304"/>
  <c r="A57" i="304"/>
  <c r="A56" i="304"/>
  <c r="A55" i="304"/>
  <c r="A54" i="304"/>
  <c r="A53" i="304"/>
  <c r="A52" i="304"/>
  <c r="A51" i="304"/>
  <c r="A50" i="304"/>
  <c r="A49" i="304"/>
  <c r="A48" i="304"/>
  <c r="A47" i="304"/>
  <c r="A46" i="304"/>
  <c r="A45" i="304"/>
  <c r="A44" i="304"/>
  <c r="A43" i="304"/>
  <c r="A42" i="304"/>
  <c r="A41" i="304"/>
  <c r="A40" i="304"/>
  <c r="A39" i="304"/>
  <c r="A38" i="304"/>
  <c r="A37" i="304"/>
  <c r="A36" i="304"/>
  <c r="A35" i="304"/>
  <c r="A34" i="304"/>
  <c r="A33" i="304"/>
  <c r="A32" i="304"/>
  <c r="A31" i="304"/>
  <c r="A30" i="304"/>
  <c r="A29" i="304"/>
  <c r="A28" i="304"/>
  <c r="A27" i="304"/>
  <c r="A26" i="304"/>
  <c r="A25" i="304"/>
  <c r="A24" i="304"/>
  <c r="A23" i="304"/>
  <c r="A22" i="304"/>
  <c r="A21" i="304"/>
  <c r="A20" i="304"/>
  <c r="H12" i="304"/>
  <c r="J22" i="295" s="1"/>
  <c r="H6" i="304"/>
  <c r="B6" i="304"/>
  <c r="A6" i="304"/>
  <c r="A7" i="303"/>
  <c r="B7" i="303"/>
  <c r="E12" i="303" s="1"/>
  <c r="A1019" i="303"/>
  <c r="A1018" i="303"/>
  <c r="A1017" i="303"/>
  <c r="A1016" i="303"/>
  <c r="A1015" i="303"/>
  <c r="A1014" i="303"/>
  <c r="A1013" i="303"/>
  <c r="A1012" i="303"/>
  <c r="A1011" i="303"/>
  <c r="A1010" i="303"/>
  <c r="A1009" i="303"/>
  <c r="A1008" i="303"/>
  <c r="A1007" i="303"/>
  <c r="A1006" i="303"/>
  <c r="A1005" i="303"/>
  <c r="A1004" i="303"/>
  <c r="A1003" i="303"/>
  <c r="A1002" i="303"/>
  <c r="A1001" i="303"/>
  <c r="A1000" i="303"/>
  <c r="A999" i="303"/>
  <c r="A998" i="303"/>
  <c r="A997" i="303"/>
  <c r="A996" i="303"/>
  <c r="A995" i="303"/>
  <c r="A994" i="303"/>
  <c r="A993" i="303"/>
  <c r="A992" i="303"/>
  <c r="A991" i="303"/>
  <c r="A990" i="303"/>
  <c r="A989" i="303"/>
  <c r="A988" i="303"/>
  <c r="A987" i="303"/>
  <c r="A986" i="303"/>
  <c r="A985" i="303"/>
  <c r="A984" i="303"/>
  <c r="A983" i="303"/>
  <c r="A982" i="303"/>
  <c r="A981" i="303"/>
  <c r="A980" i="303"/>
  <c r="A979" i="303"/>
  <c r="A978" i="303"/>
  <c r="A977" i="303"/>
  <c r="A976" i="303"/>
  <c r="A975" i="303"/>
  <c r="A974" i="303"/>
  <c r="A973" i="303"/>
  <c r="A972" i="303"/>
  <c r="A971" i="303"/>
  <c r="A970" i="303"/>
  <c r="A969" i="303"/>
  <c r="A968" i="303"/>
  <c r="A967" i="303"/>
  <c r="A966" i="303"/>
  <c r="A965" i="303"/>
  <c r="A964" i="303"/>
  <c r="A963" i="303"/>
  <c r="A962" i="303"/>
  <c r="A961" i="303"/>
  <c r="A960" i="303"/>
  <c r="A959" i="303"/>
  <c r="A958" i="303"/>
  <c r="A957" i="303"/>
  <c r="A956" i="303"/>
  <c r="A955" i="303"/>
  <c r="A954" i="303"/>
  <c r="A953" i="303"/>
  <c r="A952" i="303"/>
  <c r="A951" i="303"/>
  <c r="A950" i="303"/>
  <c r="A949" i="303"/>
  <c r="A948" i="303"/>
  <c r="A947" i="303"/>
  <c r="A946" i="303"/>
  <c r="A945" i="303"/>
  <c r="A944" i="303"/>
  <c r="A943" i="303"/>
  <c r="A942" i="303"/>
  <c r="A941" i="303"/>
  <c r="A940" i="303"/>
  <c r="A939" i="303"/>
  <c r="A938" i="303"/>
  <c r="A937" i="303"/>
  <c r="A936" i="303"/>
  <c r="A935" i="303"/>
  <c r="A934" i="303"/>
  <c r="A933" i="303"/>
  <c r="A932" i="303"/>
  <c r="A931" i="303"/>
  <c r="A930" i="303"/>
  <c r="A929" i="303"/>
  <c r="A928" i="303"/>
  <c r="A927" i="303"/>
  <c r="A926" i="303"/>
  <c r="A925" i="303"/>
  <c r="A924" i="303"/>
  <c r="A923" i="303"/>
  <c r="A922" i="303"/>
  <c r="A921" i="303"/>
  <c r="A920" i="303"/>
  <c r="A919" i="303"/>
  <c r="A918" i="303"/>
  <c r="A917" i="303"/>
  <c r="A916" i="303"/>
  <c r="A915" i="303"/>
  <c r="A914" i="303"/>
  <c r="A913" i="303"/>
  <c r="A912" i="303"/>
  <c r="A911" i="303"/>
  <c r="A910" i="303"/>
  <c r="A909" i="303"/>
  <c r="A908" i="303"/>
  <c r="A907" i="303"/>
  <c r="A906" i="303"/>
  <c r="A905" i="303"/>
  <c r="A904" i="303"/>
  <c r="A903" i="303"/>
  <c r="A902" i="303"/>
  <c r="A901" i="303"/>
  <c r="A900" i="303"/>
  <c r="A899" i="303"/>
  <c r="A898" i="303"/>
  <c r="A897" i="303"/>
  <c r="A896" i="303"/>
  <c r="A895" i="303"/>
  <c r="A894" i="303"/>
  <c r="A893" i="303"/>
  <c r="A892" i="303"/>
  <c r="A891" i="303"/>
  <c r="A890" i="303"/>
  <c r="A889" i="303"/>
  <c r="A888" i="303"/>
  <c r="A887" i="303"/>
  <c r="A886" i="303"/>
  <c r="A885" i="303"/>
  <c r="A884" i="303"/>
  <c r="A883" i="303"/>
  <c r="A882" i="303"/>
  <c r="A881" i="303"/>
  <c r="A880" i="303"/>
  <c r="A879" i="303"/>
  <c r="A878" i="303"/>
  <c r="A877" i="303"/>
  <c r="A876" i="303"/>
  <c r="A875" i="303"/>
  <c r="A874" i="303"/>
  <c r="A873" i="303"/>
  <c r="A872" i="303"/>
  <c r="A871" i="303"/>
  <c r="A870" i="303"/>
  <c r="A869" i="303"/>
  <c r="A868" i="303"/>
  <c r="A867" i="303"/>
  <c r="A866" i="303"/>
  <c r="A865" i="303"/>
  <c r="A864" i="303"/>
  <c r="A863" i="303"/>
  <c r="A862" i="303"/>
  <c r="A861" i="303"/>
  <c r="A860" i="303"/>
  <c r="A859" i="303"/>
  <c r="A858" i="303"/>
  <c r="A857" i="303"/>
  <c r="A856" i="303"/>
  <c r="A855" i="303"/>
  <c r="A854" i="303"/>
  <c r="A853" i="303"/>
  <c r="A852" i="303"/>
  <c r="A851" i="303"/>
  <c r="A850" i="303"/>
  <c r="A849" i="303"/>
  <c r="A848" i="303"/>
  <c r="A847" i="303"/>
  <c r="A846" i="303"/>
  <c r="A845" i="303"/>
  <c r="A844" i="303"/>
  <c r="A843" i="303"/>
  <c r="A842" i="303"/>
  <c r="A841" i="303"/>
  <c r="A840" i="303"/>
  <c r="A839" i="303"/>
  <c r="A838" i="303"/>
  <c r="A837" i="303"/>
  <c r="A836" i="303"/>
  <c r="A835" i="303"/>
  <c r="A834" i="303"/>
  <c r="A833" i="303"/>
  <c r="A832" i="303"/>
  <c r="A831" i="303"/>
  <c r="A830" i="303"/>
  <c r="A829" i="303"/>
  <c r="A828" i="303"/>
  <c r="A827" i="303"/>
  <c r="A826" i="303"/>
  <c r="A825" i="303"/>
  <c r="A824" i="303"/>
  <c r="A823" i="303"/>
  <c r="A822" i="303"/>
  <c r="A821" i="303"/>
  <c r="A820" i="303"/>
  <c r="A819" i="303"/>
  <c r="A818" i="303"/>
  <c r="A817" i="303"/>
  <c r="A816" i="303"/>
  <c r="A815" i="303"/>
  <c r="A814" i="303"/>
  <c r="A813" i="303"/>
  <c r="A812" i="303"/>
  <c r="A811" i="303"/>
  <c r="A810" i="303"/>
  <c r="A809" i="303"/>
  <c r="A808" i="303"/>
  <c r="A807" i="303"/>
  <c r="A806" i="303"/>
  <c r="A805" i="303"/>
  <c r="A804" i="303"/>
  <c r="A803" i="303"/>
  <c r="A802" i="303"/>
  <c r="A801" i="303"/>
  <c r="A800" i="303"/>
  <c r="A799" i="303"/>
  <c r="A798" i="303"/>
  <c r="A797" i="303"/>
  <c r="A796" i="303"/>
  <c r="A795" i="303"/>
  <c r="A794" i="303"/>
  <c r="A793" i="303"/>
  <c r="A792" i="303"/>
  <c r="A791" i="303"/>
  <c r="A790" i="303"/>
  <c r="A789" i="303"/>
  <c r="A788" i="303"/>
  <c r="A787" i="303"/>
  <c r="A786" i="303"/>
  <c r="A785" i="303"/>
  <c r="A784" i="303"/>
  <c r="A783" i="303"/>
  <c r="A782" i="303"/>
  <c r="A781" i="303"/>
  <c r="A780" i="303"/>
  <c r="A779" i="303"/>
  <c r="A778" i="303"/>
  <c r="A777" i="303"/>
  <c r="A776" i="303"/>
  <c r="A775" i="303"/>
  <c r="A774" i="303"/>
  <c r="A773" i="303"/>
  <c r="A772" i="303"/>
  <c r="A771" i="303"/>
  <c r="A770" i="303"/>
  <c r="A769" i="303"/>
  <c r="A768" i="303"/>
  <c r="A767" i="303"/>
  <c r="A766" i="303"/>
  <c r="A765" i="303"/>
  <c r="A764" i="303"/>
  <c r="A763" i="303"/>
  <c r="A762" i="303"/>
  <c r="A761" i="303"/>
  <c r="A760" i="303"/>
  <c r="A759" i="303"/>
  <c r="A758" i="303"/>
  <c r="A757" i="303"/>
  <c r="A756" i="303"/>
  <c r="A755" i="303"/>
  <c r="A754" i="303"/>
  <c r="A753" i="303"/>
  <c r="A752" i="303"/>
  <c r="A751" i="303"/>
  <c r="A750" i="303"/>
  <c r="A749" i="303"/>
  <c r="A748" i="303"/>
  <c r="A747" i="303"/>
  <c r="A746" i="303"/>
  <c r="A745" i="303"/>
  <c r="A744" i="303"/>
  <c r="A743" i="303"/>
  <c r="A742" i="303"/>
  <c r="A741" i="303"/>
  <c r="A740" i="303"/>
  <c r="A739" i="303"/>
  <c r="A738" i="303"/>
  <c r="A737" i="303"/>
  <c r="A736" i="303"/>
  <c r="A735" i="303"/>
  <c r="A734" i="303"/>
  <c r="A733" i="303"/>
  <c r="A732" i="303"/>
  <c r="A731" i="303"/>
  <c r="A730" i="303"/>
  <c r="A729" i="303"/>
  <c r="A728" i="303"/>
  <c r="A727" i="303"/>
  <c r="A726" i="303"/>
  <c r="A725" i="303"/>
  <c r="A724" i="303"/>
  <c r="A723" i="303"/>
  <c r="A722" i="303"/>
  <c r="A721" i="303"/>
  <c r="A720" i="303"/>
  <c r="A719" i="303"/>
  <c r="A718" i="303"/>
  <c r="A717" i="303"/>
  <c r="A716" i="303"/>
  <c r="A715" i="303"/>
  <c r="A714" i="303"/>
  <c r="A713" i="303"/>
  <c r="A712" i="303"/>
  <c r="A711" i="303"/>
  <c r="A710" i="303"/>
  <c r="A709" i="303"/>
  <c r="A708" i="303"/>
  <c r="A707" i="303"/>
  <c r="A706" i="303"/>
  <c r="A705" i="303"/>
  <c r="A704" i="303"/>
  <c r="A703" i="303"/>
  <c r="A702" i="303"/>
  <c r="A701" i="303"/>
  <c r="A700" i="303"/>
  <c r="A699" i="303"/>
  <c r="A698" i="303"/>
  <c r="A697" i="303"/>
  <c r="A696" i="303"/>
  <c r="A695" i="303"/>
  <c r="A694" i="303"/>
  <c r="A693" i="303"/>
  <c r="A692" i="303"/>
  <c r="A691" i="303"/>
  <c r="A690" i="303"/>
  <c r="A689" i="303"/>
  <c r="A688" i="303"/>
  <c r="A687" i="303"/>
  <c r="A686" i="303"/>
  <c r="A685" i="303"/>
  <c r="A684" i="303"/>
  <c r="A683" i="303"/>
  <c r="A682" i="303"/>
  <c r="A681" i="303"/>
  <c r="A680" i="303"/>
  <c r="A679" i="303"/>
  <c r="A678" i="303"/>
  <c r="A677" i="303"/>
  <c r="A676" i="303"/>
  <c r="A675" i="303"/>
  <c r="A674" i="303"/>
  <c r="A673" i="303"/>
  <c r="A672" i="303"/>
  <c r="A671" i="303"/>
  <c r="A670" i="303"/>
  <c r="A669" i="303"/>
  <c r="A668" i="303"/>
  <c r="A667" i="303"/>
  <c r="A666" i="303"/>
  <c r="A665" i="303"/>
  <c r="A664" i="303"/>
  <c r="A663" i="303"/>
  <c r="A662" i="303"/>
  <c r="A661" i="303"/>
  <c r="A660" i="303"/>
  <c r="A659" i="303"/>
  <c r="A658" i="303"/>
  <c r="A657" i="303"/>
  <c r="A656" i="303"/>
  <c r="A655" i="303"/>
  <c r="A654" i="303"/>
  <c r="A653" i="303"/>
  <c r="A652" i="303"/>
  <c r="A651" i="303"/>
  <c r="A650" i="303"/>
  <c r="A649" i="303"/>
  <c r="A648" i="303"/>
  <c r="A647" i="303"/>
  <c r="A646" i="303"/>
  <c r="A645" i="303"/>
  <c r="A644" i="303"/>
  <c r="A643" i="303"/>
  <c r="A642" i="303"/>
  <c r="A641" i="303"/>
  <c r="A640" i="303"/>
  <c r="A639" i="303"/>
  <c r="A638" i="303"/>
  <c r="A637" i="303"/>
  <c r="A636" i="303"/>
  <c r="A635" i="303"/>
  <c r="A634" i="303"/>
  <c r="A633" i="303"/>
  <c r="A632" i="303"/>
  <c r="A631" i="303"/>
  <c r="A630" i="303"/>
  <c r="A629" i="303"/>
  <c r="A628" i="303"/>
  <c r="A627" i="303"/>
  <c r="A626" i="303"/>
  <c r="A625" i="303"/>
  <c r="A624" i="303"/>
  <c r="A623" i="303"/>
  <c r="A622" i="303"/>
  <c r="A621" i="303"/>
  <c r="A620" i="303"/>
  <c r="A619" i="303"/>
  <c r="A618" i="303"/>
  <c r="A617" i="303"/>
  <c r="A616" i="303"/>
  <c r="A615" i="303"/>
  <c r="A614" i="303"/>
  <c r="A613" i="303"/>
  <c r="A612" i="303"/>
  <c r="A611" i="303"/>
  <c r="A610" i="303"/>
  <c r="A609" i="303"/>
  <c r="A608" i="303"/>
  <c r="A607" i="303"/>
  <c r="A606" i="303"/>
  <c r="A605" i="303"/>
  <c r="A604" i="303"/>
  <c r="A603" i="303"/>
  <c r="A602" i="303"/>
  <c r="A601" i="303"/>
  <c r="A600" i="303"/>
  <c r="A599" i="303"/>
  <c r="A598" i="303"/>
  <c r="A597" i="303"/>
  <c r="A596" i="303"/>
  <c r="A595" i="303"/>
  <c r="A594" i="303"/>
  <c r="A593" i="303"/>
  <c r="A592" i="303"/>
  <c r="A591" i="303"/>
  <c r="A590" i="303"/>
  <c r="A589" i="303"/>
  <c r="A588" i="303"/>
  <c r="A587" i="303"/>
  <c r="A586" i="303"/>
  <c r="A585" i="303"/>
  <c r="A584" i="303"/>
  <c r="A583" i="303"/>
  <c r="A582" i="303"/>
  <c r="A581" i="303"/>
  <c r="A580" i="303"/>
  <c r="A579" i="303"/>
  <c r="A578" i="303"/>
  <c r="A577" i="303"/>
  <c r="A576" i="303"/>
  <c r="A575" i="303"/>
  <c r="A574" i="303"/>
  <c r="A573" i="303"/>
  <c r="A572" i="303"/>
  <c r="A571" i="303"/>
  <c r="A570" i="303"/>
  <c r="A569" i="303"/>
  <c r="A568" i="303"/>
  <c r="A567" i="303"/>
  <c r="A566" i="303"/>
  <c r="A565" i="303"/>
  <c r="A564" i="303"/>
  <c r="A563" i="303"/>
  <c r="A562" i="303"/>
  <c r="A561" i="303"/>
  <c r="A560" i="303"/>
  <c r="A559" i="303"/>
  <c r="A558" i="303"/>
  <c r="A557" i="303"/>
  <c r="A556" i="303"/>
  <c r="A555" i="303"/>
  <c r="A554" i="303"/>
  <c r="A553" i="303"/>
  <c r="A552" i="303"/>
  <c r="A551" i="303"/>
  <c r="A550" i="303"/>
  <c r="A549" i="303"/>
  <c r="A548" i="303"/>
  <c r="A547" i="303"/>
  <c r="A546" i="303"/>
  <c r="A545" i="303"/>
  <c r="A544" i="303"/>
  <c r="A543" i="303"/>
  <c r="A542" i="303"/>
  <c r="A541" i="303"/>
  <c r="A540" i="303"/>
  <c r="A539" i="303"/>
  <c r="A538" i="303"/>
  <c r="A537" i="303"/>
  <c r="A536" i="303"/>
  <c r="A535" i="303"/>
  <c r="A534" i="303"/>
  <c r="A533" i="303"/>
  <c r="A532" i="303"/>
  <c r="A531" i="303"/>
  <c r="A530" i="303"/>
  <c r="A529" i="303"/>
  <c r="A528" i="303"/>
  <c r="A527" i="303"/>
  <c r="A526" i="303"/>
  <c r="A525" i="303"/>
  <c r="A524" i="303"/>
  <c r="A523" i="303"/>
  <c r="A522" i="303"/>
  <c r="A521" i="303"/>
  <c r="A520" i="303"/>
  <c r="A519" i="303"/>
  <c r="A518" i="303"/>
  <c r="A517" i="303"/>
  <c r="A516" i="303"/>
  <c r="A515" i="303"/>
  <c r="A514" i="303"/>
  <c r="A513" i="303"/>
  <c r="A512" i="303"/>
  <c r="A511" i="303"/>
  <c r="A510" i="303"/>
  <c r="A509" i="303"/>
  <c r="A508" i="303"/>
  <c r="A507" i="303"/>
  <c r="A506" i="303"/>
  <c r="A505" i="303"/>
  <c r="A504" i="303"/>
  <c r="A503" i="303"/>
  <c r="A502" i="303"/>
  <c r="A501" i="303"/>
  <c r="A500" i="303"/>
  <c r="A499" i="303"/>
  <c r="A498" i="303"/>
  <c r="A497" i="303"/>
  <c r="A496" i="303"/>
  <c r="A495" i="303"/>
  <c r="A494" i="303"/>
  <c r="A493" i="303"/>
  <c r="A492" i="303"/>
  <c r="A491" i="303"/>
  <c r="A490" i="303"/>
  <c r="A489" i="303"/>
  <c r="A488" i="303"/>
  <c r="A487" i="303"/>
  <c r="A486" i="303"/>
  <c r="A485" i="303"/>
  <c r="A484" i="303"/>
  <c r="A483" i="303"/>
  <c r="A482" i="303"/>
  <c r="A481" i="303"/>
  <c r="A480" i="303"/>
  <c r="A479" i="303"/>
  <c r="A478" i="303"/>
  <c r="A477" i="303"/>
  <c r="A476" i="303"/>
  <c r="A475" i="303"/>
  <c r="A474" i="303"/>
  <c r="A473" i="303"/>
  <c r="A472" i="303"/>
  <c r="A471" i="303"/>
  <c r="A470" i="303"/>
  <c r="A469" i="303"/>
  <c r="A468" i="303"/>
  <c r="A467" i="303"/>
  <c r="A466" i="303"/>
  <c r="A465" i="303"/>
  <c r="A464" i="303"/>
  <c r="A463" i="303"/>
  <c r="A462" i="303"/>
  <c r="A461" i="303"/>
  <c r="A460" i="303"/>
  <c r="A459" i="303"/>
  <c r="A458" i="303"/>
  <c r="A457" i="303"/>
  <c r="A456" i="303"/>
  <c r="A455" i="303"/>
  <c r="A454" i="303"/>
  <c r="A453" i="303"/>
  <c r="A452" i="303"/>
  <c r="A451" i="303"/>
  <c r="A450" i="303"/>
  <c r="A449" i="303"/>
  <c r="A448" i="303"/>
  <c r="A447" i="303"/>
  <c r="A446" i="303"/>
  <c r="A445" i="303"/>
  <c r="A444" i="303"/>
  <c r="A443" i="303"/>
  <c r="A442" i="303"/>
  <c r="A441" i="303"/>
  <c r="A440" i="303"/>
  <c r="A439" i="303"/>
  <c r="A438" i="303"/>
  <c r="A437" i="303"/>
  <c r="A436" i="303"/>
  <c r="A435" i="303"/>
  <c r="A434" i="303"/>
  <c r="A433" i="303"/>
  <c r="A432" i="303"/>
  <c r="A431" i="303"/>
  <c r="A430" i="303"/>
  <c r="A429" i="303"/>
  <c r="A428" i="303"/>
  <c r="A427" i="303"/>
  <c r="A426" i="303"/>
  <c r="A425" i="303"/>
  <c r="A424" i="303"/>
  <c r="A423" i="303"/>
  <c r="A422" i="303"/>
  <c r="A421" i="303"/>
  <c r="A420" i="303"/>
  <c r="A419" i="303"/>
  <c r="A418" i="303"/>
  <c r="A417" i="303"/>
  <c r="A416" i="303"/>
  <c r="A415" i="303"/>
  <c r="A414" i="303"/>
  <c r="A413" i="303"/>
  <c r="A412" i="303"/>
  <c r="A411" i="303"/>
  <c r="A410" i="303"/>
  <c r="A409" i="303"/>
  <c r="A408" i="303"/>
  <c r="A407" i="303"/>
  <c r="A406" i="303"/>
  <c r="A405" i="303"/>
  <c r="A404" i="303"/>
  <c r="A403" i="303"/>
  <c r="A402" i="303"/>
  <c r="A401" i="303"/>
  <c r="A400" i="303"/>
  <c r="A399" i="303"/>
  <c r="A398" i="303"/>
  <c r="A397" i="303"/>
  <c r="A396" i="303"/>
  <c r="A395" i="303"/>
  <c r="A394" i="303"/>
  <c r="A393" i="303"/>
  <c r="A392" i="303"/>
  <c r="A391" i="303"/>
  <c r="A390" i="303"/>
  <c r="A389" i="303"/>
  <c r="A388" i="303"/>
  <c r="A387" i="303"/>
  <c r="A386" i="303"/>
  <c r="A385" i="303"/>
  <c r="A384" i="303"/>
  <c r="A383" i="303"/>
  <c r="A382" i="303"/>
  <c r="A381" i="303"/>
  <c r="A380" i="303"/>
  <c r="A379" i="303"/>
  <c r="A378" i="303"/>
  <c r="A377" i="303"/>
  <c r="A376" i="303"/>
  <c r="A375" i="303"/>
  <c r="A374" i="303"/>
  <c r="A373" i="303"/>
  <c r="A372" i="303"/>
  <c r="A371" i="303"/>
  <c r="A370" i="303"/>
  <c r="A369" i="303"/>
  <c r="A368" i="303"/>
  <c r="A367" i="303"/>
  <c r="A366" i="303"/>
  <c r="A365" i="303"/>
  <c r="A364" i="303"/>
  <c r="A363" i="303"/>
  <c r="A362" i="303"/>
  <c r="A361" i="303"/>
  <c r="A360" i="303"/>
  <c r="A359" i="303"/>
  <c r="A358" i="303"/>
  <c r="A357" i="303"/>
  <c r="A356" i="303"/>
  <c r="A355" i="303"/>
  <c r="A354" i="303"/>
  <c r="A353" i="303"/>
  <c r="A352" i="303"/>
  <c r="A351" i="303"/>
  <c r="A350" i="303"/>
  <c r="A349" i="303"/>
  <c r="A348" i="303"/>
  <c r="A347" i="303"/>
  <c r="A346" i="303"/>
  <c r="A345" i="303"/>
  <c r="A344" i="303"/>
  <c r="A343" i="303"/>
  <c r="A342" i="303"/>
  <c r="A341" i="303"/>
  <c r="A340" i="303"/>
  <c r="A339" i="303"/>
  <c r="A338" i="303"/>
  <c r="A337" i="303"/>
  <c r="A336" i="303"/>
  <c r="A335" i="303"/>
  <c r="A334" i="303"/>
  <c r="A333" i="303"/>
  <c r="A332" i="303"/>
  <c r="A331" i="303"/>
  <c r="A330" i="303"/>
  <c r="A329" i="303"/>
  <c r="A328" i="303"/>
  <c r="A327" i="303"/>
  <c r="A326" i="303"/>
  <c r="A325" i="303"/>
  <c r="A324" i="303"/>
  <c r="A323" i="303"/>
  <c r="A322" i="303"/>
  <c r="A321" i="303"/>
  <c r="A320" i="303"/>
  <c r="A319" i="303"/>
  <c r="A318" i="303"/>
  <c r="A317" i="303"/>
  <c r="A316" i="303"/>
  <c r="A315" i="303"/>
  <c r="A314" i="303"/>
  <c r="A313" i="303"/>
  <c r="A312" i="303"/>
  <c r="A311" i="303"/>
  <c r="A310" i="303"/>
  <c r="A309" i="303"/>
  <c r="A308" i="303"/>
  <c r="A307" i="303"/>
  <c r="A306" i="303"/>
  <c r="A305" i="303"/>
  <c r="A304" i="303"/>
  <c r="A303" i="303"/>
  <c r="A302" i="303"/>
  <c r="A301" i="303"/>
  <c r="A300" i="303"/>
  <c r="A299" i="303"/>
  <c r="A298" i="303"/>
  <c r="A297" i="303"/>
  <c r="A296" i="303"/>
  <c r="A295" i="303"/>
  <c r="A294" i="303"/>
  <c r="A293" i="303"/>
  <c r="A292" i="303"/>
  <c r="A291" i="303"/>
  <c r="A290" i="303"/>
  <c r="A289" i="303"/>
  <c r="A288" i="303"/>
  <c r="A287" i="303"/>
  <c r="A286" i="303"/>
  <c r="A285" i="303"/>
  <c r="A284" i="303"/>
  <c r="A283" i="303"/>
  <c r="A282" i="303"/>
  <c r="A281" i="303"/>
  <c r="A280" i="303"/>
  <c r="A279" i="303"/>
  <c r="A278" i="303"/>
  <c r="A277" i="303"/>
  <c r="A276" i="303"/>
  <c r="A275" i="303"/>
  <c r="A274" i="303"/>
  <c r="A273" i="303"/>
  <c r="A272" i="303"/>
  <c r="A271" i="303"/>
  <c r="A270" i="303"/>
  <c r="A269" i="303"/>
  <c r="A268" i="303"/>
  <c r="A267" i="303"/>
  <c r="A266" i="303"/>
  <c r="A265" i="303"/>
  <c r="A264" i="303"/>
  <c r="A263" i="303"/>
  <c r="A262" i="303"/>
  <c r="A261" i="303"/>
  <c r="A260" i="303"/>
  <c r="A259" i="303"/>
  <c r="A258" i="303"/>
  <c r="A257" i="303"/>
  <c r="A256" i="303"/>
  <c r="A255" i="303"/>
  <c r="A254" i="303"/>
  <c r="A253" i="303"/>
  <c r="A252" i="303"/>
  <c r="A251" i="303"/>
  <c r="A250" i="303"/>
  <c r="A249" i="303"/>
  <c r="A248" i="303"/>
  <c r="A247" i="303"/>
  <c r="A246" i="303"/>
  <c r="A245" i="303"/>
  <c r="A244" i="303"/>
  <c r="A243" i="303"/>
  <c r="A242" i="303"/>
  <c r="A241" i="303"/>
  <c r="A240" i="303"/>
  <c r="A239" i="303"/>
  <c r="A238" i="303"/>
  <c r="A237" i="303"/>
  <c r="A236" i="303"/>
  <c r="A235" i="303"/>
  <c r="A234" i="303"/>
  <c r="A233" i="303"/>
  <c r="A232" i="303"/>
  <c r="A231" i="303"/>
  <c r="A230" i="303"/>
  <c r="A229" i="303"/>
  <c r="A228" i="303"/>
  <c r="A227" i="303"/>
  <c r="A226" i="303"/>
  <c r="A225" i="303"/>
  <c r="A224" i="303"/>
  <c r="A223" i="303"/>
  <c r="A222" i="303"/>
  <c r="A221" i="303"/>
  <c r="A220" i="303"/>
  <c r="A219" i="303"/>
  <c r="A218" i="303"/>
  <c r="A217" i="303"/>
  <c r="A216" i="303"/>
  <c r="A215" i="303"/>
  <c r="A214" i="303"/>
  <c r="A213" i="303"/>
  <c r="A212" i="303"/>
  <c r="A211" i="303"/>
  <c r="A210" i="303"/>
  <c r="A209" i="303"/>
  <c r="A208" i="303"/>
  <c r="A207" i="303"/>
  <c r="A206" i="303"/>
  <c r="A205" i="303"/>
  <c r="A204" i="303"/>
  <c r="A203" i="303"/>
  <c r="A202" i="303"/>
  <c r="A201" i="303"/>
  <c r="A200" i="303"/>
  <c r="A199" i="303"/>
  <c r="A198" i="303"/>
  <c r="A197" i="303"/>
  <c r="A196" i="303"/>
  <c r="A195" i="303"/>
  <c r="A194" i="303"/>
  <c r="A193" i="303"/>
  <c r="A192" i="303"/>
  <c r="A191" i="303"/>
  <c r="A190" i="303"/>
  <c r="A189" i="303"/>
  <c r="A188" i="303"/>
  <c r="A187" i="303"/>
  <c r="A186" i="303"/>
  <c r="A185" i="303"/>
  <c r="A184" i="303"/>
  <c r="A183" i="303"/>
  <c r="A182" i="303"/>
  <c r="A181" i="303"/>
  <c r="A180" i="303"/>
  <c r="A179" i="303"/>
  <c r="A178" i="303"/>
  <c r="A177" i="303"/>
  <c r="A176" i="303"/>
  <c r="A175" i="303"/>
  <c r="A174" i="303"/>
  <c r="A173" i="303"/>
  <c r="A172" i="303"/>
  <c r="A171" i="303"/>
  <c r="A170" i="303"/>
  <c r="A169" i="303"/>
  <c r="A168" i="303"/>
  <c r="A167" i="303"/>
  <c r="A166" i="303"/>
  <c r="A165" i="303"/>
  <c r="A164" i="303"/>
  <c r="A163" i="303"/>
  <c r="A162" i="303"/>
  <c r="A161" i="303"/>
  <c r="A160" i="303"/>
  <c r="A159" i="303"/>
  <c r="A158" i="303"/>
  <c r="A157" i="303"/>
  <c r="A156" i="303"/>
  <c r="A155" i="303"/>
  <c r="A154" i="303"/>
  <c r="A153" i="303"/>
  <c r="A152" i="303"/>
  <c r="A151" i="303"/>
  <c r="A150" i="303"/>
  <c r="A149" i="303"/>
  <c r="A148" i="303"/>
  <c r="A147" i="303"/>
  <c r="A146" i="303"/>
  <c r="A145" i="303"/>
  <c r="A144" i="303"/>
  <c r="A143" i="303"/>
  <c r="A142" i="303"/>
  <c r="A141" i="303"/>
  <c r="A140" i="303"/>
  <c r="A139" i="303"/>
  <c r="A138" i="303"/>
  <c r="A137" i="303"/>
  <c r="A136" i="303"/>
  <c r="A135" i="303"/>
  <c r="A134" i="303"/>
  <c r="A133" i="303"/>
  <c r="A132" i="303"/>
  <c r="A131" i="303"/>
  <c r="A130" i="303"/>
  <c r="A129" i="303"/>
  <c r="A128" i="303"/>
  <c r="A127" i="303"/>
  <c r="A126" i="303"/>
  <c r="A125" i="303"/>
  <c r="A124" i="303"/>
  <c r="A123" i="303"/>
  <c r="A122" i="303"/>
  <c r="A121" i="303"/>
  <c r="A120" i="303"/>
  <c r="A119" i="303"/>
  <c r="A118" i="303"/>
  <c r="A117" i="303"/>
  <c r="A116" i="303"/>
  <c r="A115" i="303"/>
  <c r="A114" i="303"/>
  <c r="A113" i="303"/>
  <c r="A112" i="303"/>
  <c r="A111" i="303"/>
  <c r="A110" i="303"/>
  <c r="A109" i="303"/>
  <c r="A108" i="303"/>
  <c r="A107" i="303"/>
  <c r="A106" i="303"/>
  <c r="A105" i="303"/>
  <c r="A104" i="303"/>
  <c r="A103" i="303"/>
  <c r="A102" i="303"/>
  <c r="A101" i="303"/>
  <c r="A100" i="303"/>
  <c r="A99" i="303"/>
  <c r="A98" i="303"/>
  <c r="A97" i="303"/>
  <c r="A96" i="303"/>
  <c r="A95" i="303"/>
  <c r="A94" i="303"/>
  <c r="A93" i="303"/>
  <c r="A92" i="303"/>
  <c r="A91" i="303"/>
  <c r="A90" i="303"/>
  <c r="A89" i="303"/>
  <c r="A88" i="303"/>
  <c r="A87" i="303"/>
  <c r="A86" i="303"/>
  <c r="A85" i="303"/>
  <c r="A84" i="303"/>
  <c r="A83" i="303"/>
  <c r="A82" i="303"/>
  <c r="A81" i="303"/>
  <c r="A80" i="303"/>
  <c r="A79" i="303"/>
  <c r="A78" i="303"/>
  <c r="A77" i="303"/>
  <c r="A76" i="303"/>
  <c r="A75" i="303"/>
  <c r="A74" i="303"/>
  <c r="A73" i="303"/>
  <c r="A72" i="303"/>
  <c r="A71" i="303"/>
  <c r="A70" i="303"/>
  <c r="A69" i="303"/>
  <c r="A68" i="303"/>
  <c r="A67" i="303"/>
  <c r="A66" i="303"/>
  <c r="A65" i="303"/>
  <c r="A64" i="303"/>
  <c r="A63" i="303"/>
  <c r="A62" i="303"/>
  <c r="A61" i="303"/>
  <c r="A60" i="303"/>
  <c r="A59" i="303"/>
  <c r="A58" i="303"/>
  <c r="A57" i="303"/>
  <c r="A56" i="303"/>
  <c r="A55" i="303"/>
  <c r="A54" i="303"/>
  <c r="A53" i="303"/>
  <c r="A52" i="303"/>
  <c r="A51" i="303"/>
  <c r="A50" i="303"/>
  <c r="A49" i="303"/>
  <c r="A48" i="303"/>
  <c r="A47" i="303"/>
  <c r="A46" i="303"/>
  <c r="A45" i="303"/>
  <c r="A44" i="303"/>
  <c r="A43" i="303"/>
  <c r="A42" i="303"/>
  <c r="A41" i="303"/>
  <c r="A40" i="303"/>
  <c r="A39" i="303"/>
  <c r="A38" i="303"/>
  <c r="A37" i="303"/>
  <c r="A36" i="303"/>
  <c r="A35" i="303"/>
  <c r="A34" i="303"/>
  <c r="A33" i="303"/>
  <c r="A32" i="303"/>
  <c r="A31" i="303"/>
  <c r="A30" i="303"/>
  <c r="A29" i="303"/>
  <c r="A28" i="303"/>
  <c r="A27" i="303"/>
  <c r="A26" i="303"/>
  <c r="A25" i="303"/>
  <c r="A24" i="303"/>
  <c r="A23" i="303"/>
  <c r="A22" i="303"/>
  <c r="A21" i="303"/>
  <c r="A20" i="303"/>
  <c r="H12" i="303"/>
  <c r="J21" i="295" s="1"/>
  <c r="H6" i="303"/>
  <c r="B6" i="303"/>
  <c r="A6" i="303"/>
  <c r="A7" i="302"/>
  <c r="B7" i="302"/>
  <c r="E12" i="302" s="1"/>
  <c r="A1019" i="302"/>
  <c r="A1018" i="302"/>
  <c r="A1017" i="302"/>
  <c r="A1016" i="302"/>
  <c r="A1015" i="302"/>
  <c r="A1014" i="302"/>
  <c r="A1013" i="302"/>
  <c r="A1012" i="302"/>
  <c r="A1011" i="302"/>
  <c r="A1010" i="302"/>
  <c r="A1009" i="302"/>
  <c r="A1008" i="302"/>
  <c r="A1007" i="302"/>
  <c r="A1006" i="302"/>
  <c r="A1005" i="302"/>
  <c r="A1004" i="302"/>
  <c r="A1003" i="302"/>
  <c r="A1002" i="302"/>
  <c r="A1001" i="302"/>
  <c r="A1000" i="302"/>
  <c r="A999" i="302"/>
  <c r="A998" i="302"/>
  <c r="A997" i="302"/>
  <c r="A996" i="302"/>
  <c r="A995" i="302"/>
  <c r="A994" i="302"/>
  <c r="A993" i="302"/>
  <c r="A992" i="302"/>
  <c r="A991" i="302"/>
  <c r="A990" i="302"/>
  <c r="A989" i="302"/>
  <c r="A988" i="302"/>
  <c r="A987" i="302"/>
  <c r="A986" i="302"/>
  <c r="A985" i="302"/>
  <c r="A984" i="302"/>
  <c r="A983" i="302"/>
  <c r="A982" i="302"/>
  <c r="A981" i="302"/>
  <c r="A980" i="302"/>
  <c r="A979" i="302"/>
  <c r="A978" i="302"/>
  <c r="A977" i="302"/>
  <c r="A976" i="302"/>
  <c r="A975" i="302"/>
  <c r="A974" i="302"/>
  <c r="A973" i="302"/>
  <c r="A972" i="302"/>
  <c r="A971" i="302"/>
  <c r="A970" i="302"/>
  <c r="A969" i="302"/>
  <c r="A968" i="302"/>
  <c r="A967" i="302"/>
  <c r="A966" i="302"/>
  <c r="A965" i="302"/>
  <c r="A964" i="302"/>
  <c r="A963" i="302"/>
  <c r="A962" i="302"/>
  <c r="A961" i="302"/>
  <c r="A960" i="302"/>
  <c r="A959" i="302"/>
  <c r="A958" i="302"/>
  <c r="A957" i="302"/>
  <c r="A956" i="302"/>
  <c r="A955" i="302"/>
  <c r="A954" i="302"/>
  <c r="A953" i="302"/>
  <c r="A952" i="302"/>
  <c r="A951" i="302"/>
  <c r="A950" i="302"/>
  <c r="A949" i="302"/>
  <c r="A948" i="302"/>
  <c r="A947" i="302"/>
  <c r="A946" i="302"/>
  <c r="A945" i="302"/>
  <c r="A944" i="302"/>
  <c r="A943" i="302"/>
  <c r="A942" i="302"/>
  <c r="A941" i="302"/>
  <c r="A940" i="302"/>
  <c r="A939" i="302"/>
  <c r="A938" i="302"/>
  <c r="A937" i="302"/>
  <c r="A936" i="302"/>
  <c r="A935" i="302"/>
  <c r="A934" i="302"/>
  <c r="A933" i="302"/>
  <c r="A932" i="302"/>
  <c r="A931" i="302"/>
  <c r="A930" i="302"/>
  <c r="A929" i="302"/>
  <c r="A928" i="302"/>
  <c r="A927" i="302"/>
  <c r="A926" i="302"/>
  <c r="A925" i="302"/>
  <c r="A924" i="302"/>
  <c r="A923" i="302"/>
  <c r="A922" i="302"/>
  <c r="A921" i="302"/>
  <c r="A920" i="302"/>
  <c r="A919" i="302"/>
  <c r="A918" i="302"/>
  <c r="A917" i="302"/>
  <c r="A916" i="302"/>
  <c r="A915" i="302"/>
  <c r="A914" i="302"/>
  <c r="A913" i="302"/>
  <c r="A912" i="302"/>
  <c r="A911" i="302"/>
  <c r="A910" i="302"/>
  <c r="A909" i="302"/>
  <c r="A908" i="302"/>
  <c r="A907" i="302"/>
  <c r="A906" i="302"/>
  <c r="A905" i="302"/>
  <c r="A904" i="302"/>
  <c r="A903" i="302"/>
  <c r="A902" i="302"/>
  <c r="A901" i="302"/>
  <c r="A900" i="302"/>
  <c r="A899" i="302"/>
  <c r="A898" i="302"/>
  <c r="A897" i="302"/>
  <c r="A896" i="302"/>
  <c r="A895" i="302"/>
  <c r="A894" i="302"/>
  <c r="A893" i="302"/>
  <c r="A892" i="302"/>
  <c r="A891" i="302"/>
  <c r="A890" i="302"/>
  <c r="A889" i="302"/>
  <c r="A888" i="302"/>
  <c r="A887" i="302"/>
  <c r="A886" i="302"/>
  <c r="A885" i="302"/>
  <c r="A884" i="302"/>
  <c r="A883" i="302"/>
  <c r="A882" i="302"/>
  <c r="A881" i="302"/>
  <c r="A880" i="302"/>
  <c r="A879" i="302"/>
  <c r="A878" i="302"/>
  <c r="A877" i="302"/>
  <c r="A876" i="302"/>
  <c r="A875" i="302"/>
  <c r="A874" i="302"/>
  <c r="A873" i="302"/>
  <c r="A872" i="302"/>
  <c r="A871" i="302"/>
  <c r="A870" i="302"/>
  <c r="A869" i="302"/>
  <c r="A868" i="302"/>
  <c r="A867" i="302"/>
  <c r="A866" i="302"/>
  <c r="A865" i="302"/>
  <c r="A864" i="302"/>
  <c r="A863" i="302"/>
  <c r="A862" i="302"/>
  <c r="A861" i="302"/>
  <c r="A860" i="302"/>
  <c r="A859" i="302"/>
  <c r="A858" i="302"/>
  <c r="A857" i="302"/>
  <c r="A856" i="302"/>
  <c r="A855" i="302"/>
  <c r="A854" i="302"/>
  <c r="A853" i="302"/>
  <c r="A852" i="302"/>
  <c r="A851" i="302"/>
  <c r="A850" i="302"/>
  <c r="A849" i="302"/>
  <c r="A848" i="302"/>
  <c r="A847" i="302"/>
  <c r="A846" i="302"/>
  <c r="A845" i="302"/>
  <c r="A844" i="302"/>
  <c r="A843" i="302"/>
  <c r="A842" i="302"/>
  <c r="A841" i="302"/>
  <c r="A840" i="302"/>
  <c r="A839" i="302"/>
  <c r="A838" i="302"/>
  <c r="A837" i="302"/>
  <c r="A836" i="302"/>
  <c r="A835" i="302"/>
  <c r="A834" i="302"/>
  <c r="A833" i="302"/>
  <c r="A832" i="302"/>
  <c r="A831" i="302"/>
  <c r="A830" i="302"/>
  <c r="A829" i="302"/>
  <c r="A828" i="302"/>
  <c r="A827" i="302"/>
  <c r="A826" i="302"/>
  <c r="A825" i="302"/>
  <c r="A824" i="302"/>
  <c r="A823" i="302"/>
  <c r="A822" i="302"/>
  <c r="A821" i="302"/>
  <c r="A820" i="302"/>
  <c r="A819" i="302"/>
  <c r="A818" i="302"/>
  <c r="A817" i="302"/>
  <c r="A816" i="302"/>
  <c r="A815" i="302"/>
  <c r="A814" i="302"/>
  <c r="A813" i="302"/>
  <c r="A812" i="302"/>
  <c r="A811" i="302"/>
  <c r="A810" i="302"/>
  <c r="A809" i="302"/>
  <c r="A808" i="302"/>
  <c r="A807" i="302"/>
  <c r="A806" i="302"/>
  <c r="A805" i="302"/>
  <c r="A804" i="302"/>
  <c r="A803" i="302"/>
  <c r="A802" i="302"/>
  <c r="A801" i="302"/>
  <c r="A800" i="302"/>
  <c r="A799" i="302"/>
  <c r="A798" i="302"/>
  <c r="A797" i="302"/>
  <c r="A796" i="302"/>
  <c r="A795" i="302"/>
  <c r="A794" i="302"/>
  <c r="A793" i="302"/>
  <c r="A792" i="302"/>
  <c r="A791" i="302"/>
  <c r="A790" i="302"/>
  <c r="A789" i="302"/>
  <c r="A788" i="302"/>
  <c r="A787" i="302"/>
  <c r="A786" i="302"/>
  <c r="A785" i="302"/>
  <c r="A784" i="302"/>
  <c r="A783" i="302"/>
  <c r="A782" i="302"/>
  <c r="A781" i="302"/>
  <c r="A780" i="302"/>
  <c r="A779" i="302"/>
  <c r="A778" i="302"/>
  <c r="A777" i="302"/>
  <c r="A776" i="302"/>
  <c r="A775" i="302"/>
  <c r="A774" i="302"/>
  <c r="A773" i="302"/>
  <c r="A772" i="302"/>
  <c r="A771" i="302"/>
  <c r="A770" i="302"/>
  <c r="A769" i="302"/>
  <c r="A768" i="302"/>
  <c r="A767" i="302"/>
  <c r="A766" i="302"/>
  <c r="A765" i="302"/>
  <c r="A764" i="302"/>
  <c r="A763" i="302"/>
  <c r="A762" i="302"/>
  <c r="A761" i="302"/>
  <c r="A760" i="302"/>
  <c r="A759" i="302"/>
  <c r="A758" i="302"/>
  <c r="A757" i="302"/>
  <c r="A756" i="302"/>
  <c r="A755" i="302"/>
  <c r="A754" i="302"/>
  <c r="A753" i="302"/>
  <c r="A752" i="302"/>
  <c r="A751" i="302"/>
  <c r="A750" i="302"/>
  <c r="A749" i="302"/>
  <c r="A748" i="302"/>
  <c r="A747" i="302"/>
  <c r="A746" i="302"/>
  <c r="A745" i="302"/>
  <c r="A744" i="302"/>
  <c r="A743" i="302"/>
  <c r="A742" i="302"/>
  <c r="A741" i="302"/>
  <c r="A740" i="302"/>
  <c r="A739" i="302"/>
  <c r="A738" i="302"/>
  <c r="A737" i="302"/>
  <c r="A736" i="302"/>
  <c r="A735" i="302"/>
  <c r="A734" i="302"/>
  <c r="A733" i="302"/>
  <c r="A732" i="302"/>
  <c r="A731" i="302"/>
  <c r="A730" i="302"/>
  <c r="A729" i="302"/>
  <c r="A728" i="302"/>
  <c r="A727" i="302"/>
  <c r="A726" i="302"/>
  <c r="A725" i="302"/>
  <c r="A724" i="302"/>
  <c r="A723" i="302"/>
  <c r="A722" i="302"/>
  <c r="A721" i="302"/>
  <c r="A720" i="302"/>
  <c r="A719" i="302"/>
  <c r="A718" i="302"/>
  <c r="A717" i="302"/>
  <c r="A716" i="302"/>
  <c r="A715" i="302"/>
  <c r="A714" i="302"/>
  <c r="A713" i="302"/>
  <c r="A712" i="302"/>
  <c r="A711" i="302"/>
  <c r="A710" i="302"/>
  <c r="A709" i="302"/>
  <c r="A708" i="302"/>
  <c r="A707" i="302"/>
  <c r="A706" i="302"/>
  <c r="A705" i="302"/>
  <c r="A704" i="302"/>
  <c r="A703" i="302"/>
  <c r="A702" i="302"/>
  <c r="A701" i="302"/>
  <c r="A700" i="302"/>
  <c r="A699" i="302"/>
  <c r="A698" i="302"/>
  <c r="A697" i="302"/>
  <c r="A696" i="302"/>
  <c r="A695" i="302"/>
  <c r="A694" i="302"/>
  <c r="A693" i="302"/>
  <c r="A692" i="302"/>
  <c r="A691" i="302"/>
  <c r="A690" i="302"/>
  <c r="A689" i="302"/>
  <c r="A688" i="302"/>
  <c r="A687" i="302"/>
  <c r="A686" i="302"/>
  <c r="A685" i="302"/>
  <c r="A684" i="302"/>
  <c r="A683" i="302"/>
  <c r="A682" i="302"/>
  <c r="A681" i="302"/>
  <c r="A680" i="302"/>
  <c r="A679" i="302"/>
  <c r="A678" i="302"/>
  <c r="A677" i="302"/>
  <c r="A676" i="302"/>
  <c r="A675" i="302"/>
  <c r="A674" i="302"/>
  <c r="A673" i="302"/>
  <c r="A672" i="302"/>
  <c r="A671" i="302"/>
  <c r="A670" i="302"/>
  <c r="A669" i="302"/>
  <c r="A668" i="302"/>
  <c r="A667" i="302"/>
  <c r="A666" i="302"/>
  <c r="A665" i="302"/>
  <c r="A664" i="302"/>
  <c r="A663" i="302"/>
  <c r="A662" i="302"/>
  <c r="A661" i="302"/>
  <c r="A660" i="302"/>
  <c r="A659" i="302"/>
  <c r="A658" i="302"/>
  <c r="A657" i="302"/>
  <c r="A656" i="302"/>
  <c r="A655" i="302"/>
  <c r="A654" i="302"/>
  <c r="A653" i="302"/>
  <c r="A652" i="302"/>
  <c r="A651" i="302"/>
  <c r="A650" i="302"/>
  <c r="A649" i="302"/>
  <c r="A648" i="302"/>
  <c r="A647" i="302"/>
  <c r="A646" i="302"/>
  <c r="A645" i="302"/>
  <c r="A644" i="302"/>
  <c r="A643" i="302"/>
  <c r="A642" i="302"/>
  <c r="A641" i="302"/>
  <c r="A640" i="302"/>
  <c r="A639" i="302"/>
  <c r="A638" i="302"/>
  <c r="A637" i="302"/>
  <c r="A636" i="302"/>
  <c r="A635" i="302"/>
  <c r="A634" i="302"/>
  <c r="A633" i="302"/>
  <c r="A632" i="302"/>
  <c r="A631" i="302"/>
  <c r="A630" i="302"/>
  <c r="A629" i="302"/>
  <c r="A628" i="302"/>
  <c r="A627" i="302"/>
  <c r="A626" i="302"/>
  <c r="A625" i="302"/>
  <c r="A624" i="302"/>
  <c r="A623" i="302"/>
  <c r="A622" i="302"/>
  <c r="A621" i="302"/>
  <c r="A620" i="302"/>
  <c r="A619" i="302"/>
  <c r="A618" i="302"/>
  <c r="A617" i="302"/>
  <c r="A616" i="302"/>
  <c r="A615" i="302"/>
  <c r="A614" i="302"/>
  <c r="A613" i="302"/>
  <c r="A612" i="302"/>
  <c r="A611" i="302"/>
  <c r="A610" i="302"/>
  <c r="A609" i="302"/>
  <c r="A608" i="302"/>
  <c r="A607" i="302"/>
  <c r="A606" i="302"/>
  <c r="A605" i="302"/>
  <c r="A604" i="302"/>
  <c r="A603" i="302"/>
  <c r="A602" i="302"/>
  <c r="A601" i="302"/>
  <c r="A600" i="302"/>
  <c r="A599" i="302"/>
  <c r="A598" i="302"/>
  <c r="A597" i="302"/>
  <c r="A596" i="302"/>
  <c r="A595" i="302"/>
  <c r="A594" i="302"/>
  <c r="A593" i="302"/>
  <c r="A592" i="302"/>
  <c r="A591" i="302"/>
  <c r="A590" i="302"/>
  <c r="A589" i="302"/>
  <c r="A588" i="302"/>
  <c r="A587" i="302"/>
  <c r="A586" i="302"/>
  <c r="A585" i="302"/>
  <c r="A584" i="302"/>
  <c r="A583" i="302"/>
  <c r="A582" i="302"/>
  <c r="A581" i="302"/>
  <c r="A580" i="302"/>
  <c r="A579" i="302"/>
  <c r="A578" i="302"/>
  <c r="A577" i="302"/>
  <c r="A576" i="302"/>
  <c r="A575" i="302"/>
  <c r="A574" i="302"/>
  <c r="A573" i="302"/>
  <c r="A572" i="302"/>
  <c r="A571" i="302"/>
  <c r="A570" i="302"/>
  <c r="A569" i="302"/>
  <c r="A568" i="302"/>
  <c r="A567" i="302"/>
  <c r="A566" i="302"/>
  <c r="A565" i="302"/>
  <c r="A564" i="302"/>
  <c r="A563" i="302"/>
  <c r="A562" i="302"/>
  <c r="A561" i="302"/>
  <c r="A560" i="302"/>
  <c r="A559" i="302"/>
  <c r="A558" i="302"/>
  <c r="A557" i="302"/>
  <c r="A556" i="302"/>
  <c r="A555" i="302"/>
  <c r="A554" i="302"/>
  <c r="A553" i="302"/>
  <c r="A552" i="302"/>
  <c r="A551" i="302"/>
  <c r="A550" i="302"/>
  <c r="A549" i="302"/>
  <c r="A548" i="302"/>
  <c r="A547" i="302"/>
  <c r="A546" i="302"/>
  <c r="A545" i="302"/>
  <c r="A544" i="302"/>
  <c r="A543" i="302"/>
  <c r="A542" i="302"/>
  <c r="A541" i="302"/>
  <c r="A540" i="302"/>
  <c r="A539" i="302"/>
  <c r="A538" i="302"/>
  <c r="A537" i="302"/>
  <c r="A536" i="302"/>
  <c r="A535" i="302"/>
  <c r="A534" i="302"/>
  <c r="A533" i="302"/>
  <c r="A532" i="302"/>
  <c r="A531" i="302"/>
  <c r="A530" i="302"/>
  <c r="A529" i="302"/>
  <c r="A528" i="302"/>
  <c r="A527" i="302"/>
  <c r="A526" i="302"/>
  <c r="A525" i="302"/>
  <c r="A524" i="302"/>
  <c r="A523" i="302"/>
  <c r="A522" i="302"/>
  <c r="A521" i="302"/>
  <c r="A520" i="302"/>
  <c r="A519" i="302"/>
  <c r="A518" i="302"/>
  <c r="A517" i="302"/>
  <c r="A516" i="302"/>
  <c r="A515" i="302"/>
  <c r="A514" i="302"/>
  <c r="A513" i="302"/>
  <c r="A512" i="302"/>
  <c r="A511" i="302"/>
  <c r="A510" i="302"/>
  <c r="A509" i="302"/>
  <c r="A508" i="302"/>
  <c r="A507" i="302"/>
  <c r="A506" i="302"/>
  <c r="A505" i="302"/>
  <c r="A504" i="302"/>
  <c r="A503" i="302"/>
  <c r="A502" i="302"/>
  <c r="A501" i="302"/>
  <c r="A500" i="302"/>
  <c r="A499" i="302"/>
  <c r="A498" i="302"/>
  <c r="A497" i="302"/>
  <c r="A496" i="302"/>
  <c r="A495" i="302"/>
  <c r="A494" i="302"/>
  <c r="A493" i="302"/>
  <c r="A492" i="302"/>
  <c r="A491" i="302"/>
  <c r="A490" i="302"/>
  <c r="A489" i="302"/>
  <c r="A488" i="302"/>
  <c r="A487" i="302"/>
  <c r="A486" i="302"/>
  <c r="A485" i="302"/>
  <c r="A484" i="302"/>
  <c r="A483" i="302"/>
  <c r="A482" i="302"/>
  <c r="A481" i="302"/>
  <c r="A480" i="302"/>
  <c r="A479" i="302"/>
  <c r="A478" i="302"/>
  <c r="A477" i="302"/>
  <c r="A476" i="302"/>
  <c r="A475" i="302"/>
  <c r="A474" i="302"/>
  <c r="A473" i="302"/>
  <c r="A472" i="302"/>
  <c r="A471" i="302"/>
  <c r="A470" i="302"/>
  <c r="A469" i="302"/>
  <c r="A468" i="302"/>
  <c r="A467" i="302"/>
  <c r="A466" i="302"/>
  <c r="A465" i="302"/>
  <c r="A464" i="302"/>
  <c r="A463" i="302"/>
  <c r="A462" i="302"/>
  <c r="A461" i="302"/>
  <c r="A460" i="302"/>
  <c r="A459" i="302"/>
  <c r="A458" i="302"/>
  <c r="A457" i="302"/>
  <c r="A456" i="302"/>
  <c r="A455" i="302"/>
  <c r="A454" i="302"/>
  <c r="A453" i="302"/>
  <c r="A452" i="302"/>
  <c r="A451" i="302"/>
  <c r="A450" i="302"/>
  <c r="A449" i="302"/>
  <c r="A448" i="302"/>
  <c r="A447" i="302"/>
  <c r="A446" i="302"/>
  <c r="A445" i="302"/>
  <c r="A444" i="302"/>
  <c r="A443" i="302"/>
  <c r="A442" i="302"/>
  <c r="A441" i="302"/>
  <c r="A440" i="302"/>
  <c r="A439" i="302"/>
  <c r="A438" i="302"/>
  <c r="A437" i="302"/>
  <c r="A436" i="302"/>
  <c r="A435" i="302"/>
  <c r="A434" i="302"/>
  <c r="A433" i="302"/>
  <c r="A432" i="302"/>
  <c r="A431" i="302"/>
  <c r="A430" i="302"/>
  <c r="A429" i="302"/>
  <c r="A428" i="302"/>
  <c r="A427" i="302"/>
  <c r="A426" i="302"/>
  <c r="A425" i="302"/>
  <c r="A424" i="302"/>
  <c r="A423" i="302"/>
  <c r="A422" i="302"/>
  <c r="A421" i="302"/>
  <c r="A420" i="302"/>
  <c r="A419" i="302"/>
  <c r="A418" i="302"/>
  <c r="A417" i="302"/>
  <c r="A416" i="302"/>
  <c r="A415" i="302"/>
  <c r="A414" i="302"/>
  <c r="A413" i="302"/>
  <c r="A412" i="302"/>
  <c r="A411" i="302"/>
  <c r="A410" i="302"/>
  <c r="A409" i="302"/>
  <c r="A408" i="302"/>
  <c r="A407" i="302"/>
  <c r="A406" i="302"/>
  <c r="A405" i="302"/>
  <c r="A404" i="302"/>
  <c r="A403" i="302"/>
  <c r="A402" i="302"/>
  <c r="A401" i="302"/>
  <c r="A400" i="302"/>
  <c r="A399" i="302"/>
  <c r="A398" i="302"/>
  <c r="A397" i="302"/>
  <c r="A396" i="302"/>
  <c r="A395" i="302"/>
  <c r="A394" i="302"/>
  <c r="A393" i="302"/>
  <c r="A392" i="302"/>
  <c r="A391" i="302"/>
  <c r="A390" i="302"/>
  <c r="A389" i="302"/>
  <c r="A388" i="302"/>
  <c r="A387" i="302"/>
  <c r="A386" i="302"/>
  <c r="A385" i="302"/>
  <c r="A384" i="302"/>
  <c r="A383" i="302"/>
  <c r="A382" i="302"/>
  <c r="A381" i="302"/>
  <c r="A380" i="302"/>
  <c r="A379" i="302"/>
  <c r="A378" i="302"/>
  <c r="A377" i="302"/>
  <c r="A376" i="302"/>
  <c r="A375" i="302"/>
  <c r="A374" i="302"/>
  <c r="A373" i="302"/>
  <c r="A372" i="302"/>
  <c r="A371" i="302"/>
  <c r="A370" i="302"/>
  <c r="A369" i="302"/>
  <c r="A368" i="302"/>
  <c r="A367" i="302"/>
  <c r="A366" i="302"/>
  <c r="A365" i="302"/>
  <c r="A364" i="302"/>
  <c r="A363" i="302"/>
  <c r="A362" i="302"/>
  <c r="A361" i="302"/>
  <c r="A360" i="302"/>
  <c r="A359" i="302"/>
  <c r="A358" i="302"/>
  <c r="A357" i="302"/>
  <c r="A356" i="302"/>
  <c r="A355" i="302"/>
  <c r="A354" i="302"/>
  <c r="A353" i="302"/>
  <c r="A352" i="302"/>
  <c r="A351" i="302"/>
  <c r="A350" i="302"/>
  <c r="A349" i="302"/>
  <c r="A348" i="302"/>
  <c r="A347" i="302"/>
  <c r="A346" i="302"/>
  <c r="A345" i="302"/>
  <c r="A344" i="302"/>
  <c r="A343" i="302"/>
  <c r="A342" i="302"/>
  <c r="A341" i="302"/>
  <c r="A340" i="302"/>
  <c r="A339" i="302"/>
  <c r="A338" i="302"/>
  <c r="A337" i="302"/>
  <c r="A336" i="302"/>
  <c r="A335" i="302"/>
  <c r="A334" i="302"/>
  <c r="A333" i="302"/>
  <c r="A332" i="302"/>
  <c r="A331" i="302"/>
  <c r="A330" i="302"/>
  <c r="A329" i="302"/>
  <c r="A328" i="302"/>
  <c r="A327" i="302"/>
  <c r="A326" i="302"/>
  <c r="A325" i="302"/>
  <c r="A324" i="302"/>
  <c r="A323" i="302"/>
  <c r="A322" i="302"/>
  <c r="A321" i="302"/>
  <c r="A320" i="302"/>
  <c r="A319" i="302"/>
  <c r="A318" i="302"/>
  <c r="A317" i="302"/>
  <c r="A316" i="302"/>
  <c r="A315" i="302"/>
  <c r="A314" i="302"/>
  <c r="A313" i="302"/>
  <c r="A312" i="302"/>
  <c r="A311" i="302"/>
  <c r="A310" i="302"/>
  <c r="A309" i="302"/>
  <c r="A308" i="302"/>
  <c r="A307" i="302"/>
  <c r="A306" i="302"/>
  <c r="A305" i="302"/>
  <c r="A304" i="302"/>
  <c r="A303" i="302"/>
  <c r="A302" i="302"/>
  <c r="A301" i="302"/>
  <c r="A300" i="302"/>
  <c r="A299" i="302"/>
  <c r="A298" i="302"/>
  <c r="A297" i="302"/>
  <c r="A296" i="302"/>
  <c r="A295" i="302"/>
  <c r="A294" i="302"/>
  <c r="A293" i="302"/>
  <c r="A292" i="302"/>
  <c r="A291" i="302"/>
  <c r="A290" i="302"/>
  <c r="A289" i="302"/>
  <c r="A288" i="302"/>
  <c r="A287" i="302"/>
  <c r="A286" i="302"/>
  <c r="A285" i="302"/>
  <c r="A284" i="302"/>
  <c r="A283" i="302"/>
  <c r="A282" i="302"/>
  <c r="A281" i="302"/>
  <c r="A280" i="302"/>
  <c r="A279" i="302"/>
  <c r="A278" i="302"/>
  <c r="A277" i="302"/>
  <c r="A276" i="302"/>
  <c r="A275" i="302"/>
  <c r="A274" i="302"/>
  <c r="A273" i="302"/>
  <c r="A272" i="302"/>
  <c r="A271" i="302"/>
  <c r="A270" i="302"/>
  <c r="A269" i="302"/>
  <c r="A268" i="302"/>
  <c r="A267" i="302"/>
  <c r="A266" i="302"/>
  <c r="A265" i="302"/>
  <c r="A264" i="302"/>
  <c r="A263" i="302"/>
  <c r="A262" i="302"/>
  <c r="A261" i="302"/>
  <c r="A260" i="302"/>
  <c r="A259" i="302"/>
  <c r="A258" i="302"/>
  <c r="A257" i="302"/>
  <c r="A256" i="302"/>
  <c r="A255" i="302"/>
  <c r="A254" i="302"/>
  <c r="A253" i="302"/>
  <c r="A252" i="302"/>
  <c r="A251" i="302"/>
  <c r="A250" i="302"/>
  <c r="A249" i="302"/>
  <c r="A248" i="302"/>
  <c r="A247" i="302"/>
  <c r="A246" i="302"/>
  <c r="A245" i="302"/>
  <c r="A244" i="302"/>
  <c r="A243" i="302"/>
  <c r="A242" i="302"/>
  <c r="A241" i="302"/>
  <c r="A240" i="302"/>
  <c r="A239" i="302"/>
  <c r="A238" i="302"/>
  <c r="A237" i="302"/>
  <c r="A236" i="302"/>
  <c r="A235" i="302"/>
  <c r="A234" i="302"/>
  <c r="A233" i="302"/>
  <c r="A232" i="302"/>
  <c r="A231" i="302"/>
  <c r="A230" i="302"/>
  <c r="A229" i="302"/>
  <c r="A228" i="302"/>
  <c r="A227" i="302"/>
  <c r="A226" i="302"/>
  <c r="A225" i="302"/>
  <c r="A224" i="302"/>
  <c r="A223" i="302"/>
  <c r="A222" i="302"/>
  <c r="A221" i="302"/>
  <c r="A220" i="302"/>
  <c r="A219" i="302"/>
  <c r="A218" i="302"/>
  <c r="A217" i="302"/>
  <c r="A216" i="302"/>
  <c r="A215" i="302"/>
  <c r="A214" i="302"/>
  <c r="A213" i="302"/>
  <c r="A212" i="302"/>
  <c r="A211" i="302"/>
  <c r="A210" i="302"/>
  <c r="A209" i="302"/>
  <c r="A208" i="302"/>
  <c r="A207" i="302"/>
  <c r="A206" i="302"/>
  <c r="A205" i="302"/>
  <c r="A204" i="302"/>
  <c r="A203" i="302"/>
  <c r="A202" i="302"/>
  <c r="A201" i="302"/>
  <c r="A200" i="302"/>
  <c r="A199" i="302"/>
  <c r="A198" i="302"/>
  <c r="A197" i="302"/>
  <c r="A196" i="302"/>
  <c r="A195" i="302"/>
  <c r="A194" i="302"/>
  <c r="A193" i="302"/>
  <c r="A192" i="302"/>
  <c r="A191" i="302"/>
  <c r="A190" i="302"/>
  <c r="A189" i="302"/>
  <c r="A188" i="302"/>
  <c r="A187" i="302"/>
  <c r="A186" i="302"/>
  <c r="A185" i="302"/>
  <c r="A184" i="302"/>
  <c r="A183" i="302"/>
  <c r="A182" i="302"/>
  <c r="A181" i="302"/>
  <c r="A180" i="302"/>
  <c r="A179" i="302"/>
  <c r="A178" i="302"/>
  <c r="A177" i="302"/>
  <c r="A176" i="302"/>
  <c r="A175" i="302"/>
  <c r="A174" i="302"/>
  <c r="A173" i="302"/>
  <c r="A172" i="302"/>
  <c r="A171" i="302"/>
  <c r="A170" i="302"/>
  <c r="A169" i="302"/>
  <c r="A168" i="302"/>
  <c r="A167" i="302"/>
  <c r="A166" i="302"/>
  <c r="A165" i="302"/>
  <c r="A164" i="302"/>
  <c r="A163" i="302"/>
  <c r="A162" i="302"/>
  <c r="A161" i="302"/>
  <c r="A160" i="302"/>
  <c r="A159" i="302"/>
  <c r="A158" i="302"/>
  <c r="A157" i="302"/>
  <c r="A156" i="302"/>
  <c r="A155" i="302"/>
  <c r="A154" i="302"/>
  <c r="A153" i="302"/>
  <c r="A152" i="302"/>
  <c r="A151" i="302"/>
  <c r="A150" i="302"/>
  <c r="A149" i="302"/>
  <c r="A148" i="302"/>
  <c r="A147" i="302"/>
  <c r="A146" i="302"/>
  <c r="A145" i="302"/>
  <c r="A144" i="302"/>
  <c r="A143" i="302"/>
  <c r="A142" i="302"/>
  <c r="A141" i="302"/>
  <c r="A140" i="302"/>
  <c r="A139" i="302"/>
  <c r="A138" i="302"/>
  <c r="A137" i="302"/>
  <c r="A136" i="302"/>
  <c r="A135" i="302"/>
  <c r="A134" i="302"/>
  <c r="A133" i="302"/>
  <c r="A132" i="302"/>
  <c r="A131" i="302"/>
  <c r="A130" i="302"/>
  <c r="A129" i="302"/>
  <c r="A128" i="302"/>
  <c r="A127" i="302"/>
  <c r="A126" i="302"/>
  <c r="A125" i="302"/>
  <c r="A124" i="302"/>
  <c r="A123" i="302"/>
  <c r="A122" i="302"/>
  <c r="A121" i="302"/>
  <c r="A120" i="302"/>
  <c r="A119" i="302"/>
  <c r="A118" i="302"/>
  <c r="A117" i="302"/>
  <c r="A116" i="302"/>
  <c r="A115" i="302"/>
  <c r="A114" i="302"/>
  <c r="A113" i="302"/>
  <c r="A112" i="302"/>
  <c r="A111" i="302"/>
  <c r="A110" i="302"/>
  <c r="A109" i="302"/>
  <c r="A108" i="302"/>
  <c r="A107" i="302"/>
  <c r="A106" i="302"/>
  <c r="A105" i="302"/>
  <c r="A104" i="302"/>
  <c r="A103" i="302"/>
  <c r="A102" i="302"/>
  <c r="A101" i="302"/>
  <c r="A100" i="302"/>
  <c r="A99" i="302"/>
  <c r="A98" i="302"/>
  <c r="A97" i="302"/>
  <c r="A96" i="302"/>
  <c r="A95" i="302"/>
  <c r="A94" i="302"/>
  <c r="A93" i="302"/>
  <c r="A92" i="302"/>
  <c r="A91" i="302"/>
  <c r="A90" i="302"/>
  <c r="A89" i="302"/>
  <c r="A88" i="302"/>
  <c r="A87" i="302"/>
  <c r="A86" i="302"/>
  <c r="A85" i="302"/>
  <c r="A84" i="302"/>
  <c r="A83" i="302"/>
  <c r="A82" i="302"/>
  <c r="A81" i="302"/>
  <c r="A80" i="302"/>
  <c r="A79" i="302"/>
  <c r="A78" i="302"/>
  <c r="A77" i="302"/>
  <c r="A76" i="302"/>
  <c r="A75" i="302"/>
  <c r="A74" i="302"/>
  <c r="A73" i="302"/>
  <c r="A72" i="302"/>
  <c r="A71" i="302"/>
  <c r="A70" i="302"/>
  <c r="A69" i="302"/>
  <c r="A68" i="302"/>
  <c r="A67" i="302"/>
  <c r="A66" i="302"/>
  <c r="A65" i="302"/>
  <c r="A64" i="302"/>
  <c r="A63" i="302"/>
  <c r="A62" i="302"/>
  <c r="A61" i="302"/>
  <c r="A60" i="302"/>
  <c r="A59" i="302"/>
  <c r="A58" i="302"/>
  <c r="A57" i="302"/>
  <c r="A56" i="302"/>
  <c r="A55" i="302"/>
  <c r="A54" i="302"/>
  <c r="A53" i="302"/>
  <c r="A52" i="302"/>
  <c r="A51" i="302"/>
  <c r="A50" i="302"/>
  <c r="A49" i="302"/>
  <c r="A48" i="302"/>
  <c r="A47" i="302"/>
  <c r="A46" i="302"/>
  <c r="A45" i="302"/>
  <c r="A44" i="302"/>
  <c r="A43" i="302"/>
  <c r="A42" i="302"/>
  <c r="A41" i="302"/>
  <c r="A40" i="302"/>
  <c r="A39" i="302"/>
  <c r="A38" i="302"/>
  <c r="A37" i="302"/>
  <c r="A36" i="302"/>
  <c r="A35" i="302"/>
  <c r="A34" i="302"/>
  <c r="A33" i="302"/>
  <c r="A32" i="302"/>
  <c r="A31" i="302"/>
  <c r="A30" i="302"/>
  <c r="A29" i="302"/>
  <c r="A28" i="302"/>
  <c r="A27" i="302"/>
  <c r="A26" i="302"/>
  <c r="A25" i="302"/>
  <c r="A24" i="302"/>
  <c r="A23" i="302"/>
  <c r="A22" i="302"/>
  <c r="A21" i="302"/>
  <c r="A20" i="302"/>
  <c r="H12" i="302"/>
  <c r="J20" i="295" s="1"/>
  <c r="H6" i="302"/>
  <c r="B6" i="302"/>
  <c r="A6" i="302"/>
  <c r="A7" i="301"/>
  <c r="A6" i="301"/>
  <c r="B7" i="301"/>
  <c r="E12" i="301" s="1"/>
  <c r="B6" i="301"/>
  <c r="A1019" i="301"/>
  <c r="A1018" i="301"/>
  <c r="A1017" i="301"/>
  <c r="A1016" i="301"/>
  <c r="A1015" i="301"/>
  <c r="A1014" i="301"/>
  <c r="A1013" i="301"/>
  <c r="A1012" i="301"/>
  <c r="A1011" i="301"/>
  <c r="A1010" i="301"/>
  <c r="A1009" i="301"/>
  <c r="A1008" i="301"/>
  <c r="A1007" i="301"/>
  <c r="A1006" i="301"/>
  <c r="A1005" i="301"/>
  <c r="A1004" i="301"/>
  <c r="A1003" i="301"/>
  <c r="A1002" i="301"/>
  <c r="A1001" i="301"/>
  <c r="A1000" i="301"/>
  <c r="A999" i="301"/>
  <c r="A998" i="301"/>
  <c r="A997" i="301"/>
  <c r="A996" i="301"/>
  <c r="A995" i="301"/>
  <c r="A994" i="301"/>
  <c r="A993" i="301"/>
  <c r="A992" i="301"/>
  <c r="A991" i="301"/>
  <c r="A990" i="301"/>
  <c r="A989" i="301"/>
  <c r="A988" i="301"/>
  <c r="A987" i="301"/>
  <c r="A986" i="301"/>
  <c r="A985" i="301"/>
  <c r="A984" i="301"/>
  <c r="A983" i="301"/>
  <c r="A982" i="301"/>
  <c r="A981" i="301"/>
  <c r="A980" i="301"/>
  <c r="A979" i="301"/>
  <c r="A978" i="301"/>
  <c r="A977" i="301"/>
  <c r="A976" i="301"/>
  <c r="A975" i="301"/>
  <c r="A974" i="301"/>
  <c r="A973" i="301"/>
  <c r="A972" i="301"/>
  <c r="A971" i="301"/>
  <c r="A970" i="301"/>
  <c r="A969" i="301"/>
  <c r="A968" i="301"/>
  <c r="A967" i="301"/>
  <c r="A966" i="301"/>
  <c r="A965" i="301"/>
  <c r="A964" i="301"/>
  <c r="A963" i="301"/>
  <c r="A962" i="301"/>
  <c r="A961" i="301"/>
  <c r="A960" i="301"/>
  <c r="A959" i="301"/>
  <c r="A958" i="301"/>
  <c r="A957" i="301"/>
  <c r="A956" i="301"/>
  <c r="A955" i="301"/>
  <c r="A954" i="301"/>
  <c r="A953" i="301"/>
  <c r="A952" i="301"/>
  <c r="A951" i="301"/>
  <c r="A950" i="301"/>
  <c r="A949" i="301"/>
  <c r="A948" i="301"/>
  <c r="A947" i="301"/>
  <c r="A946" i="301"/>
  <c r="A945" i="301"/>
  <c r="A944" i="301"/>
  <c r="A943" i="301"/>
  <c r="A942" i="301"/>
  <c r="A941" i="301"/>
  <c r="A940" i="301"/>
  <c r="A939" i="301"/>
  <c r="A938" i="301"/>
  <c r="A937" i="301"/>
  <c r="A936" i="301"/>
  <c r="A935" i="301"/>
  <c r="A934" i="301"/>
  <c r="A933" i="301"/>
  <c r="A932" i="301"/>
  <c r="A931" i="301"/>
  <c r="A930" i="301"/>
  <c r="A929" i="301"/>
  <c r="A928" i="301"/>
  <c r="A927" i="301"/>
  <c r="A926" i="301"/>
  <c r="A925" i="301"/>
  <c r="A924" i="301"/>
  <c r="A923" i="301"/>
  <c r="A922" i="301"/>
  <c r="A921" i="301"/>
  <c r="A920" i="301"/>
  <c r="A919" i="301"/>
  <c r="A918" i="301"/>
  <c r="A917" i="301"/>
  <c r="A916" i="301"/>
  <c r="A915" i="301"/>
  <c r="A914" i="301"/>
  <c r="A913" i="301"/>
  <c r="A912" i="301"/>
  <c r="A911" i="301"/>
  <c r="A910" i="301"/>
  <c r="A909" i="301"/>
  <c r="A908" i="301"/>
  <c r="A907" i="301"/>
  <c r="A906" i="301"/>
  <c r="A905" i="301"/>
  <c r="A904" i="301"/>
  <c r="A903" i="301"/>
  <c r="A902" i="301"/>
  <c r="A901" i="301"/>
  <c r="A900" i="301"/>
  <c r="A899" i="301"/>
  <c r="A898" i="301"/>
  <c r="A897" i="301"/>
  <c r="A896" i="301"/>
  <c r="A895" i="301"/>
  <c r="A894" i="301"/>
  <c r="A893" i="301"/>
  <c r="A892" i="301"/>
  <c r="A891" i="301"/>
  <c r="A890" i="301"/>
  <c r="A889" i="301"/>
  <c r="A888" i="301"/>
  <c r="A887" i="301"/>
  <c r="A886" i="301"/>
  <c r="A885" i="301"/>
  <c r="A884" i="301"/>
  <c r="A883" i="301"/>
  <c r="A882" i="301"/>
  <c r="A881" i="301"/>
  <c r="A880" i="301"/>
  <c r="A879" i="301"/>
  <c r="A878" i="301"/>
  <c r="A877" i="301"/>
  <c r="A876" i="301"/>
  <c r="A875" i="301"/>
  <c r="A874" i="301"/>
  <c r="A873" i="301"/>
  <c r="A872" i="301"/>
  <c r="A871" i="301"/>
  <c r="A870" i="301"/>
  <c r="A869" i="301"/>
  <c r="A868" i="301"/>
  <c r="A867" i="301"/>
  <c r="A866" i="301"/>
  <c r="A865" i="301"/>
  <c r="A864" i="301"/>
  <c r="A863" i="301"/>
  <c r="A862" i="301"/>
  <c r="A861" i="301"/>
  <c r="A860" i="301"/>
  <c r="A859" i="301"/>
  <c r="A858" i="301"/>
  <c r="A857" i="301"/>
  <c r="A856" i="301"/>
  <c r="A855" i="301"/>
  <c r="A854" i="301"/>
  <c r="A853" i="301"/>
  <c r="A852" i="301"/>
  <c r="A851" i="301"/>
  <c r="A850" i="301"/>
  <c r="A849" i="301"/>
  <c r="A848" i="301"/>
  <c r="A847" i="301"/>
  <c r="A846" i="301"/>
  <c r="A845" i="301"/>
  <c r="A844" i="301"/>
  <c r="A843" i="301"/>
  <c r="A842" i="301"/>
  <c r="A841" i="301"/>
  <c r="A840" i="301"/>
  <c r="A839" i="301"/>
  <c r="A838" i="301"/>
  <c r="A837" i="301"/>
  <c r="A836" i="301"/>
  <c r="A835" i="301"/>
  <c r="A834" i="301"/>
  <c r="A833" i="301"/>
  <c r="A832" i="301"/>
  <c r="A831" i="301"/>
  <c r="A830" i="301"/>
  <c r="A829" i="301"/>
  <c r="A828" i="301"/>
  <c r="A827" i="301"/>
  <c r="A826" i="301"/>
  <c r="A825" i="301"/>
  <c r="A824" i="301"/>
  <c r="A823" i="301"/>
  <c r="A822" i="301"/>
  <c r="A821" i="301"/>
  <c r="A820" i="301"/>
  <c r="A819" i="301"/>
  <c r="A818" i="301"/>
  <c r="A817" i="301"/>
  <c r="A816" i="301"/>
  <c r="A815" i="301"/>
  <c r="A814" i="301"/>
  <c r="A813" i="301"/>
  <c r="A812" i="301"/>
  <c r="A811" i="301"/>
  <c r="A810" i="301"/>
  <c r="A809" i="301"/>
  <c r="A808" i="301"/>
  <c r="A807" i="301"/>
  <c r="A806" i="301"/>
  <c r="A805" i="301"/>
  <c r="A804" i="301"/>
  <c r="A803" i="301"/>
  <c r="A802" i="301"/>
  <c r="A801" i="301"/>
  <c r="A800" i="301"/>
  <c r="A799" i="301"/>
  <c r="A798" i="301"/>
  <c r="A797" i="301"/>
  <c r="A796" i="301"/>
  <c r="A795" i="301"/>
  <c r="A794" i="301"/>
  <c r="A793" i="301"/>
  <c r="A792" i="301"/>
  <c r="A791" i="301"/>
  <c r="A790" i="301"/>
  <c r="A789" i="301"/>
  <c r="A788" i="301"/>
  <c r="A787" i="301"/>
  <c r="A786" i="301"/>
  <c r="A785" i="301"/>
  <c r="A784" i="301"/>
  <c r="A783" i="301"/>
  <c r="A782" i="301"/>
  <c r="A781" i="301"/>
  <c r="A780" i="301"/>
  <c r="A779" i="301"/>
  <c r="A778" i="301"/>
  <c r="A777" i="301"/>
  <c r="A776" i="301"/>
  <c r="A775" i="301"/>
  <c r="A774" i="301"/>
  <c r="A773" i="301"/>
  <c r="A772" i="301"/>
  <c r="A771" i="301"/>
  <c r="A770" i="301"/>
  <c r="A769" i="301"/>
  <c r="A768" i="301"/>
  <c r="A767" i="301"/>
  <c r="A766" i="301"/>
  <c r="A765" i="301"/>
  <c r="A764" i="301"/>
  <c r="A763" i="301"/>
  <c r="A762" i="301"/>
  <c r="A761" i="301"/>
  <c r="A760" i="301"/>
  <c r="A759" i="301"/>
  <c r="A758" i="301"/>
  <c r="A757" i="301"/>
  <c r="A756" i="301"/>
  <c r="A755" i="301"/>
  <c r="A754" i="301"/>
  <c r="A753" i="301"/>
  <c r="A752" i="301"/>
  <c r="A751" i="301"/>
  <c r="A750" i="301"/>
  <c r="A749" i="301"/>
  <c r="A748" i="301"/>
  <c r="A747" i="301"/>
  <c r="A746" i="301"/>
  <c r="A745" i="301"/>
  <c r="A744" i="301"/>
  <c r="A743" i="301"/>
  <c r="A742" i="301"/>
  <c r="A741" i="301"/>
  <c r="A740" i="301"/>
  <c r="A739" i="301"/>
  <c r="A738" i="301"/>
  <c r="A737" i="301"/>
  <c r="A736" i="301"/>
  <c r="A735" i="301"/>
  <c r="A734" i="301"/>
  <c r="A733" i="301"/>
  <c r="A732" i="301"/>
  <c r="A731" i="301"/>
  <c r="A730" i="301"/>
  <c r="A729" i="301"/>
  <c r="A728" i="301"/>
  <c r="A727" i="301"/>
  <c r="A726" i="301"/>
  <c r="A725" i="301"/>
  <c r="A724" i="301"/>
  <c r="A723" i="301"/>
  <c r="A722" i="301"/>
  <c r="A721" i="301"/>
  <c r="A720" i="301"/>
  <c r="A719" i="301"/>
  <c r="A718" i="301"/>
  <c r="A717" i="301"/>
  <c r="A716" i="301"/>
  <c r="A715" i="301"/>
  <c r="A714" i="301"/>
  <c r="A713" i="301"/>
  <c r="A712" i="301"/>
  <c r="A711" i="301"/>
  <c r="A710" i="301"/>
  <c r="A709" i="301"/>
  <c r="A708" i="301"/>
  <c r="A707" i="301"/>
  <c r="A706" i="301"/>
  <c r="A705" i="301"/>
  <c r="A704" i="301"/>
  <c r="A703" i="301"/>
  <c r="A702" i="301"/>
  <c r="A701" i="301"/>
  <c r="A700" i="301"/>
  <c r="A699" i="301"/>
  <c r="A698" i="301"/>
  <c r="A697" i="301"/>
  <c r="A696" i="301"/>
  <c r="A695" i="301"/>
  <c r="A694" i="301"/>
  <c r="A693" i="301"/>
  <c r="A692" i="301"/>
  <c r="A691" i="301"/>
  <c r="A690" i="301"/>
  <c r="A689" i="301"/>
  <c r="A688" i="301"/>
  <c r="A687" i="301"/>
  <c r="A686" i="301"/>
  <c r="A685" i="301"/>
  <c r="A684" i="301"/>
  <c r="A683" i="301"/>
  <c r="A682" i="301"/>
  <c r="A681" i="301"/>
  <c r="A680" i="301"/>
  <c r="A679" i="301"/>
  <c r="A678" i="301"/>
  <c r="A677" i="301"/>
  <c r="A676" i="301"/>
  <c r="A675" i="301"/>
  <c r="A674" i="301"/>
  <c r="A673" i="301"/>
  <c r="A672" i="301"/>
  <c r="A671" i="301"/>
  <c r="A670" i="301"/>
  <c r="A669" i="301"/>
  <c r="A668" i="301"/>
  <c r="A667" i="301"/>
  <c r="A666" i="301"/>
  <c r="A665" i="301"/>
  <c r="A664" i="301"/>
  <c r="A663" i="301"/>
  <c r="A662" i="301"/>
  <c r="A661" i="301"/>
  <c r="A660" i="301"/>
  <c r="A659" i="301"/>
  <c r="A658" i="301"/>
  <c r="A657" i="301"/>
  <c r="A656" i="301"/>
  <c r="A655" i="301"/>
  <c r="A654" i="301"/>
  <c r="A653" i="301"/>
  <c r="A652" i="301"/>
  <c r="A651" i="301"/>
  <c r="A650" i="301"/>
  <c r="A649" i="301"/>
  <c r="A648" i="301"/>
  <c r="A647" i="301"/>
  <c r="A646" i="301"/>
  <c r="A645" i="301"/>
  <c r="A644" i="301"/>
  <c r="A643" i="301"/>
  <c r="A642" i="301"/>
  <c r="A641" i="301"/>
  <c r="A640" i="301"/>
  <c r="A639" i="301"/>
  <c r="A638" i="301"/>
  <c r="A637" i="301"/>
  <c r="A636" i="301"/>
  <c r="A635" i="301"/>
  <c r="A634" i="301"/>
  <c r="A633" i="301"/>
  <c r="A632" i="301"/>
  <c r="A631" i="301"/>
  <c r="A630" i="301"/>
  <c r="A629" i="301"/>
  <c r="A628" i="301"/>
  <c r="A627" i="301"/>
  <c r="A626" i="301"/>
  <c r="A625" i="301"/>
  <c r="A624" i="301"/>
  <c r="A623" i="301"/>
  <c r="A622" i="301"/>
  <c r="A621" i="301"/>
  <c r="A620" i="301"/>
  <c r="A619" i="301"/>
  <c r="A618" i="301"/>
  <c r="A617" i="301"/>
  <c r="A616" i="301"/>
  <c r="A615" i="301"/>
  <c r="A614" i="301"/>
  <c r="A613" i="301"/>
  <c r="A612" i="301"/>
  <c r="A611" i="301"/>
  <c r="A610" i="301"/>
  <c r="A609" i="301"/>
  <c r="A608" i="301"/>
  <c r="A607" i="301"/>
  <c r="A606" i="301"/>
  <c r="A605" i="301"/>
  <c r="A604" i="301"/>
  <c r="A603" i="301"/>
  <c r="A602" i="301"/>
  <c r="A601" i="301"/>
  <c r="A600" i="301"/>
  <c r="A599" i="301"/>
  <c r="A598" i="301"/>
  <c r="A597" i="301"/>
  <c r="A596" i="301"/>
  <c r="A595" i="301"/>
  <c r="A594" i="301"/>
  <c r="A593" i="301"/>
  <c r="A592" i="301"/>
  <c r="A591" i="301"/>
  <c r="A590" i="301"/>
  <c r="A589" i="301"/>
  <c r="A588" i="301"/>
  <c r="A587" i="301"/>
  <c r="A586" i="301"/>
  <c r="A585" i="301"/>
  <c r="A584" i="301"/>
  <c r="A583" i="301"/>
  <c r="A582" i="301"/>
  <c r="A581" i="301"/>
  <c r="A580" i="301"/>
  <c r="A579" i="301"/>
  <c r="A578" i="301"/>
  <c r="A577" i="301"/>
  <c r="A576" i="301"/>
  <c r="A575" i="301"/>
  <c r="A574" i="301"/>
  <c r="A573" i="301"/>
  <c r="A572" i="301"/>
  <c r="A571" i="301"/>
  <c r="A570" i="301"/>
  <c r="A569" i="301"/>
  <c r="A568" i="301"/>
  <c r="A567" i="301"/>
  <c r="A566" i="301"/>
  <c r="A565" i="301"/>
  <c r="A564" i="301"/>
  <c r="A563" i="301"/>
  <c r="A562" i="301"/>
  <c r="A561" i="301"/>
  <c r="A560" i="301"/>
  <c r="A559" i="301"/>
  <c r="A558" i="301"/>
  <c r="A557" i="301"/>
  <c r="A556" i="301"/>
  <c r="A555" i="301"/>
  <c r="A554" i="301"/>
  <c r="A553" i="301"/>
  <c r="A552" i="301"/>
  <c r="A551" i="301"/>
  <c r="A550" i="301"/>
  <c r="A549" i="301"/>
  <c r="A548" i="301"/>
  <c r="A547" i="301"/>
  <c r="A546" i="301"/>
  <c r="A545" i="301"/>
  <c r="A544" i="301"/>
  <c r="A543" i="301"/>
  <c r="A542" i="301"/>
  <c r="A541" i="301"/>
  <c r="A540" i="301"/>
  <c r="A539" i="301"/>
  <c r="A538" i="301"/>
  <c r="A537" i="301"/>
  <c r="A536" i="301"/>
  <c r="A535" i="301"/>
  <c r="A534" i="301"/>
  <c r="A533" i="301"/>
  <c r="A532" i="301"/>
  <c r="A531" i="301"/>
  <c r="A530" i="301"/>
  <c r="A529" i="301"/>
  <c r="A528" i="301"/>
  <c r="A527" i="301"/>
  <c r="A526" i="301"/>
  <c r="A525" i="301"/>
  <c r="A524" i="301"/>
  <c r="A523" i="301"/>
  <c r="A522" i="301"/>
  <c r="A521" i="301"/>
  <c r="A520" i="301"/>
  <c r="A519" i="301"/>
  <c r="A518" i="301"/>
  <c r="A517" i="301"/>
  <c r="A516" i="301"/>
  <c r="A515" i="301"/>
  <c r="A514" i="301"/>
  <c r="A513" i="301"/>
  <c r="A512" i="301"/>
  <c r="A511" i="301"/>
  <c r="A510" i="301"/>
  <c r="A509" i="301"/>
  <c r="A508" i="301"/>
  <c r="A507" i="301"/>
  <c r="A506" i="301"/>
  <c r="A505" i="301"/>
  <c r="A504" i="301"/>
  <c r="A503" i="301"/>
  <c r="A502" i="301"/>
  <c r="A501" i="301"/>
  <c r="A500" i="301"/>
  <c r="A499" i="301"/>
  <c r="A498" i="301"/>
  <c r="A497" i="301"/>
  <c r="A496" i="301"/>
  <c r="A495" i="301"/>
  <c r="A494" i="301"/>
  <c r="A493" i="301"/>
  <c r="A492" i="301"/>
  <c r="A491" i="301"/>
  <c r="A490" i="301"/>
  <c r="A489" i="301"/>
  <c r="A488" i="301"/>
  <c r="A487" i="301"/>
  <c r="A486" i="301"/>
  <c r="A485" i="301"/>
  <c r="A484" i="301"/>
  <c r="A483" i="301"/>
  <c r="A482" i="301"/>
  <c r="A481" i="301"/>
  <c r="A480" i="301"/>
  <c r="A479" i="301"/>
  <c r="A478" i="301"/>
  <c r="A477" i="301"/>
  <c r="A476" i="301"/>
  <c r="A475" i="301"/>
  <c r="A474" i="301"/>
  <c r="A473" i="301"/>
  <c r="A472" i="301"/>
  <c r="A471" i="301"/>
  <c r="A470" i="301"/>
  <c r="A469" i="301"/>
  <c r="A468" i="301"/>
  <c r="A467" i="301"/>
  <c r="A466" i="301"/>
  <c r="A465" i="301"/>
  <c r="A464" i="301"/>
  <c r="A463" i="301"/>
  <c r="A462" i="301"/>
  <c r="A461" i="301"/>
  <c r="A460" i="301"/>
  <c r="A459" i="301"/>
  <c r="A458" i="301"/>
  <c r="A457" i="301"/>
  <c r="A456" i="301"/>
  <c r="A455" i="301"/>
  <c r="A454" i="301"/>
  <c r="A453" i="301"/>
  <c r="A452" i="301"/>
  <c r="A451" i="301"/>
  <c r="A450" i="301"/>
  <c r="A449" i="301"/>
  <c r="A448" i="301"/>
  <c r="A447" i="301"/>
  <c r="A446" i="301"/>
  <c r="A445" i="301"/>
  <c r="A444" i="301"/>
  <c r="A443" i="301"/>
  <c r="A442" i="301"/>
  <c r="A441" i="301"/>
  <c r="A440" i="301"/>
  <c r="A439" i="301"/>
  <c r="A438" i="301"/>
  <c r="A437" i="301"/>
  <c r="A436" i="301"/>
  <c r="A435" i="301"/>
  <c r="A434" i="301"/>
  <c r="A433" i="301"/>
  <c r="A432" i="301"/>
  <c r="A431" i="301"/>
  <c r="A430" i="301"/>
  <c r="A429" i="301"/>
  <c r="A428" i="301"/>
  <c r="A427" i="301"/>
  <c r="A426" i="301"/>
  <c r="A425" i="301"/>
  <c r="A424" i="301"/>
  <c r="A423" i="301"/>
  <c r="A422" i="301"/>
  <c r="A421" i="301"/>
  <c r="A420" i="301"/>
  <c r="A419" i="301"/>
  <c r="A418" i="301"/>
  <c r="A417" i="301"/>
  <c r="A416" i="301"/>
  <c r="A415" i="301"/>
  <c r="A414" i="301"/>
  <c r="A413" i="301"/>
  <c r="A412" i="301"/>
  <c r="A411" i="301"/>
  <c r="A410" i="301"/>
  <c r="A409" i="301"/>
  <c r="A408" i="301"/>
  <c r="A407" i="301"/>
  <c r="A406" i="301"/>
  <c r="A405" i="301"/>
  <c r="A404" i="301"/>
  <c r="A403" i="301"/>
  <c r="A402" i="301"/>
  <c r="A401" i="301"/>
  <c r="A400" i="301"/>
  <c r="A399" i="301"/>
  <c r="A398" i="301"/>
  <c r="A397" i="301"/>
  <c r="A396" i="301"/>
  <c r="A395" i="301"/>
  <c r="A394" i="301"/>
  <c r="A393" i="301"/>
  <c r="A392" i="301"/>
  <c r="A391" i="301"/>
  <c r="A390" i="301"/>
  <c r="A389" i="301"/>
  <c r="A388" i="301"/>
  <c r="A387" i="301"/>
  <c r="A386" i="301"/>
  <c r="A385" i="301"/>
  <c r="A384" i="301"/>
  <c r="A383" i="301"/>
  <c r="A382" i="301"/>
  <c r="A381" i="301"/>
  <c r="A380" i="301"/>
  <c r="A379" i="301"/>
  <c r="A378" i="301"/>
  <c r="A377" i="301"/>
  <c r="A376" i="301"/>
  <c r="A375" i="301"/>
  <c r="A374" i="301"/>
  <c r="A373" i="301"/>
  <c r="A372" i="301"/>
  <c r="A371" i="301"/>
  <c r="A370" i="301"/>
  <c r="A369" i="301"/>
  <c r="A368" i="301"/>
  <c r="A367" i="301"/>
  <c r="A366" i="301"/>
  <c r="A365" i="301"/>
  <c r="A364" i="301"/>
  <c r="A363" i="301"/>
  <c r="A362" i="301"/>
  <c r="A361" i="301"/>
  <c r="A360" i="301"/>
  <c r="A359" i="301"/>
  <c r="A358" i="301"/>
  <c r="A357" i="301"/>
  <c r="A356" i="301"/>
  <c r="A355" i="301"/>
  <c r="A354" i="301"/>
  <c r="A353" i="301"/>
  <c r="A352" i="301"/>
  <c r="A351" i="301"/>
  <c r="A350" i="301"/>
  <c r="A349" i="301"/>
  <c r="A348" i="301"/>
  <c r="A347" i="301"/>
  <c r="A346" i="301"/>
  <c r="A345" i="301"/>
  <c r="A344" i="301"/>
  <c r="A343" i="301"/>
  <c r="A342" i="301"/>
  <c r="A341" i="301"/>
  <c r="A340" i="301"/>
  <c r="A339" i="301"/>
  <c r="A338" i="301"/>
  <c r="A337" i="301"/>
  <c r="A336" i="301"/>
  <c r="A335" i="301"/>
  <c r="A334" i="301"/>
  <c r="A333" i="301"/>
  <c r="A332" i="301"/>
  <c r="A331" i="301"/>
  <c r="A330" i="301"/>
  <c r="A329" i="301"/>
  <c r="A328" i="301"/>
  <c r="A327" i="301"/>
  <c r="A326" i="301"/>
  <c r="A325" i="301"/>
  <c r="A324" i="301"/>
  <c r="A323" i="301"/>
  <c r="A322" i="301"/>
  <c r="A321" i="301"/>
  <c r="A320" i="301"/>
  <c r="A319" i="301"/>
  <c r="A318" i="301"/>
  <c r="A317" i="301"/>
  <c r="A316" i="301"/>
  <c r="A315" i="301"/>
  <c r="A314" i="301"/>
  <c r="A313" i="301"/>
  <c r="A312" i="301"/>
  <c r="A311" i="301"/>
  <c r="A310" i="301"/>
  <c r="A309" i="301"/>
  <c r="A308" i="301"/>
  <c r="A307" i="301"/>
  <c r="A306" i="301"/>
  <c r="A305" i="301"/>
  <c r="A304" i="301"/>
  <c r="A303" i="301"/>
  <c r="A302" i="301"/>
  <c r="A301" i="301"/>
  <c r="A300" i="301"/>
  <c r="A299" i="301"/>
  <c r="A298" i="301"/>
  <c r="A297" i="301"/>
  <c r="A296" i="301"/>
  <c r="A295" i="301"/>
  <c r="A294" i="301"/>
  <c r="A293" i="301"/>
  <c r="A292" i="301"/>
  <c r="A291" i="301"/>
  <c r="A290" i="301"/>
  <c r="A289" i="301"/>
  <c r="A288" i="301"/>
  <c r="A287" i="301"/>
  <c r="A286" i="301"/>
  <c r="A285" i="301"/>
  <c r="A284" i="301"/>
  <c r="A283" i="301"/>
  <c r="A282" i="301"/>
  <c r="A281" i="301"/>
  <c r="A280" i="301"/>
  <c r="A279" i="301"/>
  <c r="A278" i="301"/>
  <c r="A277" i="301"/>
  <c r="A276" i="301"/>
  <c r="A275" i="301"/>
  <c r="A274" i="301"/>
  <c r="A273" i="301"/>
  <c r="A272" i="301"/>
  <c r="A271" i="301"/>
  <c r="A270" i="301"/>
  <c r="A269" i="301"/>
  <c r="A268" i="301"/>
  <c r="A267" i="301"/>
  <c r="A266" i="301"/>
  <c r="A265" i="301"/>
  <c r="A264" i="301"/>
  <c r="A263" i="301"/>
  <c r="A262" i="301"/>
  <c r="A261" i="301"/>
  <c r="A260" i="301"/>
  <c r="A259" i="301"/>
  <c r="A258" i="301"/>
  <c r="A257" i="301"/>
  <c r="A256" i="301"/>
  <c r="A255" i="301"/>
  <c r="A254" i="301"/>
  <c r="A253" i="301"/>
  <c r="A252" i="301"/>
  <c r="A251" i="301"/>
  <c r="A250" i="301"/>
  <c r="A249" i="301"/>
  <c r="A248" i="301"/>
  <c r="A247" i="301"/>
  <c r="A246" i="301"/>
  <c r="A245" i="301"/>
  <c r="A244" i="301"/>
  <c r="A243" i="301"/>
  <c r="A242" i="301"/>
  <c r="A241" i="301"/>
  <c r="A240" i="301"/>
  <c r="A239" i="301"/>
  <c r="A238" i="301"/>
  <c r="A237" i="301"/>
  <c r="A236" i="301"/>
  <c r="A235" i="301"/>
  <c r="A234" i="301"/>
  <c r="A233" i="301"/>
  <c r="A232" i="301"/>
  <c r="A231" i="301"/>
  <c r="A230" i="301"/>
  <c r="A229" i="301"/>
  <c r="A228" i="301"/>
  <c r="A227" i="301"/>
  <c r="A226" i="301"/>
  <c r="A225" i="301"/>
  <c r="A224" i="301"/>
  <c r="A223" i="301"/>
  <c r="A222" i="301"/>
  <c r="A221" i="301"/>
  <c r="A220" i="301"/>
  <c r="A219" i="301"/>
  <c r="A218" i="301"/>
  <c r="A217" i="301"/>
  <c r="A216" i="301"/>
  <c r="A215" i="301"/>
  <c r="A214" i="301"/>
  <c r="A213" i="301"/>
  <c r="A212" i="301"/>
  <c r="A211" i="301"/>
  <c r="A210" i="301"/>
  <c r="A209" i="301"/>
  <c r="A208" i="301"/>
  <c r="A207" i="301"/>
  <c r="A206" i="301"/>
  <c r="A205" i="301"/>
  <c r="A204" i="301"/>
  <c r="A203" i="301"/>
  <c r="A202" i="301"/>
  <c r="A201" i="301"/>
  <c r="A200" i="301"/>
  <c r="A199" i="301"/>
  <c r="A198" i="301"/>
  <c r="A197" i="301"/>
  <c r="A196" i="301"/>
  <c r="A195" i="301"/>
  <c r="A194" i="301"/>
  <c r="A193" i="301"/>
  <c r="A192" i="301"/>
  <c r="A191" i="301"/>
  <c r="A190" i="301"/>
  <c r="A189" i="301"/>
  <c r="A188" i="301"/>
  <c r="A187" i="301"/>
  <c r="A186" i="301"/>
  <c r="A185" i="301"/>
  <c r="A184" i="301"/>
  <c r="A183" i="301"/>
  <c r="A182" i="301"/>
  <c r="A181" i="301"/>
  <c r="A180" i="301"/>
  <c r="A179" i="301"/>
  <c r="A178" i="301"/>
  <c r="A177" i="301"/>
  <c r="A176" i="301"/>
  <c r="A175" i="301"/>
  <c r="A174" i="301"/>
  <c r="A173" i="301"/>
  <c r="A172" i="301"/>
  <c r="A171" i="301"/>
  <c r="A170" i="301"/>
  <c r="A169" i="301"/>
  <c r="A168" i="301"/>
  <c r="A167" i="301"/>
  <c r="A166" i="301"/>
  <c r="A165" i="301"/>
  <c r="A164" i="301"/>
  <c r="A163" i="301"/>
  <c r="A162" i="301"/>
  <c r="A161" i="301"/>
  <c r="A160" i="301"/>
  <c r="A159" i="301"/>
  <c r="A158" i="301"/>
  <c r="A157" i="301"/>
  <c r="A156" i="301"/>
  <c r="A155" i="301"/>
  <c r="A154" i="301"/>
  <c r="A153" i="301"/>
  <c r="A152" i="301"/>
  <c r="A151" i="301"/>
  <c r="A150" i="301"/>
  <c r="A149" i="301"/>
  <c r="A148" i="301"/>
  <c r="A147" i="301"/>
  <c r="A146" i="301"/>
  <c r="A145" i="301"/>
  <c r="A144" i="301"/>
  <c r="A143" i="301"/>
  <c r="A142" i="301"/>
  <c r="A141" i="301"/>
  <c r="A140" i="301"/>
  <c r="A139" i="301"/>
  <c r="A138" i="301"/>
  <c r="A137" i="301"/>
  <c r="A136" i="301"/>
  <c r="A135" i="301"/>
  <c r="A134" i="301"/>
  <c r="A133" i="301"/>
  <c r="A132" i="301"/>
  <c r="A131" i="301"/>
  <c r="A130" i="301"/>
  <c r="A129" i="301"/>
  <c r="A128" i="301"/>
  <c r="A127" i="301"/>
  <c r="A126" i="301"/>
  <c r="A125" i="301"/>
  <c r="A124" i="301"/>
  <c r="A123" i="301"/>
  <c r="A122" i="301"/>
  <c r="A121" i="301"/>
  <c r="A120" i="301"/>
  <c r="A119" i="301"/>
  <c r="A118" i="301"/>
  <c r="A117" i="301"/>
  <c r="A116" i="301"/>
  <c r="A115" i="301"/>
  <c r="A114" i="301"/>
  <c r="A113" i="301"/>
  <c r="A112" i="301"/>
  <c r="A111" i="301"/>
  <c r="A110" i="301"/>
  <c r="A109" i="301"/>
  <c r="A108" i="301"/>
  <c r="A107" i="301"/>
  <c r="A106" i="301"/>
  <c r="A105" i="301"/>
  <c r="A104" i="301"/>
  <c r="A103" i="301"/>
  <c r="A102" i="301"/>
  <c r="A101" i="301"/>
  <c r="A100" i="301"/>
  <c r="A99" i="301"/>
  <c r="A98" i="301"/>
  <c r="A97" i="301"/>
  <c r="A96" i="301"/>
  <c r="A95" i="301"/>
  <c r="A94" i="301"/>
  <c r="A93" i="301"/>
  <c r="A92" i="301"/>
  <c r="A91" i="301"/>
  <c r="A90" i="301"/>
  <c r="A89" i="301"/>
  <c r="A88" i="301"/>
  <c r="A87" i="301"/>
  <c r="A86" i="301"/>
  <c r="A85" i="301"/>
  <c r="A84" i="301"/>
  <c r="A83" i="301"/>
  <c r="A82" i="301"/>
  <c r="A81" i="301"/>
  <c r="A80" i="301"/>
  <c r="A79" i="301"/>
  <c r="A78" i="301"/>
  <c r="A77" i="301"/>
  <c r="A76" i="301"/>
  <c r="A75" i="301"/>
  <c r="A74" i="301"/>
  <c r="A73" i="301"/>
  <c r="A72" i="301"/>
  <c r="A71" i="301"/>
  <c r="A70" i="301"/>
  <c r="A69" i="301"/>
  <c r="A68" i="301"/>
  <c r="A67" i="301"/>
  <c r="A66" i="301"/>
  <c r="A65" i="301"/>
  <c r="A64" i="301"/>
  <c r="A63" i="301"/>
  <c r="A62" i="301"/>
  <c r="A61" i="301"/>
  <c r="A60" i="301"/>
  <c r="A59" i="301"/>
  <c r="A58" i="301"/>
  <c r="A57" i="301"/>
  <c r="A56" i="301"/>
  <c r="A55" i="301"/>
  <c r="A54" i="301"/>
  <c r="A53" i="301"/>
  <c r="A52" i="301"/>
  <c r="A51" i="301"/>
  <c r="A50" i="301"/>
  <c r="A49" i="301"/>
  <c r="A48" i="301"/>
  <c r="A47" i="301"/>
  <c r="A46" i="301"/>
  <c r="A45" i="301"/>
  <c r="A44" i="301"/>
  <c r="A43" i="301"/>
  <c r="A42" i="301"/>
  <c r="A41" i="301"/>
  <c r="A40" i="301"/>
  <c r="A39" i="301"/>
  <c r="A38" i="301"/>
  <c r="A37" i="301"/>
  <c r="A36" i="301"/>
  <c r="A35" i="301"/>
  <c r="A34" i="301"/>
  <c r="A33" i="301"/>
  <c r="A32" i="301"/>
  <c r="A31" i="301"/>
  <c r="A30" i="301"/>
  <c r="A29" i="301"/>
  <c r="A28" i="301"/>
  <c r="A27" i="301"/>
  <c r="A26" i="301"/>
  <c r="A25" i="301"/>
  <c r="A24" i="301"/>
  <c r="A23" i="301"/>
  <c r="A22" i="301"/>
  <c r="A21" i="301"/>
  <c r="A20" i="301"/>
  <c r="H12" i="301"/>
  <c r="J19" i="295" s="1"/>
  <c r="H6" i="301"/>
  <c r="H30" i="295" l="1"/>
  <c r="H50" i="295"/>
  <c r="J28" i="295"/>
  <c r="J48" i="295"/>
  <c r="E12" i="297"/>
  <c r="F12" i="297" s="1"/>
  <c r="J39" i="295" s="1"/>
  <c r="E13" i="297"/>
  <c r="F13" i="297" s="1"/>
  <c r="J40" i="295" s="1"/>
  <c r="E14" i="297"/>
  <c r="F14" i="297" s="1"/>
  <c r="J44" i="295" s="1"/>
  <c r="E15" i="297"/>
  <c r="F15" i="297" s="1"/>
  <c r="J45" i="295" s="1"/>
  <c r="E11" i="297"/>
  <c r="A25" i="297"/>
  <c r="A26" i="297"/>
  <c r="A27" i="297"/>
  <c r="A28" i="297"/>
  <c r="A29" i="297"/>
  <c r="A30" i="297"/>
  <c r="A31" i="297"/>
  <c r="A32" i="297"/>
  <c r="A33" i="297"/>
  <c r="A34" i="297"/>
  <c r="A35" i="297"/>
  <c r="A36" i="297"/>
  <c r="A37" i="297"/>
  <c r="A38" i="297"/>
  <c r="A39" i="297"/>
  <c r="A40" i="297"/>
  <c r="A41" i="297"/>
  <c r="A42" i="297"/>
  <c r="A43" i="297"/>
  <c r="A44" i="297"/>
  <c r="A45" i="297"/>
  <c r="A46" i="297"/>
  <c r="A47" i="297"/>
  <c r="A48" i="297"/>
  <c r="A49" i="297"/>
  <c r="A50" i="297"/>
  <c r="A51" i="297"/>
  <c r="A52" i="297"/>
  <c r="A53" i="297"/>
  <c r="A54" i="297"/>
  <c r="A55" i="297"/>
  <c r="A56" i="297"/>
  <c r="A57" i="297"/>
  <c r="A58" i="297"/>
  <c r="A59" i="297"/>
  <c r="A60" i="297"/>
  <c r="A61" i="297"/>
  <c r="A62" i="297"/>
  <c r="A63" i="297"/>
  <c r="A64" i="297"/>
  <c r="A65" i="297"/>
  <c r="A66" i="297"/>
  <c r="A67" i="297"/>
  <c r="A68" i="297"/>
  <c r="A69" i="297"/>
  <c r="A70" i="297"/>
  <c r="A71" i="297"/>
  <c r="A72" i="297"/>
  <c r="A73" i="297"/>
  <c r="A74" i="297"/>
  <c r="A75" i="297"/>
  <c r="A76" i="297"/>
  <c r="A77" i="297"/>
  <c r="A78" i="297"/>
  <c r="A79" i="297"/>
  <c r="A80" i="297"/>
  <c r="A81" i="297"/>
  <c r="A82" i="297"/>
  <c r="A83" i="297"/>
  <c r="A84" i="297"/>
  <c r="A85" i="297"/>
  <c r="A86" i="297"/>
  <c r="A87" i="297"/>
  <c r="A88" i="297"/>
  <c r="A89" i="297"/>
  <c r="A90" i="297"/>
  <c r="A91" i="297"/>
  <c r="A92" i="297"/>
  <c r="A93" i="297"/>
  <c r="A94" i="297"/>
  <c r="A95" i="297"/>
  <c r="A96" i="297"/>
  <c r="A97" i="297"/>
  <c r="A98" i="297"/>
  <c r="A99" i="297"/>
  <c r="A100" i="297"/>
  <c r="A101" i="297"/>
  <c r="A102" i="297"/>
  <c r="A103" i="297"/>
  <c r="A104" i="297"/>
  <c r="A105" i="297"/>
  <c r="A106" i="297"/>
  <c r="A107" i="297"/>
  <c r="A108" i="297"/>
  <c r="A109" i="297"/>
  <c r="A110" i="297"/>
  <c r="A111" i="297"/>
  <c r="A112" i="297"/>
  <c r="A113" i="297"/>
  <c r="A114" i="297"/>
  <c r="A115" i="297"/>
  <c r="A116" i="297"/>
  <c r="A117" i="297"/>
  <c r="A118" i="297"/>
  <c r="A119" i="297"/>
  <c r="A120" i="297"/>
  <c r="A121" i="297"/>
  <c r="A122" i="297"/>
  <c r="A123" i="297"/>
  <c r="A124" i="297"/>
  <c r="A125" i="297"/>
  <c r="A126" i="297"/>
  <c r="A127" i="297"/>
  <c r="A128" i="297"/>
  <c r="A129" i="297"/>
  <c r="A130" i="297"/>
  <c r="A131" i="297"/>
  <c r="A132" i="297"/>
  <c r="A133" i="297"/>
  <c r="A134" i="297"/>
  <c r="A135" i="297"/>
  <c r="A136" i="297"/>
  <c r="A137" i="297"/>
  <c r="A138" i="297"/>
  <c r="A139" i="297"/>
  <c r="A140" i="297"/>
  <c r="A141" i="297"/>
  <c r="A142" i="297"/>
  <c r="A143" i="297"/>
  <c r="A144" i="297"/>
  <c r="A145" i="297"/>
  <c r="A146" i="297"/>
  <c r="A147" i="297"/>
  <c r="A148" i="297"/>
  <c r="A149" i="297"/>
  <c r="A150" i="297"/>
  <c r="A151" i="297"/>
  <c r="A152" i="297"/>
  <c r="A153" i="297"/>
  <c r="A154" i="297"/>
  <c r="A155" i="297"/>
  <c r="A156" i="297"/>
  <c r="A157" i="297"/>
  <c r="A158" i="297"/>
  <c r="A159" i="297"/>
  <c r="A160" i="297"/>
  <c r="A161" i="297"/>
  <c r="A162" i="297"/>
  <c r="A163" i="297"/>
  <c r="A164" i="297"/>
  <c r="A165" i="297"/>
  <c r="A166" i="297"/>
  <c r="A167" i="297"/>
  <c r="A168" i="297"/>
  <c r="A169" i="297"/>
  <c r="A170" i="297"/>
  <c r="A171" i="297"/>
  <c r="A172" i="297"/>
  <c r="A173" i="297"/>
  <c r="A174" i="297"/>
  <c r="A175" i="297"/>
  <c r="A176" i="297"/>
  <c r="A177" i="297"/>
  <c r="A178" i="297"/>
  <c r="A179" i="297"/>
  <c r="A180" i="297"/>
  <c r="A181" i="297"/>
  <c r="A182" i="297"/>
  <c r="A183" i="297"/>
  <c r="A184" i="297"/>
  <c r="A185" i="297"/>
  <c r="A186" i="297"/>
  <c r="A187" i="297"/>
  <c r="A188" i="297"/>
  <c r="A189" i="297"/>
  <c r="A190" i="297"/>
  <c r="A191" i="297"/>
  <c r="A192" i="297"/>
  <c r="A193" i="297"/>
  <c r="A194" i="297"/>
  <c r="A195" i="297"/>
  <c r="A196" i="297"/>
  <c r="A197" i="297"/>
  <c r="A198" i="297"/>
  <c r="A199" i="297"/>
  <c r="A200" i="297"/>
  <c r="A201" i="297"/>
  <c r="A202" i="297"/>
  <c r="A203" i="297"/>
  <c r="A204" i="297"/>
  <c r="A205" i="297"/>
  <c r="A206" i="297"/>
  <c r="A207" i="297"/>
  <c r="A208" i="297"/>
  <c r="A209" i="297"/>
  <c r="A210" i="297"/>
  <c r="A211" i="297"/>
  <c r="A212" i="297"/>
  <c r="A213" i="297"/>
  <c r="A214" i="297"/>
  <c r="A215" i="297"/>
  <c r="A216" i="297"/>
  <c r="A217" i="297"/>
  <c r="A218" i="297"/>
  <c r="A219" i="297"/>
  <c r="A220" i="297"/>
  <c r="A221" i="297"/>
  <c r="A222" i="297"/>
  <c r="A223" i="297"/>
  <c r="A224" i="297"/>
  <c r="A225" i="297"/>
  <c r="A226" i="297"/>
  <c r="A227" i="297"/>
  <c r="A228" i="297"/>
  <c r="A229" i="297"/>
  <c r="A230" i="297"/>
  <c r="A231" i="297"/>
  <c r="A232" i="297"/>
  <c r="A233" i="297"/>
  <c r="A234" i="297"/>
  <c r="A235" i="297"/>
  <c r="A236" i="297"/>
  <c r="A237" i="297"/>
  <c r="A238" i="297"/>
  <c r="A239" i="297"/>
  <c r="A240" i="297"/>
  <c r="A241" i="297"/>
  <c r="A242" i="297"/>
  <c r="A243" i="297"/>
  <c r="A244" i="297"/>
  <c r="A245" i="297"/>
  <c r="A246" i="297"/>
  <c r="A247" i="297"/>
  <c r="A248" i="297"/>
  <c r="A249" i="297"/>
  <c r="A250" i="297"/>
  <c r="A251" i="297"/>
  <c r="A252" i="297"/>
  <c r="A253" i="297"/>
  <c r="A254" i="297"/>
  <c r="A255" i="297"/>
  <c r="A256" i="297"/>
  <c r="A257" i="297"/>
  <c r="A258" i="297"/>
  <c r="A259" i="297"/>
  <c r="A260" i="297"/>
  <c r="A261" i="297"/>
  <c r="A262" i="297"/>
  <c r="A263" i="297"/>
  <c r="A264" i="297"/>
  <c r="A265" i="297"/>
  <c r="A266" i="297"/>
  <c r="A267" i="297"/>
  <c r="A268" i="297"/>
  <c r="A269" i="297"/>
  <c r="A270" i="297"/>
  <c r="A271" i="297"/>
  <c r="A272" i="297"/>
  <c r="A273" i="297"/>
  <c r="A274" i="297"/>
  <c r="A275" i="297"/>
  <c r="A276" i="297"/>
  <c r="A277" i="297"/>
  <c r="A278" i="297"/>
  <c r="A279" i="297"/>
  <c r="A280" i="297"/>
  <c r="A281" i="297"/>
  <c r="A282" i="297"/>
  <c r="A283" i="297"/>
  <c r="A284" i="297"/>
  <c r="A285" i="297"/>
  <c r="A286" i="297"/>
  <c r="A287" i="297"/>
  <c r="A288" i="297"/>
  <c r="A289" i="297"/>
  <c r="A290" i="297"/>
  <c r="A291" i="297"/>
  <c r="A292" i="297"/>
  <c r="A293" i="297"/>
  <c r="A294" i="297"/>
  <c r="A295" i="297"/>
  <c r="A296" i="297"/>
  <c r="A297" i="297"/>
  <c r="A298" i="297"/>
  <c r="A299" i="297"/>
  <c r="A300" i="297"/>
  <c r="A301" i="297"/>
  <c r="A302" i="297"/>
  <c r="A303" i="297"/>
  <c r="A304" i="297"/>
  <c r="A305" i="297"/>
  <c r="A306" i="297"/>
  <c r="A307" i="297"/>
  <c r="A308" i="297"/>
  <c r="A309" i="297"/>
  <c r="A310" i="297"/>
  <c r="A311" i="297"/>
  <c r="A312" i="297"/>
  <c r="A313" i="297"/>
  <c r="A314" i="297"/>
  <c r="A315" i="297"/>
  <c r="A316" i="297"/>
  <c r="A317" i="297"/>
  <c r="A318" i="297"/>
  <c r="A319" i="297"/>
  <c r="A320" i="297"/>
  <c r="A321" i="297"/>
  <c r="A322" i="297"/>
  <c r="A323" i="297"/>
  <c r="A324" i="297"/>
  <c r="A325" i="297"/>
  <c r="A326" i="297"/>
  <c r="A327" i="297"/>
  <c r="A328" i="297"/>
  <c r="A329" i="297"/>
  <c r="A330" i="297"/>
  <c r="A331" i="297"/>
  <c r="A332" i="297"/>
  <c r="A333" i="297"/>
  <c r="A334" i="297"/>
  <c r="A335" i="297"/>
  <c r="A336" i="297"/>
  <c r="A337" i="297"/>
  <c r="A338" i="297"/>
  <c r="A339" i="297"/>
  <c r="A340" i="297"/>
  <c r="A341" i="297"/>
  <c r="A342" i="297"/>
  <c r="A343" i="297"/>
  <c r="A344" i="297"/>
  <c r="A345" i="297"/>
  <c r="A346" i="297"/>
  <c r="A347" i="297"/>
  <c r="A348" i="297"/>
  <c r="A349" i="297"/>
  <c r="A350" i="297"/>
  <c r="A351" i="297"/>
  <c r="A352" i="297"/>
  <c r="A353" i="297"/>
  <c r="A354" i="297"/>
  <c r="A355" i="297"/>
  <c r="A356" i="297"/>
  <c r="A357" i="297"/>
  <c r="A358" i="297"/>
  <c r="A359" i="297"/>
  <c r="A360" i="297"/>
  <c r="A361" i="297"/>
  <c r="A362" i="297"/>
  <c r="A363" i="297"/>
  <c r="A364" i="297"/>
  <c r="A365" i="297"/>
  <c r="A366" i="297"/>
  <c r="A367" i="297"/>
  <c r="A368" i="297"/>
  <c r="A369" i="297"/>
  <c r="A370" i="297"/>
  <c r="A371" i="297"/>
  <c r="A372" i="297"/>
  <c r="A373" i="297"/>
  <c r="A374" i="297"/>
  <c r="A375" i="297"/>
  <c r="A376" i="297"/>
  <c r="A377" i="297"/>
  <c r="A378" i="297"/>
  <c r="A379" i="297"/>
  <c r="A380" i="297"/>
  <c r="A381" i="297"/>
  <c r="A382" i="297"/>
  <c r="A383" i="297"/>
  <c r="A384" i="297"/>
  <c r="A385" i="297"/>
  <c r="A386" i="297"/>
  <c r="A387" i="297"/>
  <c r="A388" i="297"/>
  <c r="A389" i="297"/>
  <c r="A390" i="297"/>
  <c r="A391" i="297"/>
  <c r="A392" i="297"/>
  <c r="A393" i="297"/>
  <c r="A394" i="297"/>
  <c r="A395" i="297"/>
  <c r="A396" i="297"/>
  <c r="A397" i="297"/>
  <c r="A398" i="297"/>
  <c r="A399" i="297"/>
  <c r="A400" i="297"/>
  <c r="A401" i="297"/>
  <c r="A402" i="297"/>
  <c r="A403" i="297"/>
  <c r="A404" i="297"/>
  <c r="A405" i="297"/>
  <c r="A406" i="297"/>
  <c r="A407" i="297"/>
  <c r="A408" i="297"/>
  <c r="A409" i="297"/>
  <c r="A410" i="297"/>
  <c r="A411" i="297"/>
  <c r="A412" i="297"/>
  <c r="A413" i="297"/>
  <c r="A414" i="297"/>
  <c r="A415" i="297"/>
  <c r="A416" i="297"/>
  <c r="A417" i="297"/>
  <c r="A418" i="297"/>
  <c r="A419" i="297"/>
  <c r="A420" i="297"/>
  <c r="A421" i="297"/>
  <c r="A422" i="297"/>
  <c r="A423" i="297"/>
  <c r="A424" i="297"/>
  <c r="A425" i="297"/>
  <c r="A426" i="297"/>
  <c r="A427" i="297"/>
  <c r="A428" i="297"/>
  <c r="A429" i="297"/>
  <c r="A430" i="297"/>
  <c r="A431" i="297"/>
  <c r="A432" i="297"/>
  <c r="A433" i="297"/>
  <c r="A434" i="297"/>
  <c r="A435" i="297"/>
  <c r="A436" i="297"/>
  <c r="A437" i="297"/>
  <c r="A438" i="297"/>
  <c r="A439" i="297"/>
  <c r="A440" i="297"/>
  <c r="A441" i="297"/>
  <c r="A442" i="297"/>
  <c r="A443" i="297"/>
  <c r="A444" i="297"/>
  <c r="A445" i="297"/>
  <c r="A446" i="297"/>
  <c r="A447" i="297"/>
  <c r="A448" i="297"/>
  <c r="A449" i="297"/>
  <c r="A450" i="297"/>
  <c r="A451" i="297"/>
  <c r="A452" i="297"/>
  <c r="A453" i="297"/>
  <c r="A454" i="297"/>
  <c r="A455" i="297"/>
  <c r="A456" i="297"/>
  <c r="A457" i="297"/>
  <c r="A458" i="297"/>
  <c r="A459" i="297"/>
  <c r="A460" i="297"/>
  <c r="A461" i="297"/>
  <c r="A462" i="297"/>
  <c r="A463" i="297"/>
  <c r="A464" i="297"/>
  <c r="A465" i="297"/>
  <c r="A466" i="297"/>
  <c r="A467" i="297"/>
  <c r="A468" i="297"/>
  <c r="A469" i="297"/>
  <c r="A470" i="297"/>
  <c r="A471" i="297"/>
  <c r="A472" i="297"/>
  <c r="A473" i="297"/>
  <c r="A474" i="297"/>
  <c r="A475" i="297"/>
  <c r="A476" i="297"/>
  <c r="A477" i="297"/>
  <c r="A478" i="297"/>
  <c r="A479" i="297"/>
  <c r="A480" i="297"/>
  <c r="A481" i="297"/>
  <c r="A482" i="297"/>
  <c r="A483" i="297"/>
  <c r="A484" i="297"/>
  <c r="A485" i="297"/>
  <c r="A486" i="297"/>
  <c r="A487" i="297"/>
  <c r="A488" i="297"/>
  <c r="A489" i="297"/>
  <c r="A490" i="297"/>
  <c r="A491" i="297"/>
  <c r="A492" i="297"/>
  <c r="A493" i="297"/>
  <c r="A494" i="297"/>
  <c r="A495" i="297"/>
  <c r="A496" i="297"/>
  <c r="A497" i="297"/>
  <c r="A498" i="297"/>
  <c r="A499" i="297"/>
  <c r="A500" i="297"/>
  <c r="A501" i="297"/>
  <c r="A502" i="297"/>
  <c r="A503" i="297"/>
  <c r="A504" i="297"/>
  <c r="A505" i="297"/>
  <c r="A506" i="297"/>
  <c r="A507" i="297"/>
  <c r="A508" i="297"/>
  <c r="A509" i="297"/>
  <c r="A510" i="297"/>
  <c r="A511" i="297"/>
  <c r="A512" i="297"/>
  <c r="A513" i="297"/>
  <c r="A514" i="297"/>
  <c r="A515" i="297"/>
  <c r="A516" i="297"/>
  <c r="A517" i="297"/>
  <c r="A518" i="297"/>
  <c r="A519" i="297"/>
  <c r="A520" i="297"/>
  <c r="A521" i="297"/>
  <c r="A522" i="297"/>
  <c r="A523" i="297"/>
  <c r="A24" i="297"/>
  <c r="F6" i="297"/>
  <c r="J46" i="295" l="1"/>
  <c r="F11" i="297"/>
  <c r="J38" i="295" s="1"/>
  <c r="J41" i="295" s="1"/>
  <c r="D10" i="297"/>
  <c r="J16" i="295"/>
  <c r="J30" i="295" s="1"/>
  <c r="H35" i="295" l="1"/>
  <c r="H8" i="295"/>
  <c r="B28" i="295"/>
  <c r="B46" i="295" l="1"/>
  <c r="B41" i="295"/>
  <c r="J1" i="295"/>
  <c r="J50" i="295" l="1"/>
  <c r="J53" i="295" s="1"/>
  <c r="A53" i="295" s="1"/>
  <c r="A55" i="295" s="1"/>
  <c r="H42" i="133" l="1"/>
  <c r="P57" i="133"/>
  <c r="Q42" i="133"/>
  <c r="H1" i="13"/>
  <c r="P17" i="133"/>
  <c r="A65" i="133"/>
  <c r="A66" i="133"/>
  <c r="A78" i="316" s="1"/>
  <c r="R32" i="133"/>
  <c r="R31" i="133"/>
  <c r="R30" i="133"/>
  <c r="O1" i="204"/>
  <c r="P6" i="313" l="1"/>
  <c r="P6" i="312"/>
  <c r="P6" i="315"/>
  <c r="P6" i="314"/>
  <c r="P5" i="315"/>
  <c r="P5" i="314"/>
  <c r="P5" i="313"/>
  <c r="P5" i="312"/>
  <c r="P4" i="314"/>
  <c r="P4" i="315"/>
  <c r="P4" i="312"/>
  <c r="P4" i="313"/>
  <c r="H8" i="309"/>
  <c r="H8" i="304"/>
  <c r="H8" i="308"/>
  <c r="H8" i="306"/>
  <c r="H8" i="307"/>
  <c r="H8" i="302"/>
  <c r="H8" i="305"/>
  <c r="H8" i="303"/>
  <c r="H8" i="301"/>
  <c r="A66" i="295"/>
  <c r="F8" i="297"/>
  <c r="H9" i="308"/>
  <c r="H9" i="302"/>
  <c r="H9" i="309"/>
  <c r="H9" i="305"/>
  <c r="H9" i="307"/>
  <c r="H9" i="306"/>
  <c r="A67" i="295"/>
  <c r="H9" i="304"/>
  <c r="H9" i="303"/>
  <c r="H9" i="301"/>
  <c r="F9" i="297"/>
  <c r="H7" i="308"/>
  <c r="H7" i="307"/>
  <c r="H7" i="309"/>
  <c r="H7" i="303"/>
  <c r="A14" i="303" s="1"/>
  <c r="H7" i="306"/>
  <c r="A14" i="306" s="1"/>
  <c r="H7" i="304"/>
  <c r="A14" i="304" s="1"/>
  <c r="H7" i="305"/>
  <c r="A14" i="305" s="1"/>
  <c r="H7" i="301"/>
  <c r="A14" i="301" s="1"/>
  <c r="H7" i="302"/>
  <c r="A14" i="302" s="1"/>
  <c r="F7" i="297"/>
  <c r="A18" i="297" s="1"/>
  <c r="J2" i="295"/>
  <c r="O2" i="204"/>
  <c r="A72" i="13"/>
  <c r="A67" i="204"/>
  <c r="A71" i="13"/>
  <c r="A68" i="204"/>
  <c r="G49" i="204"/>
  <c r="H2" i="13"/>
  <c r="A14" i="307" l="1"/>
  <c r="B2" i="307" s="1"/>
  <c r="A14" i="308"/>
  <c r="B2" i="308" s="1"/>
  <c r="A14" i="309"/>
  <c r="B2" i="309" s="1"/>
  <c r="B2" i="297"/>
  <c r="B2" i="306"/>
  <c r="B2" i="305"/>
  <c r="B2" i="304"/>
  <c r="B2" i="303"/>
  <c r="B2" i="301"/>
  <c r="B2" i="302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<sst xmlns="http://schemas.openxmlformats.org/spreadsheetml/2006/main" count="880" uniqueCount="221">
  <si>
    <t>Warsbergstraße 1</t>
  </si>
  <si>
    <t>99092 Erfurt</t>
  </si>
  <si>
    <t>förderung des Freistaats Thüringen mbH</t>
  </si>
  <si>
    <t></t>
  </si>
  <si>
    <t>GFAW - Gesellschaft für Arbeits- und Wirtschafts-</t>
  </si>
  <si>
    <t>bis:</t>
  </si>
  <si>
    <t>1.</t>
  </si>
  <si>
    <t>2.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</si>
  <si>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</si>
  <si>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</si>
  <si>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</si>
  <si>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</si>
  <si>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</si>
  <si>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Gesamtsumme der Finanzierung</t>
  </si>
  <si>
    <t xml:space="preserve">mir bekannt ist, dass ich mich wegen unrichtigen, unvollständigen oder unterlassenen Angaben über subventionserhebliche Tatsachen gemäß § 264 des Strafgesetzbuches wegen Subventionsbetruges strafbar machen kann. 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</si>
  <si>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</si>
  <si>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</si>
  <si>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</si>
  <si>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</si>
  <si>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</si>
  <si>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</si>
  <si>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</si>
  <si>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</si>
  <si>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</si>
  <si>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lfd.
Nr.</t>
  </si>
  <si>
    <t xml:space="preserve">Aktenzeichen: </t>
  </si>
  <si>
    <t xml:space="preserve">Verwendungsnachweis vom: </t>
  </si>
  <si>
    <t>Datum</t>
  </si>
  <si>
    <t>Änderungsdokumentation</t>
  </si>
  <si>
    <t>Version</t>
  </si>
  <si>
    <t>Beschreibung der Änderung</t>
  </si>
  <si>
    <t>V 1.0</t>
  </si>
  <si>
    <t>Ersterstellung</t>
  </si>
  <si>
    <t>Druckbereich</t>
  </si>
  <si>
    <t>davon für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</si>
  <si>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</si>
  <si>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</si>
  <si>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</si>
  <si>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4. Bestätigungen und Erklärung im Sinne ANBest-P¹</t>
  </si>
  <si>
    <t>ich zum Vorsteuerabzug allgemein oder für das hier durchgeführte Projekt</t>
  </si>
  <si>
    <t>und das bei der Abrechnung im Verwendungsnachweis berücksichtigt habe.</t>
  </si>
  <si>
    <t>Zutreffendes bitte ankreuzen!</t>
  </si>
  <si>
    <t>Anlagen:</t>
  </si>
  <si>
    <t>Bitte den Namen zusätzlich in Druckbuchstaben angeben!</t>
  </si>
  <si>
    <t xml:space="preserve">mir ferner bekannt ist, dass ich verpflichtet bin, der Bewilligungsbehörde 
mitzuteilen, sobald sich Umstände ändern, die subventionserhebliche 
Tatsachen betreffen. </t>
  </si>
  <si>
    <t>mir der Gesetzestext des § 264 StGB sowie der §§ 3 - 5 des Subventions-
gesetzes (SubvG) mit den Antragsunterlagen übergeben wurde und ich den 
Inhalt zur Kenntnis genommen habe.</t>
  </si>
  <si>
    <t>rechtsverbindliche Unterschrift(en) des Zuwendungsempfängers</t>
  </si>
  <si>
    <t>2. Sachbericht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</si>
  <si>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</si>
  <si>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</si>
  <si>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</si>
  <si>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</si>
  <si>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</si>
  <si>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</si>
  <si>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</si>
  <si>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</si>
  <si>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</si>
  <si>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Durch den o. g. Zuwendungsbescheid/letzten Änderungsbescheid der GFAW 
wurde zur Finanzierung des o. g. Projektes insgesamt bewilligt: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</si>
  <si>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</si>
  <si>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</si>
  <si>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</si>
  <si>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</si>
  <si>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1. Allgemeine Angaben¹</t>
  </si>
  <si>
    <r>
      <t xml:space="preserve">Durchführungsort:
</t>
    </r>
    <r>
      <rPr>
        <sz val="8"/>
        <rFont val="Arial"/>
        <family val="2"/>
      </rPr>
      <t>(Anschrift)</t>
    </r>
  </si>
  <si>
    <t>den betroffenen Personen im Sinne des Art. 4 DSGVO (z. B. Mitarbeiter/in, Ansprech-
partner/in, Teilnehmer/in im Projekt) die Kenntnisnahme der allgemeinen "Daten-
schutzerklärung Förderverfahren" der GFAW bzw. auf den jeweiligen Empfänger 
orientierte "Datenschutzerklärung Förderverfahren" ermöglicht wurde.</t>
  </si>
  <si>
    <t>3. Zahlenmäßiger Nachweis der Ausgaben und Finanzierung (Zusammenfassung der Beleglisten)</t>
  </si>
  <si>
    <t>Zuwendungsfähige Gesamtausgaben (in €)¹</t>
  </si>
  <si>
    <t>Betrag in €</t>
  </si>
  <si>
    <t>Sachausgaben</t>
  </si>
  <si>
    <t>2.1</t>
  </si>
  <si>
    <t>2.3</t>
  </si>
  <si>
    <t>Gesamtsumme der zuwendungsfähigen Ausgaben</t>
  </si>
  <si>
    <t>Finanzierung des Projektes bezogen auf die zuwendungsfähigen Gesamtausgaben (in €)¹</t>
  </si>
  <si>
    <t>Private Mittel</t>
  </si>
  <si>
    <t>3.1</t>
  </si>
  <si>
    <t>3.2</t>
  </si>
  <si>
    <t>3.3</t>
  </si>
  <si>
    <t>4.</t>
  </si>
  <si>
    <t>Öffentliche Mittel</t>
  </si>
  <si>
    <t>4.1</t>
  </si>
  <si>
    <t>4.2</t>
  </si>
  <si>
    <t>5.</t>
  </si>
  <si>
    <r>
      <t>Landesmittel</t>
    </r>
    <r>
      <rPr>
        <sz val="9"/>
        <rFont val="Arial"/>
        <family val="2"/>
      </rPr>
      <t xml:space="preserve"> (bewilligte und ausgezahlte Zuwendung)</t>
    </r>
  </si>
  <si>
    <t>2.2</t>
  </si>
  <si>
    <t>2.4</t>
  </si>
  <si>
    <t>2.5</t>
  </si>
  <si>
    <t>2.6</t>
  </si>
  <si>
    <t>2.7</t>
  </si>
  <si>
    <t>2.8</t>
  </si>
  <si>
    <t>2.9</t>
  </si>
  <si>
    <t>Eigenmittel</t>
  </si>
  <si>
    <t>Sonstiges</t>
  </si>
  <si>
    <t>Kommunale Mittel</t>
  </si>
  <si>
    <t>Mittel des Landkreises</t>
  </si>
  <si>
    <t>Abrechnung mit 
diesem Nachweis</t>
  </si>
  <si>
    <t>Beleg- bzw.
Rechnungs-
nummer</t>
  </si>
  <si>
    <t>Rechnungs-
datum</t>
  </si>
  <si>
    <t>Tag der
Zahlung</t>
  </si>
  <si>
    <t>Empfänger
(Rechnungssteller)</t>
  </si>
  <si>
    <t>Zahlungsgrund
(Liefer- und Leistungsgegenstand)</t>
  </si>
  <si>
    <t>Gesamtbetrag
der Rechnung/
des Beleges
in €</t>
  </si>
  <si>
    <t>davon
abgerechnet
im Projekt
in €</t>
  </si>
  <si>
    <t>Einnahmen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</si>
  <si>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Zur Untersetzung der Beträge bitte nachvollziebare Anlagen beifügen!
</t>
    </r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</si>
  <si>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</si>
  <si>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</si>
  <si>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</si>
  <si>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</si>
  <si>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Die Spalten Beleg- bzw. Rechnungsnummer, Rechnungsdatum und Tag der Zahlung sind grundsätzlich anzugeben. Die Spalten Empfänger und Zahlungsgrund bitte ausführlich ausfüllen. Bitte achten Sie auf eine genaue Beschreibung des Zahlungsgrundes.
</t>
    </r>
  </si>
  <si>
    <t>5. Landesmittel</t>
  </si>
  <si>
    <t>Beleglisten der Ausgaben</t>
  </si>
  <si>
    <t>Belegliste der Einnahmen</t>
  </si>
  <si>
    <t>Summe</t>
  </si>
  <si>
    <t>Beitrag Berufsgenossenschaft</t>
  </si>
  <si>
    <t>Zwischensumme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</si>
  <si>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</si>
  <si>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</si>
  <si>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</si>
  <si>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</si>
  <si>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</si>
  <si>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</si>
  <si>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</si>
  <si>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</si>
  <si>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</si>
  <si>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</si>
  <si>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</si>
  <si>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Bedingung ist erfüllt für:</t>
  </si>
  <si>
    <t>Januar</t>
  </si>
  <si>
    <t>bewilligte Personalausgaben / beantragte Personalausgaben</t>
  </si>
  <si>
    <t>Berechnung:</t>
  </si>
  <si>
    <t>Fall 2</t>
  </si>
  <si>
    <r>
      <t xml:space="preserve">abgerechnete projektbezogene PA   </t>
    </r>
    <r>
      <rPr>
        <b/>
        <sz val="11"/>
        <rFont val="Arial"/>
        <family val="2"/>
      </rPr>
      <t>&lt;</t>
    </r>
    <r>
      <rPr>
        <sz val="9"/>
        <rFont val="Arial"/>
        <family val="2"/>
      </rPr>
      <t xml:space="preserve">   beantragte PA</t>
    </r>
  </si>
  <si>
    <t>Betrag
in €</t>
  </si>
  <si>
    <t>U1, U2, U3
in €</t>
  </si>
  <si>
    <t>AN-Betrag
in €</t>
  </si>
  <si>
    <t>AG-Betrag
in €</t>
  </si>
  <si>
    <t>bewilligte Personalausgaben / abgerechnete projektbezogene Personalausgaben</t>
  </si>
  <si>
    <t>Fall 1</t>
  </si>
  <si>
    <r>
      <t xml:space="preserve">abgerechnete projektbezogene PA   </t>
    </r>
    <r>
      <rPr>
        <b/>
        <sz val="11"/>
        <rFont val="Arial"/>
        <family val="2"/>
      </rPr>
      <t>≥</t>
    </r>
    <r>
      <rPr>
        <sz val="9"/>
        <rFont val="Arial"/>
        <family val="2"/>
      </rPr>
      <t xml:space="preserve">   beantragte PA</t>
    </r>
  </si>
  <si>
    <t>Gesamtbetrag
in €</t>
  </si>
  <si>
    <t>Umlageerstattung Krankenkasse</t>
  </si>
  <si>
    <t>Altersvorsorge, Sonstiges</t>
  </si>
  <si>
    <t>Lohnsteuer
(Überweisung an Finanzamt)</t>
  </si>
  <si>
    <t>SV-Beiträge
(Überweisung an KK)</t>
  </si>
  <si>
    <t>Nettozahlung inkl. vermögens-
wirksame Leistungen VWL
(Überweisung an Mitarbeiter)</t>
  </si>
  <si>
    <t>wöchentliche
Arbeitszeit
im Projekt
(in h):</t>
  </si>
  <si>
    <t>Monat</t>
  </si>
  <si>
    <t>Hier sind keine Eintragungen vorzunehmen!</t>
  </si>
  <si>
    <t>III. Berechnung der anteiligen förderfähigen Personalausgaben gemäß Vergleichsentgelt nach TV-L</t>
  </si>
  <si>
    <t>bewilligte Personalausgaben</t>
  </si>
  <si>
    <r>
      <t>bewilligte</t>
    </r>
    <r>
      <rPr>
        <sz val="9"/>
        <rFont val="Arial"/>
        <family val="2"/>
      </rPr>
      <t xml:space="preserve"> förderfähige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</si>
  <si>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beantragte Personalausgaben</t>
  </si>
  <si>
    <r>
      <t>beantragte</t>
    </r>
    <r>
      <rPr>
        <sz val="9"/>
        <rFont val="Arial"/>
        <family val="2"/>
      </rPr>
      <t xml:space="preserve">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</si>
  <si>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Bitte auswählen!</t>
  </si>
  <si>
    <t>Erfolgt laut Bescheid/Änderungsbescheid eine Begrenzung der förderfähigen Personalausgaben für o. g. Mitarbeiter/in aufgrund der Überschreitung der TV-L-Höchstgrenze?</t>
  </si>
  <si>
    <t>abgerechnete projektbezogene Personalausgaben</t>
  </si>
  <si>
    <t>Bitte beachten Sie, dass hier die Angaben zur wöchentlichen Arbeitszeit im Projekt einzutragen sind!</t>
  </si>
  <si>
    <t>II. Berechnung der anteiligen Personalausgaben gemäß Arbeitszeit im Projekt</t>
  </si>
  <si>
    <t>wöchentliche
Arbeitszeit
gemäß
Arbeitsvertrag
(in h):</t>
  </si>
  <si>
    <t>Beschäftigungszeitraum im Projekt vom:</t>
  </si>
  <si>
    <t>Name, Vorname Mitarbeiter/in:</t>
  </si>
  <si>
    <r>
      <t xml:space="preserve">Bitte beachten Sie, dass hier die im Rahmen des Arbeitsvertrages tatsächlich laut </t>
    </r>
    <r>
      <rPr>
        <b/>
        <i/>
        <sz val="9"/>
        <color indexed="10"/>
        <rFont val="Arial"/>
        <family val="2"/>
      </rPr>
      <t>Lohn-/Gehaltsabrechnung</t>
    </r>
    <r>
      <rPr>
        <i/>
        <sz val="9"/>
        <color indexed="10"/>
        <rFont val="Arial"/>
        <family val="2"/>
      </rPr>
      <t xml:space="preserve"> angefallenen Personalausgaben einzutragen sind (abzüglich eventl. Sanierungsgelder)!</t>
    </r>
  </si>
  <si>
    <t>I. Abrechnung der Personalausgaben gemäß Lohn-/Gehaltsabrechnung</t>
  </si>
  <si>
    <t>VWN Förderung der Familienverbände (Überregionale Familienförderung)</t>
  </si>
  <si>
    <t>Miete und Mietnebenkosten</t>
  </si>
  <si>
    <t>Ausgaben für Heizung, Strom, Gas, Wasser</t>
  </si>
  <si>
    <t>Büro- und Schreibbedarf</t>
  </si>
  <si>
    <t>Porto- und Telefongebühren</t>
  </si>
  <si>
    <t>Ausgaben für Fachbücher und Zeitschriften</t>
  </si>
  <si>
    <t>Erst- und Ersatzbeschaffung, Instandhaltung von Büroeinrichtungen</t>
  </si>
  <si>
    <t>Ausgaben für Öffentlichkeitsarbeit, Tagungen</t>
  </si>
  <si>
    <t>Reisekosten (nach ThürRKG)</t>
  </si>
  <si>
    <t>F-FV</t>
  </si>
  <si>
    <t>Im Sachbericht sollen folgende Aussagen getroffen werden:</t>
  </si>
  <si>
    <t>Thematisierung familienpolitischer Anliegen gegenüber Parlament, Regierung u. a. gesellschaftlichen Kräften</t>
  </si>
  <si>
    <t>Information der Familien über familienpolitische Ziele und Angebote des jeweiligen Verbandes</t>
  </si>
  <si>
    <t>Durchführung von Angeboten der Familienbildung</t>
  </si>
  <si>
    <t>Beratung und Hilfestellung für Familien in besonderen Situationen</t>
  </si>
  <si>
    <t>(hier unter anderem mit Kennzahlen belegen, z. B. Zahl der erreichten Familien, Anzahl der Beratungen)</t>
  </si>
  <si>
    <t>- Zur Beachtung und zum Verbleib beim Zuwendungsempfänger -</t>
  </si>
  <si>
    <t>Ziele und Schwerpunkte</t>
  </si>
  <si>
    <t>Aktivitäten (Umsetzung)</t>
  </si>
  <si>
    <t>Erfahrungen und Ergebnisse</t>
  </si>
  <si>
    <t>Schlussfolgerungen und Perspektiven</t>
  </si>
  <si>
    <t>a)</t>
  </si>
  <si>
    <t>b)</t>
  </si>
  <si>
    <t>c)</t>
  </si>
  <si>
    <t>d)</t>
  </si>
  <si>
    <t>Für die Umsetzung der jeweiligen Maßnahmen im Berichtszeitraum sind folgende Angaben zu machen:</t>
  </si>
  <si>
    <t>Titel des Projektes/der Maßnahme</t>
  </si>
  <si>
    <t>Qualitative Zielerreichung</t>
  </si>
  <si>
    <t>Darstellung der Zielgruppen</t>
  </si>
  <si>
    <t>Ø</t>
  </si>
  <si>
    <t>Beschreibung der Zugangswege z. B. gezielte Ansprache, durchgeführte Werbeaktionen, Publizitätsmaßnahmen</t>
  </si>
  <si>
    <t>Beschreibung und Erläuterung der Projektaktivitäten</t>
  </si>
  <si>
    <t>Beschreibung der Ziele, des Verlaufs und der Ergebnisse der Maßnahme</t>
  </si>
  <si>
    <t>Welche Kooperationspartner waren an der Umsetzung des Projektes beteiligt?</t>
  </si>
  <si>
    <t>Darstellung der Kooperationspartner</t>
  </si>
  <si>
    <t>Quantitative Zielerreichung</t>
  </si>
  <si>
    <t>Stärkung und Erhaltung von Familien als grundlegende Lebensgemeinschaften unserer Gesellschaft, einschl. der</t>
  </si>
  <si>
    <t>Unterstützung Alleinerziehender</t>
  </si>
  <si>
    <t>Was hat sich für die Zielgruppen durch das Projekt verändert? Z. B. neue Kenntnisse, Kompetenzen, Handlungsoptionen. Bitte stellen</t>
  </si>
  <si>
    <t>Sie die geplanten Wirkungen/Ziele den erreichten Wirkungen/Zielen gegenüber! Welche Wirkungen haben Sie nicht oder nur teilweise</t>
  </si>
  <si>
    <t>erreicht? Welche Gründe sehen Sie hierfür?</t>
  </si>
  <si>
    <t>Welche Zielgruppen sollten mit dem Projekt erreicht werden? Wurden diese erreicht bzw. welche Schwierigkeiten gab es bei der</t>
  </si>
  <si>
    <t>Ansprache der Zielgruppe?</t>
  </si>
  <si>
    <t>Welche Zugangswege waren erfolgreich? Welche Maßnahmen sind aufgrund mangelnder Teilnehmerzahl nicht gelaufen oder</t>
  </si>
  <si>
    <t>abgebrochen worden?</t>
  </si>
  <si>
    <t>Welche Aktivitäten mit welchen Inhalten wurden durchgeführt? Fügen Sie bitte ein Programm bei. Gab es Veränderungen gegenüber</t>
  </si>
  <si>
    <t>der Planung? Mit welchen Methoden wurde gearbeitet?</t>
  </si>
  <si>
    <t>Welche messbaren Kennzahlen können Sie angeben, um die Ergebnisse belegen zu können? (z. B. erwartete</t>
  </si>
  <si>
    <t xml:space="preserve">Teilnehmerzahl/tatsächliche Teilnehmerzahl) </t>
  </si>
  <si>
    <t>Bitte beachten Sie die »Hinweise zur Erstellung des Sachberichtes und zur Dokumentation von Veranstaltungen oder Maßnahmen«.</t>
  </si>
  <si>
    <t>Hinweise zur Erstellung des Sachberichtes und 
zur Dokumentation von Veranstaltungen oder Maßnahmen</t>
  </si>
  <si>
    <t>Personalausgaben</t>
  </si>
  <si>
    <t>Förderung von Familienverbänden und Familienorganisationen</t>
  </si>
  <si>
    <t>die Ausgaben notwendig waren.</t>
  </si>
  <si>
    <t>die Zuwendung zweckentsprechend, wirtschaftlich und sparsam verwendet wurde.</t>
  </si>
  <si>
    <t>Belegliste¹ der Personalausgaben</t>
  </si>
  <si>
    <t>Name, Vorname der SPFK</t>
  </si>
  <si>
    <t>Einnahmen aus Entgelten, Mitgliedsbeiträgen, Spenden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</si>
</sst>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#,##0.00_ ;\-#,##0.00\ "/>
    <numFmt numFmtId="170" formatCode="General;;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i/>
      <u/>
      <sz val="8"/>
      <color indexed="30"/>
      <name val="Arial"/>
      <family val="2"/>
    </font>
    <font>
      <i/>
      <sz val="8"/>
      <color indexed="30"/>
      <name val="Arial"/>
      <family val="2"/>
    </font>
    <font>
      <i/>
      <sz val="8"/>
      <color indexed="10"/>
      <name val="Arial"/>
      <family val="2"/>
    </font>
    <font>
      <i/>
      <sz val="9"/>
      <color rgb="FF0000FF"/>
      <name val="Arial"/>
      <family val="2"/>
    </font>
    <font>
      <sz val="7"/>
      <color indexed="30"/>
      <name val="Arial"/>
      <family val="2"/>
    </font>
    <font>
      <i/>
      <u/>
      <sz val="8"/>
      <name val="Arial"/>
      <family val="2"/>
    </font>
    <font>
      <b/>
      <sz val="11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indexed="10"/>
      <name val="Arial"/>
      <family val="2"/>
    </font>
    <font>
      <i/>
      <sz val="9"/>
      <color indexed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CD5B5"/>
        <bgColor indexed="64"/>
      </patternFill>
    </fill>
  </fills>
  <borders count="6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590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5" fillId="13" borderId="5" xfId="23" applyNumberFormat="1" applyFont="1" applyFill="1" applyBorder="1" applyAlignment="1" applyProtection="1">
      <alignment horizontal="center" vertical="center"/>
      <protection hidden="1"/>
    </xf>
    <xf numFmtId="0" fontId="5" fillId="13" borderId="5" xfId="23" applyNumberFormat="1" applyFont="1" applyFill="1" applyBorder="1" applyAlignment="1" applyProtection="1">
      <alignment horizontal="left" vertical="center" indent="1"/>
      <protection hidden="1"/>
    </xf>
    <xf numFmtId="0" fontId="4" fillId="0" borderId="0" xfId="23" quotePrefix="1" applyNumberFormat="1" applyFont="1" applyBorder="1" applyAlignment="1" applyProtection="1">
      <alignment vertical="center"/>
      <protection hidden="1"/>
    </xf>
    <xf numFmtId="165" fontId="4" fillId="0" borderId="5" xfId="23" applyNumberFormat="1" applyFont="1" applyBorder="1" applyAlignment="1" applyProtection="1">
      <alignment horizontal="center" vertical="center"/>
      <protection hidden="1"/>
    </xf>
    <xf numFmtId="0" fontId="4" fillId="0" borderId="5" xfId="23" applyNumberFormat="1" applyFont="1" applyBorder="1" applyAlignment="1" applyProtection="1">
      <alignment horizontal="left" vertical="center" wrapText="1" indent="1"/>
      <protection hidden="1"/>
    </xf>
    <xf numFmtId="165" fontId="30" fillId="0" borderId="5" xfId="23" applyNumberFormat="1" applyFont="1" applyBorder="1" applyAlignment="1" applyProtection="1">
      <alignment horizontal="left" vertical="center" indent="1"/>
      <protection hidden="1"/>
    </xf>
    <xf numFmtId="1" fontId="5" fillId="0" borderId="0" xfId="27" applyNumberFormat="1" applyFont="1" applyFill="1" applyBorder="1" applyAlignment="1" applyProtection="1">
      <alignment horizontal="right" vertical="center" indent="1"/>
      <protection hidden="1"/>
    </xf>
    <xf numFmtId="14" fontId="18" fillId="0" borderId="0" xfId="27" applyNumberFormat="1" applyFont="1" applyFill="1" applyBorder="1" applyAlignment="1" applyProtection="1">
      <alignment horizontal="right"/>
      <protection hidden="1"/>
    </xf>
    <xf numFmtId="14" fontId="18" fillId="0" borderId="0" xfId="27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3" borderId="6" xfId="24" applyNumberFormat="1" applyFont="1" applyFill="1" applyBorder="1" applyAlignment="1" applyProtection="1">
      <alignment horizontal="center" vertical="top"/>
      <protection hidden="1"/>
    </xf>
    <xf numFmtId="14" fontId="4" fillId="13" borderId="7" xfId="24" applyNumberFormat="1" applyFont="1" applyFill="1" applyBorder="1" applyAlignment="1" applyProtection="1">
      <alignment horizontal="center" vertical="top"/>
      <protection hidden="1"/>
    </xf>
    <xf numFmtId="2" fontId="5" fillId="13" borderId="7" xfId="24" applyNumberFormat="1" applyFont="1" applyFill="1" applyBorder="1" applyAlignment="1" applyProtection="1">
      <alignment horizontal="left" vertical="center" indent="1"/>
      <protection hidden="1"/>
    </xf>
    <xf numFmtId="49" fontId="5" fillId="13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0" xfId="24" applyFont="1" applyFill="1" applyBorder="1" applyAlignment="1" applyProtection="1">
      <alignment horizontal="left" vertical="center" indent="1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0" borderId="13" xfId="0" applyFont="1" applyFill="1" applyBorder="1" applyAlignment="1" applyProtection="1">
      <alignment horizontal="left" vertical="center" indent="1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horizontal="left" vertical="center" indent="1"/>
      <protection hidden="1"/>
    </xf>
    <xf numFmtId="0" fontId="4" fillId="17" borderId="16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0" fontId="4" fillId="18" borderId="7" xfId="30" applyFont="1" applyFill="1" applyBorder="1" applyAlignment="1" applyProtection="1">
      <alignment horizontal="left" vertical="center"/>
      <protection hidden="1"/>
    </xf>
    <xf numFmtId="0" fontId="4" fillId="18" borderId="6" xfId="30" applyFont="1" applyFill="1" applyBorder="1" applyAlignment="1" applyProtection="1">
      <alignment horizontal="left" vertical="center" indent="3"/>
      <protection hidden="1"/>
    </xf>
    <xf numFmtId="0" fontId="4" fillId="18" borderId="8" xfId="30" applyFont="1" applyFill="1" applyBorder="1" applyAlignment="1" applyProtection="1">
      <alignment horizontal="left" vertical="center"/>
      <protection hidden="1"/>
    </xf>
    <xf numFmtId="0" fontId="4" fillId="0" borderId="5" xfId="27" applyNumberFormat="1" applyFont="1" applyBorder="1" applyAlignment="1" applyProtection="1">
      <alignment horizontal="left" vertical="center" wrapText="1" indent="1"/>
      <protection hidden="1"/>
    </xf>
    <xf numFmtId="0" fontId="4" fillId="0" borderId="0" xfId="24" applyFont="1" applyAlignment="1" applyProtection="1">
      <alignment vertical="center"/>
      <protection hidden="1"/>
    </xf>
    <xf numFmtId="0" fontId="4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12" fillId="0" borderId="13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3" xfId="26" applyNumberFormat="1" applyFont="1" applyFill="1" applyBorder="1" applyAlignment="1" applyProtection="1">
      <alignment horizontal="right" vertical="top"/>
      <protection hidden="1"/>
    </xf>
    <xf numFmtId="0" fontId="4" fillId="0" borderId="13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3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7" xfId="0" applyFont="1" applyFill="1" applyBorder="1" applyAlignment="1" applyProtection="1">
      <alignment vertical="center" wrapText="1"/>
      <protection hidden="1"/>
    </xf>
    <xf numFmtId="0" fontId="27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vertical="center"/>
      <protection hidden="1"/>
    </xf>
    <xf numFmtId="0" fontId="10" fillId="0" borderId="0" xfId="3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center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2" fillId="0" borderId="14" xfId="30" applyFont="1" applyFill="1" applyBorder="1" applyAlignment="1" applyProtection="1">
      <alignment vertical="top"/>
      <protection hidden="1"/>
    </xf>
    <xf numFmtId="0" fontId="2" fillId="0" borderId="4" xfId="30" applyFont="1" applyFill="1" applyBorder="1" applyAlignment="1" applyProtection="1">
      <alignment vertical="top"/>
      <protection hidden="1"/>
    </xf>
    <xf numFmtId="0" fontId="2" fillId="0" borderId="15" xfId="30" applyFont="1" applyFill="1" applyBorder="1" applyAlignment="1" applyProtection="1">
      <alignment vertical="top"/>
      <protection hidden="1"/>
    </xf>
    <xf numFmtId="0" fontId="2" fillId="0" borderId="13" xfId="30" applyFont="1" applyFill="1" applyBorder="1" applyAlignment="1" applyProtection="1">
      <alignment vertical="top"/>
      <protection hidden="1"/>
    </xf>
    <xf numFmtId="0" fontId="2" fillId="0" borderId="0" xfId="30" applyFont="1" applyFill="1" applyBorder="1" applyAlignment="1" applyProtection="1">
      <alignment vertical="top"/>
      <protection hidden="1"/>
    </xf>
    <xf numFmtId="0" fontId="2" fillId="0" borderId="2" xfId="30" applyFont="1" applyFill="1" applyBorder="1" applyAlignment="1" applyProtection="1">
      <alignment vertical="top"/>
      <protection hidden="1"/>
    </xf>
    <xf numFmtId="0" fontId="2" fillId="0" borderId="16" xfId="30" applyFont="1" applyFill="1" applyBorder="1" applyAlignment="1" applyProtection="1">
      <alignment vertical="top"/>
      <protection hidden="1"/>
    </xf>
    <xf numFmtId="0" fontId="2" fillId="0" borderId="3" xfId="30" applyFont="1" applyFill="1" applyBorder="1" applyAlignment="1" applyProtection="1">
      <alignment vertical="top"/>
      <protection hidden="1"/>
    </xf>
    <xf numFmtId="0" fontId="2" fillId="0" borderId="17" xfId="30" applyFont="1" applyFill="1" applyBorder="1" applyAlignment="1" applyProtection="1">
      <alignment vertical="top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6" xfId="30" applyFont="1" applyFill="1" applyBorder="1" applyAlignment="1" applyProtection="1">
      <alignment horizontal="left" vertical="center" indent="1"/>
      <protection hidden="1"/>
    </xf>
    <xf numFmtId="0" fontId="2" fillId="0" borderId="7" xfId="30" applyFont="1" applyFill="1" applyBorder="1" applyAlignment="1" applyProtection="1">
      <alignment horizontal="left" vertical="center" indent="2"/>
      <protection hidden="1"/>
    </xf>
    <xf numFmtId="0" fontId="2" fillId="0" borderId="8" xfId="30" applyFont="1" applyFill="1" applyBorder="1" applyAlignment="1" applyProtection="1">
      <alignment horizontal="left" vertical="center" indent="2"/>
      <protection hidden="1"/>
    </xf>
    <xf numFmtId="0" fontId="4" fillId="10" borderId="6" xfId="30" applyNumberFormat="1" applyFont="1" applyFill="1" applyBorder="1" applyAlignment="1" applyProtection="1">
      <alignment horizontal="left" vertical="center" indent="1"/>
      <protection hidden="1"/>
    </xf>
    <xf numFmtId="0" fontId="2" fillId="10" borderId="7" xfId="30" applyNumberFormat="1" applyFont="1" applyFill="1" applyBorder="1" applyAlignment="1" applyProtection="1">
      <alignment horizontal="left" vertical="center" indent="2"/>
      <protection hidden="1"/>
    </xf>
    <xf numFmtId="0" fontId="2" fillId="10" borderId="8" xfId="30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left" vertical="center" indent="1"/>
      <protection hidden="1"/>
    </xf>
    <xf numFmtId="0" fontId="4" fillId="0" borderId="0" xfId="30" applyFont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right" vertical="center" indent="1"/>
      <protection hidden="1"/>
    </xf>
    <xf numFmtId="0" fontId="4" fillId="0" borderId="2" xfId="30" applyFont="1" applyBorder="1" applyAlignment="1" applyProtection="1">
      <alignment vertical="center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horizontal="left" vertical="center"/>
      <protection hidden="1"/>
    </xf>
    <xf numFmtId="0" fontId="4" fillId="0" borderId="13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16" fillId="0" borderId="0" xfId="26" applyFont="1" applyFill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0" fontId="18" fillId="0" borderId="18" xfId="26" applyFont="1" applyFill="1" applyBorder="1" applyAlignment="1" applyProtection="1">
      <alignment horizontal="center" vertical="center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7" xfId="26" applyNumberFormat="1" applyFont="1" applyFill="1" applyBorder="1" applyAlignment="1" applyProtection="1">
      <alignment horizontal="right" vertical="center" indent="2"/>
      <protection hidden="1"/>
    </xf>
    <xf numFmtId="0" fontId="4" fillId="0" borderId="4" xfId="26" applyFont="1" applyFill="1" applyBorder="1" applyAlignment="1" applyProtection="1">
      <alignment horizontal="center" vertical="center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5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7" xfId="26" applyNumberFormat="1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29" fillId="0" borderId="2" xfId="0" applyFont="1" applyFill="1" applyBorder="1" applyAlignment="1" applyProtection="1">
      <alignment horizontal="left" vertical="center"/>
      <protection hidden="1"/>
    </xf>
    <xf numFmtId="165" fontId="4" fillId="0" borderId="5" xfId="27" applyNumberFormat="1" applyFont="1" applyBorder="1" applyAlignment="1" applyProtection="1">
      <alignment horizontal="center" vertical="center"/>
      <protection hidden="1"/>
    </xf>
    <xf numFmtId="165" fontId="4" fillId="0" borderId="5" xfId="27" applyNumberFormat="1" applyFont="1" applyBorder="1" applyAlignment="1" applyProtection="1">
      <alignment horizontal="left" vertical="center" indent="1"/>
      <protection hidden="1"/>
    </xf>
    <xf numFmtId="165" fontId="30" fillId="0" borderId="5" xfId="27" applyNumberFormat="1" applyFont="1" applyBorder="1" applyAlignment="1" applyProtection="1">
      <alignment horizontal="left" vertical="center" indent="1"/>
      <protection hidden="1"/>
    </xf>
    <xf numFmtId="49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9" fontId="4" fillId="0" borderId="0" xfId="24" applyNumberFormat="1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vertical="center"/>
      <protection hidden="1"/>
    </xf>
    <xf numFmtId="0" fontId="14" fillId="0" borderId="0" xfId="24" applyFont="1" applyFill="1" applyBorder="1" applyAlignment="1" applyProtection="1">
      <alignment horizontal="center" vertical="top"/>
      <protection hidden="1"/>
    </xf>
    <xf numFmtId="0" fontId="10" fillId="0" borderId="0" xfId="24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" fontId="5" fillId="0" borderId="12" xfId="27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7" applyNumberFormat="1" applyFont="1" applyFill="1" applyBorder="1" applyAlignment="1" applyProtection="1">
      <alignment horizontal="left" vertical="center" indent="1"/>
      <protection hidden="1"/>
    </xf>
    <xf numFmtId="0" fontId="33" fillId="0" borderId="0" xfId="24" applyFont="1" applyFill="1" applyBorder="1" applyAlignment="1" applyProtection="1">
      <alignment vertical="center"/>
      <protection hidden="1"/>
    </xf>
    <xf numFmtId="0" fontId="4" fillId="0" borderId="0" xfId="24" applyNumberFormat="1" applyFont="1" applyFill="1" applyBorder="1" applyAlignment="1" applyProtection="1">
      <alignment horizontal="right" vertical="center"/>
      <protection hidden="1"/>
    </xf>
    <xf numFmtId="4" fontId="4" fillId="0" borderId="0" xfId="24" applyNumberFormat="1" applyFont="1" applyFill="1" applyBorder="1" applyAlignment="1" applyProtection="1">
      <alignment horizontal="right" vertical="center"/>
      <protection hidden="1"/>
    </xf>
    <xf numFmtId="49" fontId="4" fillId="0" borderId="0" xfId="24" applyNumberFormat="1" applyFont="1" applyFill="1" applyBorder="1" applyAlignment="1" applyProtection="1">
      <alignment vertical="center"/>
      <protection hidden="1"/>
    </xf>
    <xf numFmtId="49" fontId="5" fillId="0" borderId="0" xfId="24" applyNumberFormat="1" applyFont="1" applyFill="1" applyBorder="1" applyAlignment="1" applyProtection="1">
      <alignment vertical="center"/>
      <protection hidden="1"/>
    </xf>
    <xf numFmtId="0" fontId="5" fillId="0" borderId="0" xfId="24" applyFont="1" applyFill="1" applyBorder="1" applyAlignment="1" applyProtection="1">
      <alignment horizontal="center" vertical="center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49" fontId="5" fillId="16" borderId="7" xfId="24" applyNumberFormat="1" applyFont="1" applyFill="1" applyBorder="1" applyAlignment="1" applyProtection="1">
      <alignment vertical="center" wrapText="1"/>
      <protection hidden="1"/>
    </xf>
    <xf numFmtId="49" fontId="5" fillId="16" borderId="8" xfId="24" applyNumberFormat="1" applyFont="1" applyFill="1" applyBorder="1" applyAlignment="1" applyProtection="1">
      <alignment vertical="center" wrapText="1"/>
      <protection hidden="1"/>
    </xf>
    <xf numFmtId="0" fontId="4" fillId="0" borderId="14" xfId="24" applyFont="1" applyBorder="1" applyAlignment="1" applyProtection="1">
      <alignment vertical="center"/>
      <protection hidden="1"/>
    </xf>
    <xf numFmtId="0" fontId="4" fillId="0" borderId="4" xfId="24" applyFont="1" applyBorder="1" applyAlignment="1" applyProtection="1">
      <alignment vertical="center"/>
      <protection hidden="1"/>
    </xf>
    <xf numFmtId="0" fontId="4" fillId="0" borderId="13" xfId="24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horizontal="center" wrapText="1"/>
      <protection hidden="1"/>
    </xf>
    <xf numFmtId="0" fontId="4" fillId="0" borderId="0" xfId="24" applyFont="1" applyFill="1" applyBorder="1" applyAlignment="1" applyProtection="1">
      <alignment horizontal="center" vertical="center"/>
      <protection hidden="1"/>
    </xf>
    <xf numFmtId="0" fontId="4" fillId="0" borderId="2" xfId="24" applyFont="1" applyFill="1" applyBorder="1" applyAlignment="1" applyProtection="1">
      <alignment horizontal="center" vertical="center"/>
      <protection hidden="1"/>
    </xf>
    <xf numFmtId="0" fontId="4" fillId="0" borderId="2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horizontal="left" vertical="center" wrapText="1" indent="1"/>
      <protection hidden="1"/>
    </xf>
    <xf numFmtId="0" fontId="4" fillId="0" borderId="0" xfId="24" applyFont="1" applyBorder="1" applyAlignment="1" applyProtection="1">
      <alignment vertical="center" wrapText="1"/>
      <protection hidden="1"/>
    </xf>
    <xf numFmtId="49" fontId="4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0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vertical="center"/>
      <protection hidden="1"/>
    </xf>
    <xf numFmtId="49" fontId="4" fillId="0" borderId="16" xfId="24" applyNumberFormat="1" applyFont="1" applyBorder="1" applyAlignment="1" applyProtection="1">
      <alignment vertical="center"/>
      <protection hidden="1"/>
    </xf>
    <xf numFmtId="0" fontId="4" fillId="0" borderId="3" xfId="24" applyFont="1" applyBorder="1" applyAlignment="1" applyProtection="1">
      <alignment vertical="center"/>
      <protection hidden="1"/>
    </xf>
    <xf numFmtId="0" fontId="4" fillId="0" borderId="17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2"/>
      <protection hidden="1"/>
    </xf>
    <xf numFmtId="0" fontId="2" fillId="0" borderId="0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8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right" vertical="center" indent="2"/>
      <protection hidden="1"/>
    </xf>
    <xf numFmtId="4" fontId="5" fillId="16" borderId="8" xfId="24" applyNumberFormat="1" applyFont="1" applyFill="1" applyBorder="1" applyAlignment="1" applyProtection="1">
      <alignment horizontal="right" vertical="center" indent="2"/>
      <protection hidden="1"/>
    </xf>
    <xf numFmtId="4" fontId="5" fillId="0" borderId="0" xfId="24" applyNumberFormat="1" applyFont="1" applyFill="1" applyBorder="1" applyAlignment="1" applyProtection="1">
      <alignment horizontal="left" vertical="center"/>
      <protection hidden="1"/>
    </xf>
    <xf numFmtId="4" fontId="5" fillId="0" borderId="0" xfId="24" applyNumberFormat="1" applyFont="1" applyFill="1" applyBorder="1" applyAlignment="1" applyProtection="1">
      <alignment horizontal="right" vertical="center" indent="2"/>
      <protection hidden="1"/>
    </xf>
    <xf numFmtId="4" fontId="34" fillId="0" borderId="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3" xfId="24" applyNumberFormat="1" applyFont="1" applyBorder="1" applyAlignment="1" applyProtection="1">
      <alignment vertical="center"/>
      <protection hidden="1"/>
    </xf>
    <xf numFmtId="0" fontId="18" fillId="0" borderId="0" xfId="24" applyNumberFormat="1" applyFont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49" fontId="4" fillId="0" borderId="13" xfId="0" applyNumberFormat="1" applyFont="1" applyFill="1" applyBorder="1" applyAlignment="1" applyProtection="1">
      <alignment horizontal="left" vertical="center" indent="1"/>
      <protection hidden="1"/>
    </xf>
    <xf numFmtId="49" fontId="5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28" xfId="24" applyFont="1" applyBorder="1" applyAlignment="1" applyProtection="1">
      <alignment vertical="center"/>
      <protection hidden="1"/>
    </xf>
    <xf numFmtId="0" fontId="4" fillId="0" borderId="34" xfId="24" applyFont="1" applyBorder="1" applyAlignment="1" applyProtection="1">
      <alignment horizontal="center" wrapText="1"/>
      <protection hidden="1"/>
    </xf>
    <xf numFmtId="0" fontId="4" fillId="0" borderId="28" xfId="24" applyFont="1" applyBorder="1" applyAlignment="1" applyProtection="1">
      <alignment horizontal="center" wrapText="1"/>
      <protection hidden="1"/>
    </xf>
    <xf numFmtId="49" fontId="5" fillId="16" borderId="14" xfId="24" applyNumberFormat="1" applyFont="1" applyFill="1" applyBorder="1" applyAlignment="1" applyProtection="1">
      <alignment horizontal="left" vertical="center" indent="1"/>
      <protection hidden="1"/>
    </xf>
    <xf numFmtId="49" fontId="5" fillId="16" borderId="4" xfId="24" applyNumberFormat="1" applyFont="1" applyFill="1" applyBorder="1" applyAlignment="1" applyProtection="1">
      <alignment vertical="center" wrapText="1"/>
      <protection hidden="1"/>
    </xf>
    <xf numFmtId="49" fontId="8" fillId="14" borderId="5" xfId="27" applyNumberFormat="1" applyFont="1" applyFill="1" applyBorder="1" applyAlignment="1" applyProtection="1">
      <alignment horizontal="center" vertical="top"/>
      <protection hidden="1"/>
    </xf>
    <xf numFmtId="14" fontId="4" fillId="14" borderId="5" xfId="27" applyNumberFormat="1" applyFont="1" applyFill="1" applyBorder="1" applyAlignment="1" applyProtection="1">
      <alignment horizontal="center" vertical="top"/>
      <protection hidden="1"/>
    </xf>
    <xf numFmtId="14" fontId="5" fillId="14" borderId="5" xfId="27" applyNumberFormat="1" applyFont="1" applyFill="1" applyBorder="1" applyAlignment="1" applyProtection="1">
      <alignment horizontal="center" vertical="top"/>
      <protection hidden="1"/>
    </xf>
    <xf numFmtId="49" fontId="5" fillId="14" borderId="5" xfId="27" applyNumberFormat="1" applyFont="1" applyFill="1" applyBorder="1" applyAlignment="1" applyProtection="1">
      <alignment horizontal="left" vertical="top" indent="1"/>
      <protection hidden="1"/>
    </xf>
    <xf numFmtId="4" fontId="4" fillId="14" borderId="5" xfId="27" applyNumberFormat="1" applyFont="1" applyFill="1" applyBorder="1" applyAlignment="1" applyProtection="1">
      <alignment horizontal="right" vertical="top" indent="1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1" fillId="0" borderId="0" xfId="27"/>
    <xf numFmtId="0" fontId="1" fillId="14" borderId="5" xfId="27" applyFill="1" applyBorder="1"/>
    <xf numFmtId="0" fontId="4" fillId="14" borderId="5" xfId="29" applyFont="1" applyFill="1" applyBorder="1" applyAlignment="1" applyProtection="1">
      <alignment horizontal="right" vertical="center" indent="1"/>
      <protection hidden="1"/>
    </xf>
    <xf numFmtId="14" fontId="5" fillId="0" borderId="0" xfId="27" applyNumberFormat="1" applyFont="1" applyFill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horizontal="left" vertical="top" indent="1"/>
      <protection hidden="1"/>
    </xf>
    <xf numFmtId="49" fontId="4" fillId="0" borderId="0" xfId="24" applyNumberFormat="1" applyFont="1" applyFill="1" applyBorder="1" applyAlignment="1" applyProtection="1">
      <alignment horizontal="right" vertical="center"/>
      <protection hidden="1"/>
    </xf>
    <xf numFmtId="2" fontId="37" fillId="13" borderId="6" xfId="27" applyNumberFormat="1" applyFont="1" applyFill="1" applyBorder="1" applyAlignment="1" applyProtection="1">
      <alignment wrapText="1"/>
      <protection hidden="1"/>
    </xf>
    <xf numFmtId="2" fontId="37" fillId="13" borderId="7" xfId="27" applyNumberFormat="1" applyFont="1" applyFill="1" applyBorder="1" applyAlignment="1" applyProtection="1">
      <alignment wrapText="1"/>
      <protection hidden="1"/>
    </xf>
    <xf numFmtId="14" fontId="37" fillId="13" borderId="7" xfId="27" applyNumberFormat="1" applyFont="1" applyFill="1" applyBorder="1" applyAlignment="1" applyProtection="1">
      <alignment wrapText="1"/>
      <protection hidden="1"/>
    </xf>
    <xf numFmtId="0" fontId="5" fillId="13" borderId="7" xfId="29" applyFont="1" applyFill="1" applyBorder="1" applyAlignment="1" applyProtection="1">
      <alignment horizontal="left" vertical="center" indent="1"/>
      <protection hidden="1"/>
    </xf>
    <xf numFmtId="4" fontId="5" fillId="13" borderId="8" xfId="27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7" applyNumberFormat="1" applyFont="1" applyFill="1" applyBorder="1" applyAlignment="1" applyProtection="1">
      <alignment horizontal="center" vertical="top"/>
      <protection hidden="1"/>
    </xf>
    <xf numFmtId="49" fontId="8" fillId="0" borderId="0" xfId="27" applyNumberFormat="1" applyFont="1" applyFill="1" applyBorder="1" applyAlignment="1" applyProtection="1">
      <alignment horizontal="center" vertical="top"/>
      <protection hidden="1"/>
    </xf>
    <xf numFmtId="14" fontId="4" fillId="0" borderId="0" xfId="27" applyNumberFormat="1" applyFont="1" applyFill="1" applyBorder="1" applyAlignment="1" applyProtection="1">
      <alignment horizontal="center" vertical="top"/>
      <protection hidden="1"/>
    </xf>
    <xf numFmtId="14" fontId="5" fillId="0" borderId="0" xfId="27" applyNumberFormat="1" applyFont="1" applyFill="1" applyBorder="1" applyAlignment="1" applyProtection="1">
      <alignment horizontal="center" vertical="top"/>
      <protection hidden="1"/>
    </xf>
    <xf numFmtId="49" fontId="5" fillId="0" borderId="0" xfId="27" applyNumberFormat="1" applyFont="1" applyFill="1" applyBorder="1" applyAlignment="1" applyProtection="1">
      <alignment horizontal="left" vertical="top" indent="1"/>
      <protection hidden="1"/>
    </xf>
    <xf numFmtId="4" fontId="4" fillId="0" borderId="0" xfId="27" applyNumberFormat="1" applyFont="1" applyFill="1" applyBorder="1" applyAlignment="1" applyProtection="1">
      <alignment horizontal="right" vertical="top" indent="1"/>
      <protection hidden="1"/>
    </xf>
    <xf numFmtId="2" fontId="18" fillId="0" borderId="0" xfId="27" applyNumberFormat="1" applyFont="1" applyFill="1" applyBorder="1" applyAlignment="1" applyProtection="1">
      <alignment vertical="center"/>
      <protection hidden="1"/>
    </xf>
    <xf numFmtId="2" fontId="38" fillId="0" borderId="0" xfId="27" applyNumberFormat="1" applyFont="1" applyFill="1" applyBorder="1" applyAlignment="1" applyProtection="1">
      <alignment vertical="center"/>
      <protection hidden="1"/>
    </xf>
    <xf numFmtId="0" fontId="4" fillId="0" borderId="9" xfId="27" applyFont="1" applyFill="1" applyBorder="1" applyAlignment="1" applyProtection="1">
      <alignment horizontal="center" vertical="top"/>
      <protection hidden="1"/>
    </xf>
    <xf numFmtId="49" fontId="4" fillId="15" borderId="9" xfId="27" applyNumberFormat="1" applyFont="1" applyFill="1" applyBorder="1" applyAlignment="1" applyProtection="1">
      <alignment horizontal="left" vertical="top" indent="1"/>
      <protection locked="0"/>
    </xf>
    <xf numFmtId="14" fontId="4" fillId="15" borderId="9" xfId="24" applyNumberFormat="1" applyFont="1" applyFill="1" applyBorder="1" applyAlignment="1" applyProtection="1">
      <alignment horizontal="center" vertical="top"/>
      <protection locked="0"/>
    </xf>
    <xf numFmtId="49" fontId="4" fillId="15" borderId="9" xfId="27" applyNumberFormat="1" applyFont="1" applyFill="1" applyBorder="1" applyAlignment="1" applyProtection="1">
      <alignment horizontal="left" vertical="top" wrapText="1" indent="1"/>
      <protection locked="0"/>
    </xf>
    <xf numFmtId="4" fontId="4" fillId="15" borderId="9" xfId="27" applyNumberFormat="1" applyFont="1" applyFill="1" applyBorder="1" applyAlignment="1" applyProtection="1">
      <alignment horizontal="right" vertical="top" indent="1"/>
      <protection locked="0"/>
    </xf>
    <xf numFmtId="0" fontId="13" fillId="0" borderId="0" xfId="27" applyFont="1" applyAlignment="1" applyProtection="1">
      <alignment vertical="top"/>
    </xf>
    <xf numFmtId="0" fontId="4" fillId="0" borderId="0" xfId="27" applyFont="1" applyAlignment="1" applyProtection="1">
      <alignment vertical="top"/>
    </xf>
    <xf numFmtId="0" fontId="4" fillId="0" borderId="0" xfId="27" applyFont="1"/>
    <xf numFmtId="49" fontId="4" fillId="15" borderId="5" xfId="27" applyNumberFormat="1" applyFont="1" applyFill="1" applyBorder="1" applyAlignment="1" applyProtection="1">
      <alignment horizontal="left" vertical="top" wrapText="1" indent="1"/>
      <protection locked="0"/>
    </xf>
    <xf numFmtId="0" fontId="25" fillId="0" borderId="0" xfId="27" applyFont="1" applyAlignment="1" applyProtection="1">
      <alignment vertical="top"/>
    </xf>
    <xf numFmtId="0" fontId="4" fillId="14" borderId="5" xfId="29" applyFont="1" applyFill="1" applyBorder="1" applyAlignment="1" applyProtection="1">
      <alignment vertical="center"/>
      <protection hidden="1"/>
    </xf>
    <xf numFmtId="14" fontId="4" fillId="14" borderId="5" xfId="29" applyNumberFormat="1" applyFont="1" applyFill="1" applyBorder="1" applyAlignment="1" applyProtection="1">
      <alignment vertical="center"/>
      <protection hidden="1"/>
    </xf>
    <xf numFmtId="0" fontId="1" fillId="0" borderId="0" xfId="24"/>
    <xf numFmtId="0" fontId="1" fillId="14" borderId="5" xfId="24" applyFill="1" applyBorder="1"/>
    <xf numFmtId="0" fontId="5" fillId="14" borderId="5" xfId="29" applyNumberFormat="1" applyFont="1" applyFill="1" applyBorder="1" applyAlignment="1" applyProtection="1">
      <alignment horizontal="center" vertical="center"/>
      <protection hidden="1"/>
    </xf>
    <xf numFmtId="0" fontId="5" fillId="14" borderId="39" xfId="29" applyNumberFormat="1" applyFont="1" applyFill="1" applyBorder="1" applyAlignment="1" applyProtection="1">
      <alignment horizontal="center" vertical="center"/>
      <protection hidden="1"/>
    </xf>
    <xf numFmtId="2" fontId="11" fillId="0" borderId="0" xfId="24" applyNumberFormat="1" applyFont="1" applyFill="1" applyBorder="1" applyAlignment="1" applyProtection="1">
      <alignment horizontal="left" vertical="center"/>
      <protection hidden="1"/>
    </xf>
    <xf numFmtId="165" fontId="5" fillId="0" borderId="0" xfId="24" applyNumberFormat="1" applyFont="1" applyFill="1" applyBorder="1" applyAlignment="1" applyProtection="1">
      <alignment horizontal="left" vertical="center"/>
      <protection hidden="1"/>
    </xf>
    <xf numFmtId="14" fontId="5" fillId="0" borderId="0" xfId="24" applyNumberFormat="1" applyFont="1" applyFill="1" applyBorder="1" applyAlignment="1" applyProtection="1">
      <alignment horizontal="left" vertical="center"/>
      <protection hidden="1"/>
    </xf>
    <xf numFmtId="1" fontId="5" fillId="0" borderId="12" xfId="24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4" applyNumberFormat="1" applyFont="1" applyFill="1" applyBorder="1" applyAlignment="1" applyProtection="1">
      <alignment horizontal="left" vertical="center" indent="1"/>
      <protection hidden="1"/>
    </xf>
    <xf numFmtId="0" fontId="31" fillId="0" borderId="0" xfId="27" applyFont="1" applyAlignment="1">
      <alignment wrapText="1"/>
    </xf>
    <xf numFmtId="49" fontId="4" fillId="13" borderId="7" xfId="24" applyNumberFormat="1" applyFont="1" applyFill="1" applyBorder="1" applyAlignment="1" applyProtection="1">
      <alignment horizontal="center" vertical="top"/>
      <protection hidden="1"/>
    </xf>
    <xf numFmtId="4" fontId="5" fillId="13" borderId="8" xfId="24" applyNumberFormat="1" applyFont="1" applyFill="1" applyBorder="1" applyAlignment="1" applyProtection="1">
      <alignment horizontal="right" vertical="center" indent="1"/>
      <protection hidden="1"/>
    </xf>
    <xf numFmtId="2" fontId="38" fillId="0" borderId="0" xfId="24" applyNumberFormat="1" applyFont="1" applyFill="1" applyBorder="1" applyAlignment="1" applyProtection="1">
      <alignment vertical="center"/>
      <protection hidden="1"/>
    </xf>
    <xf numFmtId="49" fontId="8" fillId="0" borderId="0" xfId="24" applyNumberFormat="1" applyFont="1" applyFill="1" applyBorder="1" applyAlignment="1" applyProtection="1">
      <alignment horizontal="center" vertical="top"/>
      <protection hidden="1"/>
    </xf>
    <xf numFmtId="14" fontId="4" fillId="0" borderId="0" xfId="24" applyNumberFormat="1" applyFont="1" applyFill="1" applyBorder="1" applyAlignment="1" applyProtection="1">
      <alignment horizontal="center" vertical="top"/>
      <protection hidden="1"/>
    </xf>
    <xf numFmtId="0" fontId="18" fillId="0" borderId="10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0" xfId="24" applyNumberFormat="1" applyFont="1" applyFill="1" applyBorder="1" applyAlignment="1" applyProtection="1">
      <alignment horizontal="right" vertical="center" indent="1"/>
      <protection hidden="1"/>
    </xf>
    <xf numFmtId="0" fontId="18" fillId="0" borderId="11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1" xfId="24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4" applyNumberFormat="1" applyFont="1" applyFill="1" applyBorder="1" applyAlignment="1" applyProtection="1">
      <alignment horizontal="center" vertical="top"/>
      <protection hidden="1"/>
    </xf>
    <xf numFmtId="165" fontId="5" fillId="0" borderId="0" xfId="24" applyNumberFormat="1" applyFont="1" applyFill="1" applyBorder="1" applyAlignment="1" applyProtection="1">
      <alignment horizontal="right" vertical="top" indent="1"/>
      <protection hidden="1"/>
    </xf>
    <xf numFmtId="2" fontId="18" fillId="0" borderId="0" xfId="24" applyNumberFormat="1" applyFont="1" applyFill="1" applyBorder="1" applyAlignment="1" applyProtection="1">
      <alignment vertical="center"/>
      <protection hidden="1"/>
    </xf>
    <xf numFmtId="0" fontId="4" fillId="0" borderId="9" xfId="24" applyFont="1" applyBorder="1" applyAlignment="1" applyProtection="1">
      <alignment horizontal="center" vertical="top"/>
      <protection hidden="1"/>
    </xf>
    <xf numFmtId="49" fontId="4" fillId="15" borderId="9" xfId="24" applyNumberFormat="1" applyFont="1" applyFill="1" applyBorder="1" applyAlignment="1" applyProtection="1">
      <alignment horizontal="left" vertical="top" indent="1"/>
      <protection locked="0"/>
    </xf>
    <xf numFmtId="49" fontId="4" fillId="15" borderId="9" xfId="24" applyNumberFormat="1" applyFont="1" applyFill="1" applyBorder="1" applyAlignment="1" applyProtection="1">
      <alignment horizontal="left" vertical="top" wrapText="1" indent="1"/>
      <protection locked="0"/>
    </xf>
    <xf numFmtId="169" fontId="4" fillId="15" borderId="9" xfId="24" applyNumberFormat="1" applyFont="1" applyFill="1" applyBorder="1" applyAlignment="1" applyProtection="1">
      <alignment horizontal="right" vertical="top" indent="1"/>
      <protection locked="0"/>
    </xf>
    <xf numFmtId="0" fontId="13" fillId="0" borderId="0" xfId="24" applyFont="1"/>
    <xf numFmtId="0" fontId="4" fillId="0" borderId="0" xfId="24" applyFont="1"/>
    <xf numFmtId="49" fontId="4" fillId="15" borderId="5" xfId="24" applyNumberFormat="1" applyFont="1" applyFill="1" applyBorder="1" applyAlignment="1" applyProtection="1">
      <alignment horizontal="left" vertical="top" indent="1"/>
      <protection locked="0"/>
    </xf>
    <xf numFmtId="49" fontId="4" fillId="15" borderId="5" xfId="24" applyNumberFormat="1" applyFont="1" applyFill="1" applyBorder="1" applyAlignment="1" applyProtection="1">
      <alignment horizontal="left" vertical="top" wrapText="1" indent="1"/>
      <protection locked="0"/>
    </xf>
    <xf numFmtId="0" fontId="25" fillId="0" borderId="0" xfId="24" applyFont="1"/>
    <xf numFmtId="49" fontId="11" fillId="0" borderId="0" xfId="27" applyNumberFormat="1" applyFont="1" applyFill="1" applyBorder="1" applyAlignment="1" applyProtection="1">
      <alignment vertical="center"/>
      <protection hidden="1"/>
    </xf>
    <xf numFmtId="0" fontId="11" fillId="0" borderId="0" xfId="27" applyNumberFormat="1" applyFont="1" applyFill="1" applyBorder="1" applyAlignment="1" applyProtection="1">
      <alignment horizontal="left" vertical="center"/>
      <protection hidden="1"/>
    </xf>
    <xf numFmtId="0" fontId="4" fillId="14" borderId="5" xfId="29" applyNumberFormat="1" applyFont="1" applyFill="1" applyBorder="1" applyAlignment="1" applyProtection="1">
      <alignment horizontal="left" vertical="center"/>
      <protection hidden="1"/>
    </xf>
    <xf numFmtId="167" fontId="5" fillId="0" borderId="32" xfId="24" applyNumberFormat="1" applyFont="1" applyFill="1" applyBorder="1" applyAlignment="1" applyProtection="1">
      <alignment horizontal="right" vertical="center" indent="1"/>
      <protection hidden="1"/>
    </xf>
    <xf numFmtId="4" fontId="4" fillId="15" borderId="32" xfId="24" applyNumberFormat="1" applyFont="1" applyFill="1" applyBorder="1" applyAlignment="1" applyProtection="1">
      <alignment horizontal="right" vertical="center" indent="1"/>
      <protection locked="0"/>
    </xf>
    <xf numFmtId="167" fontId="4" fillId="0" borderId="32" xfId="24" applyNumberFormat="1" applyFont="1" applyFill="1" applyBorder="1" applyAlignment="1" applyProtection="1">
      <alignment horizontal="right" vertical="center" indent="1"/>
      <protection hidden="1"/>
    </xf>
    <xf numFmtId="49" fontId="4" fillId="0" borderId="0" xfId="27" applyNumberFormat="1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14" borderId="0" xfId="0" applyFont="1" applyFill="1" applyBorder="1" applyAlignment="1" applyProtection="1">
      <alignment vertical="center"/>
      <protection hidden="1"/>
    </xf>
    <xf numFmtId="0" fontId="4" fillId="14" borderId="0" xfId="0" applyFont="1" applyFill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horizontal="left" vertical="center" wrapText="1" indent="2"/>
      <protection hidden="1"/>
    </xf>
    <xf numFmtId="0" fontId="4" fillId="14" borderId="0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24" applyFont="1" applyFill="1" applyAlignment="1" applyProtection="1">
      <alignment horizontal="left" vertical="center" indent="1"/>
      <protection hidden="1"/>
    </xf>
    <xf numFmtId="4" fontId="5" fillId="17" borderId="40" xfId="24" applyNumberFormat="1" applyFont="1" applyFill="1" applyBorder="1" applyAlignment="1" applyProtection="1">
      <alignment horizontal="right" vertical="center" indent="1"/>
      <protection hidden="1"/>
    </xf>
    <xf numFmtId="0" fontId="18" fillId="17" borderId="41" xfId="24" applyNumberFormat="1" applyFont="1" applyFill="1" applyBorder="1" applyAlignment="1" applyProtection="1">
      <alignment vertical="center"/>
      <protection hidden="1"/>
    </xf>
    <xf numFmtId="0" fontId="5" fillId="17" borderId="41" xfId="24" applyFont="1" applyFill="1" applyBorder="1" applyAlignment="1" applyProtection="1">
      <alignment horizontal="right" vertical="center" indent="1"/>
      <protection hidden="1"/>
    </xf>
    <xf numFmtId="0" fontId="5" fillId="17" borderId="41" xfId="24" applyNumberFormat="1" applyFont="1" applyFill="1" applyBorder="1" applyAlignment="1" applyProtection="1">
      <alignment horizontal="left" vertical="center" indent="1"/>
      <protection hidden="1"/>
    </xf>
    <xf numFmtId="0" fontId="5" fillId="17" borderId="42" xfId="24" applyNumberFormat="1" applyFont="1" applyFill="1" applyBorder="1" applyAlignment="1" applyProtection="1">
      <alignment horizontal="left" vertical="center" indent="1"/>
      <protection hidden="1"/>
    </xf>
    <xf numFmtId="167" fontId="4" fillId="0" borderId="12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43" xfId="24" quotePrefix="1" applyNumberFormat="1" applyFont="1" applyFill="1" applyBorder="1" applyAlignment="1" applyProtection="1">
      <alignment horizontal="right" vertical="center" indent="1"/>
      <protection hidden="1"/>
    </xf>
    <xf numFmtId="165" fontId="4" fillId="0" borderId="44" xfId="24" applyNumberFormat="1" applyFont="1" applyFill="1" applyBorder="1" applyAlignment="1" applyProtection="1">
      <alignment horizontal="center" vertical="center"/>
      <protection hidden="1"/>
    </xf>
    <xf numFmtId="165" fontId="4" fillId="0" borderId="7" xfId="24" applyNumberFormat="1" applyFont="1" applyFill="1" applyBorder="1" applyAlignment="1" applyProtection="1">
      <alignment horizontal="center" vertical="center"/>
      <protection hidden="1"/>
    </xf>
    <xf numFmtId="4" fontId="4" fillId="0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7" xfId="24" applyNumberFormat="1" applyFont="1" applyFill="1" applyBorder="1" applyAlignment="1" applyProtection="1">
      <alignment horizontal="center" vertical="center"/>
      <protection hidden="1"/>
    </xf>
    <xf numFmtId="0" fontId="4" fillId="0" borderId="7" xfId="24" applyNumberFormat="1" applyFont="1" applyFill="1" applyBorder="1" applyAlignment="1" applyProtection="1">
      <alignment horizontal="left" vertical="center" indent="1"/>
      <protection hidden="1"/>
    </xf>
    <xf numFmtId="0" fontId="4" fillId="0" borderId="6" xfId="24" applyNumberFormat="1" applyFont="1" applyFill="1" applyBorder="1" applyAlignment="1" applyProtection="1">
      <alignment horizontal="left" vertical="center" indent="1"/>
      <protection hidden="1"/>
    </xf>
    <xf numFmtId="4" fontId="5" fillId="17" borderId="45" xfId="24" applyNumberFormat="1" applyFont="1" applyFill="1" applyBorder="1" applyAlignment="1" applyProtection="1">
      <alignment horizontal="right" vertical="center" indent="1"/>
      <protection hidden="1"/>
    </xf>
    <xf numFmtId="0" fontId="18" fillId="17" borderId="46" xfId="24" applyNumberFormat="1" applyFont="1" applyFill="1" applyBorder="1" applyAlignment="1" applyProtection="1">
      <alignment vertical="center"/>
      <protection hidden="1"/>
    </xf>
    <xf numFmtId="4" fontId="5" fillId="17" borderId="47" xfId="24" applyNumberFormat="1" applyFont="1" applyFill="1" applyBorder="1" applyAlignment="1" applyProtection="1">
      <alignment horizontal="right" vertical="center" indent="1"/>
      <protection hidden="1"/>
    </xf>
    <xf numFmtId="0" fontId="5" fillId="17" borderId="48" xfId="24" applyNumberFormat="1" applyFont="1" applyFill="1" applyBorder="1" applyAlignment="1" applyProtection="1">
      <alignment horizontal="left" vertical="center" indent="1"/>
      <protection hidden="1"/>
    </xf>
    <xf numFmtId="167" fontId="4" fillId="0" borderId="49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50" xfId="24" quotePrefix="1" applyNumberFormat="1" applyFont="1" applyFill="1" applyBorder="1" applyAlignment="1" applyProtection="1">
      <alignment horizontal="right" vertical="center" indent="1"/>
      <protection hidden="1"/>
    </xf>
    <xf numFmtId="165" fontId="4" fillId="0" borderId="51" xfId="24" applyNumberFormat="1" applyFont="1" applyFill="1" applyBorder="1" applyAlignment="1" applyProtection="1">
      <alignment horizontal="center" vertical="center"/>
      <protection hidden="1"/>
    </xf>
    <xf numFmtId="167" fontId="4" fillId="0" borderId="50" xfId="24" applyNumberFormat="1" applyFont="1" applyFill="1" applyBorder="1" applyAlignment="1" applyProtection="1">
      <alignment horizontal="right" vertical="center" indent="1"/>
      <protection hidden="1"/>
    </xf>
    <xf numFmtId="49" fontId="4" fillId="0" borderId="2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19" xfId="24" applyNumberFormat="1" applyFont="1" applyFill="1" applyBorder="1" applyAlignment="1" applyProtection="1">
      <alignment horizontal="left" vertical="center" indent="1"/>
      <protection hidden="1"/>
    </xf>
    <xf numFmtId="10" fontId="5" fillId="19" borderId="8" xfId="24" applyNumberFormat="1" applyFont="1" applyFill="1" applyBorder="1" applyAlignment="1" applyProtection="1">
      <alignment horizontal="right" vertical="center" indent="1"/>
      <protection hidden="1"/>
    </xf>
    <xf numFmtId="0" fontId="5" fillId="19" borderId="7" xfId="24" applyFont="1" applyFill="1" applyBorder="1" applyAlignment="1" applyProtection="1">
      <alignment horizontal="left" vertical="center" indent="1"/>
      <protection hidden="1"/>
    </xf>
    <xf numFmtId="0" fontId="5" fillId="19" borderId="6" xfId="24" applyFont="1" applyFill="1" applyBorder="1" applyAlignment="1" applyProtection="1">
      <alignment horizontal="left" vertical="center" indent="1"/>
      <protection hidden="1"/>
    </xf>
    <xf numFmtId="165" fontId="4" fillId="0" borderId="52" xfId="24" applyNumberFormat="1" applyFont="1" applyFill="1" applyBorder="1" applyAlignment="1" applyProtection="1">
      <alignment horizontal="center" vertical="center"/>
      <protection hidden="1"/>
    </xf>
    <xf numFmtId="49" fontId="4" fillId="0" borderId="53" xfId="24" applyNumberFormat="1" applyFont="1" applyFill="1" applyBorder="1" applyAlignment="1" applyProtection="1">
      <alignment horizontal="left" vertical="center" indent="1"/>
      <protection hidden="1"/>
    </xf>
    <xf numFmtId="49" fontId="4" fillId="0" borderId="54" xfId="24" applyNumberFormat="1" applyFont="1" applyFill="1" applyBorder="1" applyAlignment="1" applyProtection="1">
      <alignment horizontal="left" vertical="center" indent="1"/>
      <protection hidden="1"/>
    </xf>
    <xf numFmtId="0" fontId="18" fillId="19" borderId="16" xfId="24" applyFont="1" applyFill="1" applyBorder="1" applyAlignment="1" applyProtection="1">
      <alignment horizontal="left" vertical="center" indent="1"/>
      <protection hidden="1"/>
    </xf>
    <xf numFmtId="0" fontId="40" fillId="19" borderId="13" xfId="24" applyFont="1" applyFill="1" applyBorder="1" applyAlignment="1" applyProtection="1">
      <alignment horizontal="left" vertical="center" indent="1"/>
      <protection hidden="1"/>
    </xf>
    <xf numFmtId="0" fontId="4" fillId="19" borderId="14" xfId="24" applyFont="1" applyFill="1" applyBorder="1" applyAlignment="1" applyProtection="1">
      <alignment horizontal="left" vertical="center" indent="1"/>
      <protection hidden="1"/>
    </xf>
    <xf numFmtId="0" fontId="29" fillId="0" borderId="0" xfId="24" applyFont="1" applyFill="1" applyAlignment="1" applyProtection="1">
      <alignment vertical="center"/>
      <protection hidden="1"/>
    </xf>
    <xf numFmtId="14" fontId="4" fillId="0" borderId="5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center" vertical="center" wrapText="1"/>
      <protection hidden="1"/>
    </xf>
    <xf numFmtId="0" fontId="18" fillId="0" borderId="11" xfId="24" applyNumberFormat="1" applyFont="1" applyFill="1" applyBorder="1" applyAlignment="1" applyProtection="1">
      <alignment vertical="center" wrapText="1"/>
      <protection hidden="1"/>
    </xf>
    <xf numFmtId="0" fontId="4" fillId="0" borderId="11" xfId="24" applyNumberFormat="1" applyFont="1" applyFill="1" applyBorder="1" applyAlignment="1" applyProtection="1">
      <alignment vertical="center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18" fillId="0" borderId="0" xfId="24" applyNumberFormat="1" applyFont="1" applyFill="1" applyAlignment="1" applyProtection="1">
      <alignment vertical="center" wrapText="1"/>
      <protection hidden="1"/>
    </xf>
    <xf numFmtId="0" fontId="4" fillId="0" borderId="0" xfId="24" applyNumberFormat="1" applyFont="1" applyFill="1" applyAlignment="1" applyProtection="1">
      <alignment vertical="center"/>
      <protection hidden="1"/>
    </xf>
    <xf numFmtId="0" fontId="18" fillId="0" borderId="66" xfId="24" applyNumberFormat="1" applyFont="1" applyFill="1" applyBorder="1" applyAlignment="1" applyProtection="1">
      <alignment vertical="center" wrapText="1"/>
      <protection hidden="1"/>
    </xf>
    <xf numFmtId="0" fontId="4" fillId="17" borderId="62" xfId="24" applyNumberFormat="1" applyFont="1" applyFill="1" applyBorder="1" applyAlignment="1" applyProtection="1">
      <alignment horizontal="left" vertical="center" indent="1"/>
      <protection hidden="1"/>
    </xf>
    <xf numFmtId="0" fontId="40" fillId="0" borderId="0" xfId="24" applyNumberFormat="1" applyFont="1" applyFill="1" applyBorder="1" applyAlignment="1" applyProtection="1">
      <alignment vertical="top" wrapText="1"/>
      <protection hidden="1"/>
    </xf>
    <xf numFmtId="0" fontId="42" fillId="0" borderId="0" xfId="24" applyNumberFormat="1" applyFont="1" applyFill="1" applyBorder="1" applyAlignment="1" applyProtection="1">
      <alignment vertical="top" wrapText="1"/>
      <protection hidden="1"/>
    </xf>
    <xf numFmtId="0" fontId="42" fillId="0" borderId="0" xfId="24" applyNumberFormat="1" applyFont="1" applyFill="1" applyBorder="1" applyAlignment="1" applyProtection="1">
      <alignment horizontal="left" vertical="top" indent="1"/>
      <protection hidden="1"/>
    </xf>
    <xf numFmtId="0" fontId="42" fillId="0" borderId="4" xfId="24" applyNumberFormat="1" applyFont="1" applyFill="1" applyBorder="1" applyAlignment="1" applyProtection="1">
      <alignment horizontal="left" vertical="top" indent="1"/>
      <protection hidden="1"/>
    </xf>
    <xf numFmtId="0" fontId="42" fillId="0" borderId="4" xfId="24" applyNumberFormat="1" applyFont="1" applyFill="1" applyBorder="1" applyAlignment="1" applyProtection="1">
      <alignment horizontal="left" vertical="center" indent="1"/>
      <protection hidden="1"/>
    </xf>
    <xf numFmtId="0" fontId="43" fillId="0" borderId="4" xfId="24" applyNumberFormat="1" applyFont="1" applyFill="1" applyBorder="1" applyAlignment="1" applyProtection="1">
      <alignment horizontal="left" vertical="center" indent="1"/>
      <protection hidden="1"/>
    </xf>
    <xf numFmtId="0" fontId="18" fillId="16" borderId="8" xfId="24" applyNumberFormat="1" applyFont="1" applyFill="1" applyBorder="1" applyAlignment="1" applyProtection="1">
      <alignment horizontal="right" vertical="top"/>
      <protection hidden="1"/>
    </xf>
    <xf numFmtId="0" fontId="40" fillId="16" borderId="7" xfId="24" applyNumberFormat="1" applyFont="1" applyFill="1" applyBorder="1" applyAlignment="1" applyProtection="1">
      <alignment vertical="top" wrapText="1"/>
      <protection hidden="1"/>
    </xf>
    <xf numFmtId="0" fontId="42" fillId="16" borderId="7" xfId="24" applyNumberFormat="1" applyFont="1" applyFill="1" applyBorder="1" applyAlignment="1" applyProtection="1">
      <alignment vertical="top" wrapText="1"/>
      <protection hidden="1"/>
    </xf>
    <xf numFmtId="0" fontId="5" fillId="16" borderId="7" xfId="24" applyFont="1" applyFill="1" applyBorder="1" applyAlignment="1" applyProtection="1">
      <alignment horizontal="left" vertical="center" indent="1"/>
      <protection hidden="1"/>
    </xf>
    <xf numFmtId="0" fontId="5" fillId="16" borderId="6" xfId="24" applyFont="1" applyFill="1" applyBorder="1" applyAlignment="1" applyProtection="1">
      <alignment horizontal="left" vertical="center" indent="1"/>
      <protection hidden="1"/>
    </xf>
    <xf numFmtId="0" fontId="4" fillId="19" borderId="12" xfId="24" applyFont="1" applyFill="1" applyBorder="1" applyAlignment="1" applyProtection="1">
      <alignment horizontal="left" vertical="center" indent="1"/>
      <protection hidden="1"/>
    </xf>
    <xf numFmtId="4" fontId="4" fillId="11" borderId="5" xfId="2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15" borderId="5" xfId="25" applyFill="1" applyBorder="1" applyAlignment="1" applyProtection="1">
      <alignment horizontal="left" vertical="center" indent="1"/>
      <protection locked="0"/>
    </xf>
    <xf numFmtId="0" fontId="29" fillId="0" borderId="11" xfId="24" applyFont="1" applyFill="1" applyBorder="1" applyAlignment="1" applyProtection="1">
      <alignment vertical="center"/>
      <protection hidden="1"/>
    </xf>
    <xf numFmtId="167" fontId="4" fillId="0" borderId="43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67" xfId="24" applyNumberFormat="1" applyFont="1" applyFill="1" applyBorder="1" applyAlignment="1" applyProtection="1">
      <alignment horizontal="right" vertical="center" indent="1"/>
      <protection hidden="1"/>
    </xf>
    <xf numFmtId="2" fontId="4" fillId="11" borderId="18" xfId="24" applyNumberFormat="1" applyFont="1" applyFill="1" applyBorder="1" applyAlignment="1" applyProtection="1">
      <alignment horizontal="right" vertical="center" indent="1"/>
      <protection locked="0"/>
    </xf>
    <xf numFmtId="0" fontId="42" fillId="0" borderId="0" xfId="24" applyNumberFormat="1" applyFont="1" applyFill="1" applyBorder="1" applyAlignment="1" applyProtection="1">
      <alignment horizontal="left" vertical="top" wrapText="1" indent="1"/>
      <protection hidden="1"/>
    </xf>
    <xf numFmtId="0" fontId="42" fillId="0" borderId="0" xfId="24" applyNumberFormat="1" applyFont="1" applyFill="1" applyBorder="1" applyAlignment="1" applyProtection="1">
      <alignment horizontal="left" vertical="center" indent="1"/>
      <protection hidden="1"/>
    </xf>
    <xf numFmtId="0" fontId="43" fillId="0" borderId="0" xfId="24" applyNumberFormat="1" applyFont="1" applyFill="1" applyBorder="1" applyAlignment="1" applyProtection="1">
      <alignment horizontal="left" vertical="center" indent="1"/>
      <protection hidden="1"/>
    </xf>
    <xf numFmtId="4" fontId="4" fillId="11" borderId="68" xfId="24" applyNumberFormat="1" applyFont="1" applyFill="1" applyBorder="1" applyAlignment="1" applyProtection="1">
      <alignment horizontal="right" vertical="center" indent="1"/>
      <protection locked="0"/>
    </xf>
    <xf numFmtId="165" fontId="4" fillId="11" borderId="44" xfId="24" applyNumberFormat="1" applyFont="1" applyFill="1" applyBorder="1" applyAlignment="1" applyProtection="1">
      <alignment horizontal="center" vertical="center"/>
      <protection locked="0"/>
    </xf>
    <xf numFmtId="4" fontId="4" fillId="11" borderId="50" xfId="24" applyNumberFormat="1" applyFont="1" applyFill="1" applyBorder="1" applyAlignment="1" applyProtection="1">
      <alignment horizontal="right" vertical="center" indent="1"/>
      <protection locked="0"/>
    </xf>
    <xf numFmtId="165" fontId="4" fillId="11" borderId="52" xfId="24" applyNumberFormat="1" applyFont="1" applyFill="1" applyBorder="1" applyAlignment="1" applyProtection="1">
      <alignment horizontal="center" vertical="center"/>
      <protection locked="0"/>
    </xf>
    <xf numFmtId="4" fontId="4" fillId="11" borderId="18" xfId="24" applyNumberFormat="1" applyFont="1" applyFill="1" applyBorder="1" applyAlignment="1" applyProtection="1">
      <alignment horizontal="right" vertical="center" indent="1"/>
      <protection locked="0"/>
    </xf>
    <xf numFmtId="14" fontId="4" fillId="11" borderId="5" xfId="24" applyNumberFormat="1" applyFont="1" applyFill="1" applyBorder="1" applyAlignment="1" applyProtection="1">
      <alignment horizontal="left" vertical="center" indent="1"/>
      <protection locked="0"/>
    </xf>
    <xf numFmtId="0" fontId="18" fillId="0" borderId="0" xfId="24" applyNumberFormat="1" applyFont="1" applyAlignment="1" applyProtection="1">
      <alignment horizontal="right" vertical="top"/>
      <protection hidden="1"/>
    </xf>
    <xf numFmtId="0" fontId="18" fillId="0" borderId="0" xfId="24" applyNumberFormat="1" applyFont="1" applyAlignment="1" applyProtection="1">
      <alignment horizontal="right"/>
      <protection hidden="1"/>
    </xf>
    <xf numFmtId="0" fontId="4" fillId="14" borderId="39" xfId="24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vertical="center"/>
      <protection hidden="1"/>
    </xf>
    <xf numFmtId="49" fontId="4" fillId="14" borderId="5" xfId="24" applyNumberFormat="1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horizontal="left" vertical="center" indent="1"/>
      <protection hidden="1"/>
    </xf>
    <xf numFmtId="0" fontId="5" fillId="14" borderId="5" xfId="24" applyFont="1" applyFill="1" applyBorder="1" applyAlignment="1" applyProtection="1">
      <alignment vertical="center"/>
      <protection hidden="1"/>
    </xf>
    <xf numFmtId="0" fontId="4" fillId="0" borderId="0" xfId="24" applyFont="1" applyBorder="1" applyAlignment="1"/>
    <xf numFmtId="1" fontId="4" fillId="0" borderId="2" xfId="0" applyNumberFormat="1" applyFont="1" applyFill="1" applyBorder="1" applyAlignment="1" applyProtection="1">
      <alignment vertical="center"/>
      <protection hidden="1"/>
    </xf>
    <xf numFmtId="1" fontId="4" fillId="0" borderId="3" xfId="0" applyNumberFormat="1" applyFont="1" applyFill="1" applyBorder="1" applyAlignment="1" applyProtection="1">
      <alignment vertical="center"/>
      <protection hidden="1"/>
    </xf>
    <xf numFmtId="1" fontId="4" fillId="0" borderId="17" xfId="0" applyNumberFormat="1" applyFont="1" applyFill="1" applyBorder="1" applyAlignment="1" applyProtection="1">
      <alignment vertical="center"/>
      <protection hidden="1"/>
    </xf>
    <xf numFmtId="0" fontId="4" fillId="0" borderId="54" xfId="0" applyFont="1" applyFill="1" applyBorder="1" applyAlignment="1" applyProtection="1">
      <alignment vertical="center"/>
      <protection hidden="1"/>
    </xf>
    <xf numFmtId="0" fontId="4" fillId="0" borderId="18" xfId="0" applyFont="1" applyFill="1" applyBorder="1" applyAlignment="1" applyProtection="1">
      <alignment vertical="center"/>
      <protection hidden="1"/>
    </xf>
    <xf numFmtId="1" fontId="4" fillId="0" borderId="18" xfId="0" applyNumberFormat="1" applyFont="1" applyFill="1" applyBorder="1" applyAlignment="1" applyProtection="1">
      <alignment vertical="center"/>
      <protection hidden="1"/>
    </xf>
    <xf numFmtId="1" fontId="4" fillId="0" borderId="53" xfId="0" applyNumberFormat="1" applyFont="1" applyFill="1" applyBorder="1" applyAlignment="1" applyProtection="1">
      <alignment vertical="center"/>
      <protection hidden="1"/>
    </xf>
    <xf numFmtId="0" fontId="12" fillId="0" borderId="13" xfId="0" applyFont="1" applyFill="1" applyBorder="1" applyAlignment="1" applyProtection="1">
      <alignment horizontal="left" vertical="center" indent="1"/>
      <protection hidden="1"/>
    </xf>
    <xf numFmtId="0" fontId="4" fillId="0" borderId="53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5" fillId="17" borderId="6" xfId="0" applyFont="1" applyFill="1" applyBorder="1" applyAlignment="1" applyProtection="1">
      <alignment horizontal="left" vertical="center" indent="1"/>
      <protection hidden="1"/>
    </xf>
    <xf numFmtId="0" fontId="4" fillId="17" borderId="7" xfId="0" applyFont="1" applyFill="1" applyBorder="1" applyAlignment="1" applyProtection="1">
      <alignment horizontal="left" vertical="center" indent="1"/>
      <protection hidden="1"/>
    </xf>
    <xf numFmtId="0" fontId="4" fillId="17" borderId="8" xfId="0" applyFont="1" applyFill="1" applyBorder="1" applyAlignment="1" applyProtection="1">
      <alignment horizontal="left" vertical="center" indent="1"/>
      <protection hidden="1"/>
    </xf>
    <xf numFmtId="0" fontId="4" fillId="17" borderId="32" xfId="24" applyFont="1" applyFill="1" applyBorder="1" applyAlignment="1" applyProtection="1">
      <alignment horizontal="center" vertical="center"/>
      <protection hidden="1"/>
    </xf>
    <xf numFmtId="0" fontId="21" fillId="0" borderId="0" xfId="23" applyNumberFormat="1" applyFont="1" applyBorder="1" applyAlignment="1" applyProtection="1">
      <alignment vertical="center"/>
      <protection hidden="1"/>
    </xf>
    <xf numFmtId="0" fontId="21" fillId="0" borderId="26" xfId="23" applyNumberFormat="1" applyFont="1" applyBorder="1" applyAlignment="1" applyProtection="1">
      <alignment vertical="center"/>
      <protection hidden="1"/>
    </xf>
    <xf numFmtId="0" fontId="22" fillId="0" borderId="27" xfId="23" applyNumberFormat="1" applyFont="1" applyBorder="1" applyAlignment="1" applyProtection="1">
      <alignment vertical="center"/>
      <protection hidden="1"/>
    </xf>
    <xf numFmtId="0" fontId="22" fillId="0" borderId="0" xfId="23" applyNumberFormat="1" applyFont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wrapText="1"/>
      <protection hidden="1"/>
    </xf>
    <xf numFmtId="0" fontId="4" fillId="0" borderId="18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67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8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30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28" fillId="18" borderId="7" xfId="21" applyFont="1" applyFill="1" applyBorder="1" applyAlignment="1" applyProtection="1">
      <alignment horizontal="left" vertical="center" wrapText="1" indent="1"/>
      <protection locked="0"/>
    </xf>
    <xf numFmtId="0" fontId="28" fillId="18" borderId="8" xfId="21" applyFont="1" applyFill="1" applyBorder="1" applyAlignment="1" applyProtection="1">
      <alignment horizontal="left" vertical="center" wrapText="1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2" xfId="30" applyNumberFormat="1" applyFont="1" applyFill="1" applyBorder="1" applyAlignment="1" applyProtection="1">
      <alignment horizontal="left" vertical="center" indent="1"/>
      <protection locked="0"/>
    </xf>
    <xf numFmtId="0" fontId="4" fillId="11" borderId="22" xfId="0" applyFont="1" applyFill="1" applyBorder="1" applyAlignment="1" applyProtection="1">
      <alignment horizontal="left" vertical="center" wrapText="1" indent="1"/>
      <protection locked="0"/>
    </xf>
    <xf numFmtId="0" fontId="4" fillId="11" borderId="10" xfId="0" applyFont="1" applyFill="1" applyBorder="1" applyAlignment="1" applyProtection="1">
      <alignment horizontal="left" vertical="center" wrapText="1" indent="1"/>
      <protection locked="0"/>
    </xf>
    <xf numFmtId="0" fontId="4" fillId="11" borderId="23" xfId="0" applyFont="1" applyFill="1" applyBorder="1" applyAlignment="1" applyProtection="1">
      <alignment horizontal="left" vertical="center" wrapText="1" indent="1"/>
      <protection locked="0"/>
    </xf>
    <xf numFmtId="0" fontId="4" fillId="11" borderId="24" xfId="0" applyFont="1" applyFill="1" applyBorder="1" applyAlignment="1" applyProtection="1">
      <alignment horizontal="left" vertical="center" wrapText="1" indent="1"/>
      <protection locked="0"/>
    </xf>
    <xf numFmtId="0" fontId="4" fillId="11" borderId="19" xfId="0" applyFont="1" applyFill="1" applyBorder="1" applyAlignment="1" applyProtection="1">
      <alignment horizontal="left" vertical="center" wrapText="1" indent="1"/>
      <protection locked="0"/>
    </xf>
    <xf numFmtId="0" fontId="4" fillId="11" borderId="11" xfId="0" applyFont="1" applyFill="1" applyBorder="1" applyAlignment="1" applyProtection="1">
      <alignment horizontal="left" vertical="center" wrapText="1" inden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2" xfId="26" applyFont="1" applyFill="1" applyBorder="1" applyAlignment="1" applyProtection="1">
      <alignment horizontal="left" vertical="top" indent="1"/>
      <protection hidden="1"/>
    </xf>
    <xf numFmtId="0" fontId="4" fillId="18" borderId="14" xfId="21" applyFont="1" applyFill="1" applyBorder="1" applyAlignment="1" applyProtection="1">
      <alignment horizontal="left" vertical="center" wrapText="1" indent="1"/>
      <protection locked="0"/>
    </xf>
    <xf numFmtId="0" fontId="4" fillId="18" borderId="4" xfId="21" applyFont="1" applyFill="1" applyBorder="1" applyAlignment="1" applyProtection="1">
      <alignment horizontal="left" vertical="center" wrapText="1" indent="1"/>
      <protection locked="0"/>
    </xf>
    <xf numFmtId="0" fontId="4" fillId="18" borderId="15" xfId="21" applyFont="1" applyFill="1" applyBorder="1" applyAlignment="1" applyProtection="1">
      <alignment horizontal="left" vertical="center" wrapText="1" indent="1"/>
      <protection locked="0"/>
    </xf>
    <xf numFmtId="0" fontId="4" fillId="0" borderId="16" xfId="26" applyFont="1" applyBorder="1" applyAlignment="1" applyProtection="1">
      <alignment horizontal="left" vertical="center" wrapText="1" indent="1"/>
      <protection locked="0"/>
    </xf>
    <xf numFmtId="0" fontId="4" fillId="0" borderId="3" xfId="26" applyFont="1" applyBorder="1" applyAlignment="1" applyProtection="1">
      <alignment horizontal="left" vertical="center" wrapText="1" indent="1"/>
      <protection locked="0"/>
    </xf>
    <xf numFmtId="0" fontId="4" fillId="0" borderId="17" xfId="26" applyFont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20" fillId="11" borderId="24" xfId="0" applyFont="1" applyFill="1" applyBorder="1" applyAlignment="1" applyProtection="1">
      <alignment horizontal="left" vertical="center" wrapText="1"/>
      <protection hidden="1"/>
    </xf>
    <xf numFmtId="0" fontId="20" fillId="11" borderId="25" xfId="0" applyFont="1" applyFill="1" applyBorder="1" applyAlignment="1" applyProtection="1">
      <alignment horizontal="left" vertical="center" wrapText="1"/>
      <protection hidden="1"/>
    </xf>
    <xf numFmtId="0" fontId="20" fillId="11" borderId="10" xfId="0" applyFont="1" applyFill="1" applyBorder="1" applyAlignment="1" applyProtection="1">
      <alignment horizontal="left" vertical="center" wrapText="1"/>
      <protection hidden="1"/>
    </xf>
    <xf numFmtId="0" fontId="20" fillId="11" borderId="21" xfId="0" applyFont="1" applyFill="1" applyBorder="1" applyAlignment="1" applyProtection="1">
      <alignment horizontal="left" vertical="center" wrapText="1"/>
      <protection hidden="1"/>
    </xf>
    <xf numFmtId="0" fontId="20" fillId="11" borderId="11" xfId="0" applyFont="1" applyFill="1" applyBorder="1" applyAlignment="1" applyProtection="1">
      <alignment horizontal="left" vertical="center" wrapText="1"/>
      <protection hidden="1"/>
    </xf>
    <xf numFmtId="0" fontId="20" fillId="11" borderId="2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" xfId="0" applyFont="1" applyFill="1" applyBorder="1" applyAlignment="1" applyProtection="1">
      <alignment horizontal="left" vertical="top" wrapText="1" indent="1"/>
      <protection hidden="1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0" fontId="3" fillId="0" borderId="0" xfId="24" applyFont="1" applyBorder="1" applyAlignment="1">
      <alignment horizontal="center" vertical="center" wrapText="1"/>
    </xf>
    <xf numFmtId="49" fontId="44" fillId="0" borderId="0" xfId="0" applyNumberFormat="1" applyFont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0" fontId="31" fillId="0" borderId="13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1" fillId="0" borderId="2" xfId="0" applyFont="1" applyFill="1" applyBorder="1" applyAlignment="1" applyProtection="1">
      <alignment horizontal="center" vertical="center"/>
      <protection hidden="1"/>
    </xf>
    <xf numFmtId="0" fontId="4" fillId="17" borderId="14" xfId="0" applyFont="1" applyFill="1" applyBorder="1" applyAlignment="1" applyProtection="1">
      <alignment horizontal="left" vertical="center" wrapText="1" indent="1"/>
      <protection hidden="1"/>
    </xf>
    <xf numFmtId="0" fontId="4" fillId="17" borderId="4" xfId="0" applyFont="1" applyFill="1" applyBorder="1" applyAlignment="1" applyProtection="1">
      <alignment horizontal="left" vertical="center" wrapText="1" indent="1"/>
      <protection hidden="1"/>
    </xf>
    <xf numFmtId="0" fontId="4" fillId="17" borderId="15" xfId="0" applyFont="1" applyFill="1" applyBorder="1" applyAlignment="1" applyProtection="1">
      <alignment horizontal="left" vertical="center" wrapText="1" indent="1"/>
      <protection hidden="1"/>
    </xf>
    <xf numFmtId="0" fontId="4" fillId="17" borderId="13" xfId="0" applyFont="1" applyFill="1" applyBorder="1" applyAlignment="1" applyProtection="1">
      <alignment horizontal="left" vertical="center" wrapText="1" indent="1"/>
      <protection hidden="1"/>
    </xf>
    <xf numFmtId="0" fontId="4" fillId="17" borderId="0" xfId="0" applyFont="1" applyFill="1" applyBorder="1" applyAlignment="1" applyProtection="1">
      <alignment horizontal="left" vertical="center" wrapText="1" indent="1"/>
      <protection hidden="1"/>
    </xf>
    <xf numFmtId="0" fontId="4" fillId="17" borderId="2" xfId="0" applyFont="1" applyFill="1" applyBorder="1" applyAlignment="1" applyProtection="1">
      <alignment horizontal="left" vertical="center" wrapText="1" indent="1"/>
      <protection hidden="1"/>
    </xf>
    <xf numFmtId="0" fontId="4" fillId="17" borderId="16" xfId="0" applyFont="1" applyFill="1" applyBorder="1" applyAlignment="1" applyProtection="1">
      <alignment horizontal="left" vertical="center" wrapText="1" indent="1"/>
      <protection hidden="1"/>
    </xf>
    <xf numFmtId="0" fontId="4" fillId="17" borderId="3" xfId="0" applyFont="1" applyFill="1" applyBorder="1" applyAlignment="1" applyProtection="1">
      <alignment horizontal="left" vertical="center" wrapText="1" indent="1"/>
      <protection hidden="1"/>
    </xf>
    <xf numFmtId="0" fontId="4" fillId="17" borderId="17" xfId="0" applyFont="1" applyFill="1" applyBorder="1" applyAlignment="1" applyProtection="1">
      <alignment horizontal="left" vertical="center" wrapText="1" indent="1"/>
      <protection hidden="1"/>
    </xf>
    <xf numFmtId="1" fontId="5" fillId="0" borderId="6" xfId="24" applyNumberFormat="1" applyFont="1" applyFill="1" applyBorder="1" applyAlignment="1" applyProtection="1">
      <alignment horizontal="left" vertical="center" indent="1"/>
      <protection hidden="1"/>
    </xf>
    <xf numFmtId="1" fontId="5" fillId="0" borderId="8" xfId="24" applyNumberFormat="1" applyFont="1" applyFill="1" applyBorder="1" applyAlignment="1" applyProtection="1">
      <alignment horizontal="left" vertical="center" indent="1"/>
      <protection hidden="1"/>
    </xf>
    <xf numFmtId="14" fontId="5" fillId="0" borderId="6" xfId="24" applyNumberFormat="1" applyFont="1" applyFill="1" applyBorder="1" applyAlignment="1" applyProtection="1">
      <alignment horizontal="left" vertical="center" indent="1"/>
      <protection hidden="1"/>
    </xf>
    <xf numFmtId="14" fontId="5" fillId="0" borderId="8" xfId="24" applyNumberFormat="1" applyFont="1" applyFill="1" applyBorder="1" applyAlignment="1" applyProtection="1">
      <alignment horizontal="left" vertical="center" indent="1"/>
      <protection hidden="1"/>
    </xf>
    <xf numFmtId="0" fontId="4" fillId="15" borderId="29" xfId="24" applyFont="1" applyFill="1" applyBorder="1" applyAlignment="1" applyProtection="1">
      <alignment horizontal="left" vertical="center" indent="1"/>
      <protection locked="0"/>
    </xf>
    <xf numFmtId="0" fontId="4" fillId="15" borderId="30" xfId="24" applyFont="1" applyFill="1" applyBorder="1" applyAlignment="1" applyProtection="1">
      <alignment horizontal="left" vertical="center" indent="1"/>
      <protection locked="0"/>
    </xf>
    <xf numFmtId="0" fontId="4" fillId="15" borderId="31" xfId="24" applyFont="1" applyFill="1" applyBorder="1" applyAlignment="1" applyProtection="1">
      <alignment horizontal="left" vertical="center" indent="1"/>
      <protection locked="0"/>
    </xf>
    <xf numFmtId="0" fontId="2" fillId="16" borderId="33" xfId="24" applyFont="1" applyFill="1" applyBorder="1" applyAlignment="1" applyProtection="1">
      <alignment horizontal="center" vertical="center" wrapText="1"/>
      <protection hidden="1"/>
    </xf>
    <xf numFmtId="0" fontId="2" fillId="16" borderId="38" xfId="24" applyFont="1" applyFill="1" applyBorder="1" applyAlignment="1" applyProtection="1">
      <alignment horizontal="center" vertical="center" wrapText="1"/>
      <protection hidden="1"/>
    </xf>
    <xf numFmtId="0" fontId="2" fillId="17" borderId="29" xfId="24" applyFont="1" applyFill="1" applyBorder="1" applyAlignment="1" applyProtection="1">
      <alignment horizontal="left" vertical="center" indent="1"/>
      <protection hidden="1"/>
    </xf>
    <xf numFmtId="0" fontId="2" fillId="17" borderId="30" xfId="24" applyFont="1" applyFill="1" applyBorder="1" applyAlignment="1" applyProtection="1">
      <alignment horizontal="left" vertical="center" indent="1"/>
      <protection hidden="1"/>
    </xf>
    <xf numFmtId="0" fontId="2" fillId="17" borderId="31" xfId="24" applyFont="1" applyFill="1" applyBorder="1" applyAlignment="1" applyProtection="1">
      <alignment horizontal="left" vertical="center" indent="1"/>
      <protection hidden="1"/>
    </xf>
    <xf numFmtId="4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34" fillId="0" borderId="0" xfId="24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31" fillId="0" borderId="0" xfId="26" applyFont="1" applyFill="1" applyBorder="1" applyAlignment="1" applyProtection="1">
      <alignment horizontal="right" vertical="center" wrapText="1" indent="1"/>
      <protection hidden="1"/>
    </xf>
    <xf numFmtId="0" fontId="31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2" fillId="17" borderId="5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5" xfId="24" applyFont="1" applyFill="1" applyBorder="1" applyAlignment="1" applyProtection="1">
      <alignment horizontal="center" vertical="center" wrapText="1"/>
      <protection hidden="1"/>
    </xf>
    <xf numFmtId="0" fontId="2" fillId="17" borderId="37" xfId="24" applyFont="1" applyFill="1" applyBorder="1" applyAlignment="1" applyProtection="1">
      <alignment horizontal="center" vertical="center"/>
      <protection hidden="1"/>
    </xf>
    <xf numFmtId="0" fontId="2" fillId="17" borderId="55" xfId="24" applyFont="1" applyFill="1" applyBorder="1" applyAlignment="1" applyProtection="1">
      <alignment horizontal="center" vertical="center"/>
      <protection hidden="1"/>
    </xf>
    <xf numFmtId="0" fontId="2" fillId="17" borderId="6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3" xfId="24" applyNumberFormat="1" applyFont="1" applyFill="1" applyBorder="1" applyAlignment="1" applyProtection="1">
      <alignment horizontal="center" vertical="center" wrapText="1"/>
      <protection hidden="1"/>
    </xf>
    <xf numFmtId="0" fontId="5" fillId="19" borderId="6" xfId="24" applyNumberFormat="1" applyFont="1" applyFill="1" applyBorder="1" applyAlignment="1" applyProtection="1">
      <alignment horizontal="center" vertical="center"/>
      <protection hidden="1"/>
    </xf>
    <xf numFmtId="0" fontId="5" fillId="19" borderId="7" xfId="24" applyNumberFormat="1" applyFont="1" applyFill="1" applyBorder="1" applyAlignment="1" applyProtection="1">
      <alignment horizontal="center" vertical="center"/>
      <protection hidden="1"/>
    </xf>
    <xf numFmtId="0" fontId="5" fillId="19" borderId="8" xfId="24" applyNumberFormat="1" applyFont="1" applyFill="1" applyBorder="1" applyAlignment="1" applyProtection="1">
      <alignment horizontal="center" vertical="center"/>
      <protection hidden="1"/>
    </xf>
    <xf numFmtId="0" fontId="2" fillId="17" borderId="1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2" xfId="24" applyNumberFormat="1" applyFont="1" applyFill="1" applyBorder="1" applyAlignment="1" applyProtection="1">
      <alignment horizontal="center" vertical="center" wrapText="1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66" xfId="24" applyNumberFormat="1" applyFont="1" applyFill="1" applyBorder="1" applyAlignment="1" applyProtection="1">
      <alignment horizontal="left" vertical="center" indent="1"/>
      <protection hidden="1"/>
    </xf>
    <xf numFmtId="0" fontId="4" fillId="19" borderId="4" xfId="24" applyFont="1" applyFill="1" applyBorder="1" applyAlignment="1" applyProtection="1">
      <alignment horizontal="left" vertical="center" indent="1"/>
      <protection hidden="1"/>
    </xf>
    <xf numFmtId="0" fontId="4" fillId="19" borderId="0" xfId="24" applyFont="1" applyFill="1" applyBorder="1" applyAlignment="1" applyProtection="1">
      <alignment horizontal="left" vertical="center" indent="1"/>
      <protection hidden="1"/>
    </xf>
    <xf numFmtId="0" fontId="4" fillId="19" borderId="3" xfId="24" applyFont="1" applyFill="1" applyBorder="1" applyAlignment="1" applyProtection="1">
      <alignment horizontal="left" vertical="center" indent="1"/>
      <protection hidden="1"/>
    </xf>
    <xf numFmtId="10" fontId="4" fillId="19" borderId="15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2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17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17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170" fontId="4" fillId="0" borderId="66" xfId="24" applyNumberFormat="1" applyFont="1" applyFill="1" applyBorder="1" applyAlignment="1" applyProtection="1">
      <alignment horizontal="left" vertical="center" indent="1"/>
      <protection hidden="1"/>
    </xf>
    <xf numFmtId="49" fontId="2" fillId="13" borderId="35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7" applyNumberFormat="1" applyFont="1" applyFill="1" applyBorder="1" applyAlignment="1" applyProtection="1">
      <alignment horizontal="center" vertical="center"/>
      <protection hidden="1"/>
    </xf>
    <xf numFmtId="49" fontId="2" fillId="13" borderId="36" xfId="27" applyNumberFormat="1" applyFont="1" applyFill="1" applyBorder="1" applyAlignment="1" applyProtection="1">
      <alignment horizontal="center" vertical="center"/>
      <protection hidden="1"/>
    </xf>
    <xf numFmtId="0" fontId="2" fillId="13" borderId="35" xfId="27" applyFont="1" applyFill="1" applyBorder="1" applyAlignment="1" applyProtection="1">
      <alignment horizontal="center" vertical="center" wrapText="1"/>
      <protection hidden="1"/>
    </xf>
    <xf numFmtId="0" fontId="2" fillId="13" borderId="37" xfId="27" applyFont="1" applyFill="1" applyBorder="1" applyAlignment="1" applyProtection="1">
      <alignment horizontal="center" vertical="center" wrapText="1"/>
      <protection hidden="1"/>
    </xf>
    <xf numFmtId="0" fontId="2" fillId="13" borderId="36" xfId="27" applyFont="1" applyFill="1" applyBorder="1" applyAlignment="1" applyProtection="1">
      <alignment horizontal="center" vertical="center" wrapText="1"/>
      <protection hidden="1"/>
    </xf>
    <xf numFmtId="170" fontId="4" fillId="0" borderId="0" xfId="27" applyNumberFormat="1" applyFont="1" applyFill="1" applyBorder="1" applyAlignment="1" applyProtection="1">
      <alignment horizontal="left" vertical="center"/>
      <protection hidden="1"/>
    </xf>
    <xf numFmtId="0" fontId="36" fillId="0" borderId="0" xfId="27" applyFont="1" applyAlignment="1">
      <alignment wrapText="1"/>
    </xf>
    <xf numFmtId="0" fontId="36" fillId="0" borderId="3" xfId="27" applyFont="1" applyBorder="1" applyAlignment="1">
      <alignment wrapText="1"/>
    </xf>
    <xf numFmtId="14" fontId="2" fillId="13" borderId="35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37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36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6" xfId="27" applyNumberFormat="1" applyFont="1" applyFill="1" applyBorder="1" applyAlignment="1" applyProtection="1">
      <alignment horizontal="center" vertical="center" wrapText="1"/>
      <protection hidden="1"/>
    </xf>
    <xf numFmtId="170" fontId="5" fillId="13" borderId="7" xfId="29" applyNumberFormat="1" applyFont="1" applyFill="1" applyBorder="1" applyAlignment="1" applyProtection="1">
      <alignment horizontal="left" vertical="center" indent="1"/>
      <protection hidden="1"/>
    </xf>
    <xf numFmtId="0" fontId="2" fillId="13" borderId="35" xfId="24" applyFont="1" applyFill="1" applyBorder="1" applyAlignment="1" applyProtection="1">
      <alignment horizontal="center" vertical="center" wrapText="1"/>
      <protection hidden="1"/>
    </xf>
    <xf numFmtId="0" fontId="2" fillId="13" borderId="37" xfId="24" applyFont="1" applyFill="1" applyBorder="1" applyAlignment="1" applyProtection="1">
      <alignment horizontal="center" vertical="center" wrapText="1"/>
      <protection hidden="1"/>
    </xf>
    <xf numFmtId="0" fontId="2" fillId="13" borderId="36" xfId="24" applyFont="1" applyFill="1" applyBorder="1" applyAlignment="1" applyProtection="1">
      <alignment horizontal="center" vertical="center" wrapText="1"/>
      <protection hidden="1"/>
    </xf>
    <xf numFmtId="0" fontId="31" fillId="0" borderId="0" xfId="27" applyFont="1" applyAlignment="1">
      <alignment wrapText="1"/>
    </xf>
    <xf numFmtId="14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6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6" xfId="24" applyNumberFormat="1" applyFont="1" applyFill="1" applyBorder="1" applyAlignment="1" applyProtection="1">
      <alignment horizontal="center" vertical="center" wrapText="1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2 3" xfId="32"/>
    <cellStyle name="Standard 2 3" xfId="26"/>
    <cellStyle name="Standard 3" xfId="27"/>
    <cellStyle name="Standard 3 2" xfId="31"/>
    <cellStyle name="Standard 4" xfId="28"/>
    <cellStyle name="Standard_Antrag Weiterbildung 2" xfId="29"/>
    <cellStyle name="Standard_Überarbeitete Abschnitte 11_10 2" xfId="30"/>
  </cellStyles>
  <dxfs count="33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14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2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3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4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5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6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7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8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9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Einnahme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Belegliste_2.3"/><Relationship Id="rId13" Type="http://schemas.openxmlformats.org/officeDocument/2006/relationships/hyperlink" Target="#Belegliste_2.8"/><Relationship Id="rId3" Type="http://schemas.openxmlformats.org/officeDocument/2006/relationships/hyperlink" Target="#Belegliste_Einnahmen"/><Relationship Id="rId7" Type="http://schemas.openxmlformats.org/officeDocument/2006/relationships/hyperlink" Target="#Belegliste_2.2"/><Relationship Id="rId12" Type="http://schemas.openxmlformats.org/officeDocument/2006/relationships/hyperlink" Target="#Belegliste_2.7"/><Relationship Id="rId2" Type="http://schemas.openxmlformats.org/officeDocument/2006/relationships/hyperlink" Target="#Belegliste_2.1"/><Relationship Id="rId1" Type="http://schemas.openxmlformats.org/officeDocument/2006/relationships/hyperlink" Target="#Belegliste_1"/><Relationship Id="rId6" Type="http://schemas.openxmlformats.org/officeDocument/2006/relationships/hyperlink" Target="#Belegliste_4"/><Relationship Id="rId11" Type="http://schemas.openxmlformats.org/officeDocument/2006/relationships/hyperlink" Target="#'Belegliste 2.6'!A1"/><Relationship Id="rId5" Type="http://schemas.openxmlformats.org/officeDocument/2006/relationships/hyperlink" Target="#Belegliste_3"/><Relationship Id="rId10" Type="http://schemas.openxmlformats.org/officeDocument/2006/relationships/hyperlink" Target="#Belegliste_2.5"/><Relationship Id="rId4" Type="http://schemas.openxmlformats.org/officeDocument/2006/relationships/hyperlink" Target="#Belegliste_2"/><Relationship Id="rId9" Type="http://schemas.openxmlformats.org/officeDocument/2006/relationships/hyperlink" Target="#Belegliste_2.4"/><Relationship Id="rId14" Type="http://schemas.openxmlformats.org/officeDocument/2006/relationships/hyperlink" Target="#Belegliste_2.9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_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_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_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_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5597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3" name="Rechteck 2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19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20</xdr:col>
      <xdr:colOff>0</xdr:colOff>
      <xdr:row>3</xdr:row>
      <xdr:rowOff>76200</xdr:rowOff>
    </xdr:to>
    <xdr:pic>
      <xdr:nvPicPr>
        <xdr:cNvPr id="5148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670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333375</xdr:colOff>
      <xdr:row>4</xdr:row>
      <xdr:rowOff>0</xdr:rowOff>
    </xdr:from>
    <xdr:to>
      <xdr:col>19</xdr:col>
      <xdr:colOff>47626</xdr:colOff>
      <xdr:row>9</xdr:row>
      <xdr:rowOff>0</xdr:rowOff>
    </xdr:to>
    <xdr:sp macro="" textlink="">
      <xdr:nvSpPr>
        <xdr:cNvPr id="2" name="Rechteck 1"/>
        <xdr:cNvSpPr/>
      </xdr:nvSpPr>
      <xdr:spPr bwMode="auto">
        <a:xfrm>
          <a:off x="3533775" y="762000"/>
          <a:ext cx="2800351" cy="952500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Bitte füllen Sie alle gelb unterlegten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Felder vollständig aus!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14</xdr:row>
      <xdr:rowOff>57149</xdr:rowOff>
    </xdr:from>
    <xdr:to>
      <xdr:col>10</xdr:col>
      <xdr:colOff>0</xdr:colOff>
      <xdr:row>67</xdr:row>
      <xdr:rowOff>0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1" y="1904999"/>
          <a:ext cx="6219824" cy="79248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</xdr:row>
          <xdr:rowOff>9525</xdr:rowOff>
        </xdr:from>
        <xdr:to>
          <xdr:col>0</xdr:col>
          <xdr:colOff>419100</xdr:colOff>
          <xdr:row>14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57150</xdr:colOff>
      <xdr:row>5</xdr:row>
      <xdr:rowOff>47625</xdr:rowOff>
    </xdr:from>
    <xdr:to>
      <xdr:col>16</xdr:col>
      <xdr:colOff>161925</xdr:colOff>
      <xdr:row>10</xdr:row>
      <xdr:rowOff>171450</xdr:rowOff>
    </xdr:to>
    <xdr:sp macro="" textlink="">
      <xdr:nvSpPr>
        <xdr:cNvPr id="2" name="Rechteck 1"/>
        <xdr:cNvSpPr/>
      </xdr:nvSpPr>
      <xdr:spPr bwMode="auto">
        <a:xfrm>
          <a:off x="7048500" y="828675"/>
          <a:ext cx="3914775" cy="885825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 diesen Feldern sind keine Eintragungen vorzunehmen.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Füllen Sie hierzu bitte die Einzelbeleglisten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aus!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9</xdr:col>
      <xdr:colOff>57150</xdr:colOff>
      <xdr:row>11</xdr:row>
      <xdr:rowOff>38101</xdr:rowOff>
    </xdr:from>
    <xdr:to>
      <xdr:col>9</xdr:col>
      <xdr:colOff>1181100</xdr:colOff>
      <xdr:row>11</xdr:row>
      <xdr:rowOff>209551</xdr:rowOff>
    </xdr:to>
    <xdr:sp macro="" textlink="">
      <xdr:nvSpPr>
        <xdr:cNvPr id="3" name="Rechteck 2">
          <a:hlinkClick xmlns:r="http://schemas.openxmlformats.org/officeDocument/2006/relationships" r:id="rId1" tooltip="zur Belegliste Personalausgaben (1)"/>
        </xdr:cNvPr>
        <xdr:cNvSpPr/>
      </xdr:nvSpPr>
      <xdr:spPr bwMode="auto">
        <a:xfrm>
          <a:off x="5743575" y="1752601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66675</xdr:colOff>
      <xdr:row>18</xdr:row>
      <xdr:rowOff>38101</xdr:rowOff>
    </xdr:from>
    <xdr:to>
      <xdr:col>9</xdr:col>
      <xdr:colOff>1190625</xdr:colOff>
      <xdr:row>18</xdr:row>
      <xdr:rowOff>209551</xdr:rowOff>
    </xdr:to>
    <xdr:sp macro="" textlink="">
      <xdr:nvSpPr>
        <xdr:cNvPr id="4" name="Rechteck 3">
          <a:hlinkClick xmlns:r="http://schemas.openxmlformats.org/officeDocument/2006/relationships" r:id="rId2" tooltip="zur Belegliste 2.1 (Sachausgaben)"/>
        </xdr:cNvPr>
        <xdr:cNvSpPr/>
      </xdr:nvSpPr>
      <xdr:spPr bwMode="auto">
        <a:xfrm>
          <a:off x="5753100" y="3181351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66674</xdr:colOff>
      <xdr:row>37</xdr:row>
      <xdr:rowOff>38100</xdr:rowOff>
    </xdr:from>
    <xdr:to>
      <xdr:col>9</xdr:col>
      <xdr:colOff>1200149</xdr:colOff>
      <xdr:row>49</xdr:row>
      <xdr:rowOff>180975</xdr:rowOff>
    </xdr:to>
    <xdr:sp macro="" textlink="">
      <xdr:nvSpPr>
        <xdr:cNvPr id="5" name="Rechteck 4">
          <a:hlinkClick xmlns:r="http://schemas.openxmlformats.org/officeDocument/2006/relationships" r:id="rId3" tooltip="zur Belegliste der Einnahmen"/>
        </xdr:cNvPr>
        <xdr:cNvSpPr/>
      </xdr:nvSpPr>
      <xdr:spPr bwMode="auto">
        <a:xfrm>
          <a:off x="5753099" y="7486650"/>
          <a:ext cx="1133475" cy="28289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12</xdr:row>
      <xdr:rowOff>38100</xdr:rowOff>
    </xdr:from>
    <xdr:to>
      <xdr:col>9</xdr:col>
      <xdr:colOff>1181100</xdr:colOff>
      <xdr:row>12</xdr:row>
      <xdr:rowOff>209550</xdr:rowOff>
    </xdr:to>
    <xdr:sp macro="" textlink="">
      <xdr:nvSpPr>
        <xdr:cNvPr id="6" name="Rechteck 5">
          <a:hlinkClick xmlns:r="http://schemas.openxmlformats.org/officeDocument/2006/relationships" r:id="rId4" tooltip="zur Belegliste Personalausgaben (2)"/>
        </xdr:cNvPr>
        <xdr:cNvSpPr/>
      </xdr:nvSpPr>
      <xdr:spPr bwMode="auto">
        <a:xfrm>
          <a:off x="5743575" y="198120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13</xdr:row>
      <xdr:rowOff>38100</xdr:rowOff>
    </xdr:from>
    <xdr:to>
      <xdr:col>9</xdr:col>
      <xdr:colOff>1181100</xdr:colOff>
      <xdr:row>13</xdr:row>
      <xdr:rowOff>209550</xdr:rowOff>
    </xdr:to>
    <xdr:sp macro="" textlink="">
      <xdr:nvSpPr>
        <xdr:cNvPr id="7" name="Rechteck 6">
          <a:hlinkClick xmlns:r="http://schemas.openxmlformats.org/officeDocument/2006/relationships" r:id="rId5" tooltip="zur Belegliste Personalausgaben (3)"/>
        </xdr:cNvPr>
        <xdr:cNvSpPr/>
      </xdr:nvSpPr>
      <xdr:spPr bwMode="auto">
        <a:xfrm>
          <a:off x="5743575" y="220980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14</xdr:row>
      <xdr:rowOff>38100</xdr:rowOff>
    </xdr:from>
    <xdr:to>
      <xdr:col>9</xdr:col>
      <xdr:colOff>1181100</xdr:colOff>
      <xdr:row>14</xdr:row>
      <xdr:rowOff>209550</xdr:rowOff>
    </xdr:to>
    <xdr:sp macro="" textlink="">
      <xdr:nvSpPr>
        <xdr:cNvPr id="8" name="Rechteck 7">
          <a:hlinkClick xmlns:r="http://schemas.openxmlformats.org/officeDocument/2006/relationships" r:id="rId6" tooltip="zur Belegliste Personalausgaben (4)"/>
        </xdr:cNvPr>
        <xdr:cNvSpPr/>
      </xdr:nvSpPr>
      <xdr:spPr bwMode="auto">
        <a:xfrm>
          <a:off x="5743575" y="243840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19</xdr:row>
      <xdr:rowOff>38100</xdr:rowOff>
    </xdr:from>
    <xdr:to>
      <xdr:col>9</xdr:col>
      <xdr:colOff>1181100</xdr:colOff>
      <xdr:row>19</xdr:row>
      <xdr:rowOff>209550</xdr:rowOff>
    </xdr:to>
    <xdr:sp macro="" textlink="">
      <xdr:nvSpPr>
        <xdr:cNvPr id="9" name="Rechteck 8">
          <a:hlinkClick xmlns:r="http://schemas.openxmlformats.org/officeDocument/2006/relationships" r:id="rId7" tooltip="zur Belegliste 2.2 (Sachausgaben)"/>
        </xdr:cNvPr>
        <xdr:cNvSpPr/>
      </xdr:nvSpPr>
      <xdr:spPr bwMode="auto">
        <a:xfrm>
          <a:off x="5743575" y="34099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20</xdr:row>
      <xdr:rowOff>38100</xdr:rowOff>
    </xdr:from>
    <xdr:to>
      <xdr:col>9</xdr:col>
      <xdr:colOff>1181100</xdr:colOff>
      <xdr:row>20</xdr:row>
      <xdr:rowOff>209550</xdr:rowOff>
    </xdr:to>
    <xdr:sp macro="" textlink="">
      <xdr:nvSpPr>
        <xdr:cNvPr id="10" name="Rechteck 9">
          <a:hlinkClick xmlns:r="http://schemas.openxmlformats.org/officeDocument/2006/relationships" r:id="rId8" tooltip="zur Belegliste 2.3 (Sachausgaben)"/>
        </xdr:cNvPr>
        <xdr:cNvSpPr/>
      </xdr:nvSpPr>
      <xdr:spPr bwMode="auto">
        <a:xfrm>
          <a:off x="5743575" y="3638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21</xdr:row>
      <xdr:rowOff>38100</xdr:rowOff>
    </xdr:from>
    <xdr:to>
      <xdr:col>9</xdr:col>
      <xdr:colOff>1181100</xdr:colOff>
      <xdr:row>21</xdr:row>
      <xdr:rowOff>209550</xdr:rowOff>
    </xdr:to>
    <xdr:sp macro="" textlink="">
      <xdr:nvSpPr>
        <xdr:cNvPr id="11" name="Rechteck 10">
          <a:hlinkClick xmlns:r="http://schemas.openxmlformats.org/officeDocument/2006/relationships" r:id="rId9" tooltip="zur Belegliste 2.4 (Sachausgaben)"/>
        </xdr:cNvPr>
        <xdr:cNvSpPr/>
      </xdr:nvSpPr>
      <xdr:spPr bwMode="auto">
        <a:xfrm>
          <a:off x="5743575" y="38671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22</xdr:row>
      <xdr:rowOff>38100</xdr:rowOff>
    </xdr:from>
    <xdr:to>
      <xdr:col>9</xdr:col>
      <xdr:colOff>1181100</xdr:colOff>
      <xdr:row>22</xdr:row>
      <xdr:rowOff>209550</xdr:rowOff>
    </xdr:to>
    <xdr:sp macro="" textlink="">
      <xdr:nvSpPr>
        <xdr:cNvPr id="12" name="Rechteck 11">
          <a:hlinkClick xmlns:r="http://schemas.openxmlformats.org/officeDocument/2006/relationships" r:id="rId10" tooltip="zur Belegliste 2.5 (Sachausgaben)"/>
        </xdr:cNvPr>
        <xdr:cNvSpPr/>
      </xdr:nvSpPr>
      <xdr:spPr bwMode="auto">
        <a:xfrm>
          <a:off x="5743575" y="40957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23</xdr:row>
      <xdr:rowOff>38100</xdr:rowOff>
    </xdr:from>
    <xdr:to>
      <xdr:col>9</xdr:col>
      <xdr:colOff>1181100</xdr:colOff>
      <xdr:row>23</xdr:row>
      <xdr:rowOff>209550</xdr:rowOff>
    </xdr:to>
    <xdr:sp macro="" textlink="">
      <xdr:nvSpPr>
        <xdr:cNvPr id="13" name="Rechteck 12">
          <a:hlinkClick xmlns:r="http://schemas.openxmlformats.org/officeDocument/2006/relationships" r:id="rId11" tooltip="zur Belegliste 2.6 (Sachausgaben)"/>
        </xdr:cNvPr>
        <xdr:cNvSpPr/>
      </xdr:nvSpPr>
      <xdr:spPr bwMode="auto">
        <a:xfrm>
          <a:off x="5743575" y="43243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24</xdr:row>
      <xdr:rowOff>38100</xdr:rowOff>
    </xdr:from>
    <xdr:to>
      <xdr:col>9</xdr:col>
      <xdr:colOff>1181100</xdr:colOff>
      <xdr:row>24</xdr:row>
      <xdr:rowOff>209550</xdr:rowOff>
    </xdr:to>
    <xdr:sp macro="" textlink="">
      <xdr:nvSpPr>
        <xdr:cNvPr id="14" name="Rechteck 13">
          <a:hlinkClick xmlns:r="http://schemas.openxmlformats.org/officeDocument/2006/relationships" r:id="rId12" tooltip="zur Belegliste 2.7 (Sachausgaben)"/>
        </xdr:cNvPr>
        <xdr:cNvSpPr/>
      </xdr:nvSpPr>
      <xdr:spPr bwMode="auto">
        <a:xfrm>
          <a:off x="5743575" y="45529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25</xdr:row>
      <xdr:rowOff>38100</xdr:rowOff>
    </xdr:from>
    <xdr:to>
      <xdr:col>9</xdr:col>
      <xdr:colOff>1181100</xdr:colOff>
      <xdr:row>25</xdr:row>
      <xdr:rowOff>209550</xdr:rowOff>
    </xdr:to>
    <xdr:sp macro="" textlink="">
      <xdr:nvSpPr>
        <xdr:cNvPr id="15" name="Rechteck 14">
          <a:hlinkClick xmlns:r="http://schemas.openxmlformats.org/officeDocument/2006/relationships" r:id="rId13" tooltip="zur Belegliste 2.8 (Sachausgaben)"/>
        </xdr:cNvPr>
        <xdr:cNvSpPr/>
      </xdr:nvSpPr>
      <xdr:spPr bwMode="auto">
        <a:xfrm>
          <a:off x="5743575" y="4781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26</xdr:row>
      <xdr:rowOff>38100</xdr:rowOff>
    </xdr:from>
    <xdr:to>
      <xdr:col>9</xdr:col>
      <xdr:colOff>1181100</xdr:colOff>
      <xdr:row>26</xdr:row>
      <xdr:rowOff>209550</xdr:rowOff>
    </xdr:to>
    <xdr:sp macro="" textlink="">
      <xdr:nvSpPr>
        <xdr:cNvPr id="16" name="Rechteck 15">
          <a:hlinkClick xmlns:r="http://schemas.openxmlformats.org/officeDocument/2006/relationships" r:id="rId14" tooltip="zur Belegliste 2.9 (Sachausgaben)"/>
        </xdr:cNvPr>
        <xdr:cNvSpPr/>
      </xdr:nvSpPr>
      <xdr:spPr bwMode="auto">
        <a:xfrm>
          <a:off x="5743575" y="50101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9525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7</xdr:row>
          <xdr:rowOff>9525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9525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9</xdr:row>
          <xdr:rowOff>9525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9525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11</xdr:row>
          <xdr:rowOff>9525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13</xdr:row>
          <xdr:rowOff>9525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13</xdr:row>
          <xdr:rowOff>9525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9525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15</xdr:row>
          <xdr:rowOff>9525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23</xdr:row>
          <xdr:rowOff>9525</xdr:rowOff>
        </xdr:from>
        <xdr:to>
          <xdr:col>16</xdr:col>
          <xdr:colOff>114300</xdr:colOff>
          <xdr:row>24</xdr:row>
          <xdr:rowOff>0</xdr:rowOff>
        </xdr:to>
        <xdr:sp macro="" textlink="">
          <xdr:nvSpPr>
            <xdr:cNvPr id="74785" name="Check Box 33" hidden="1">
              <a:extLst>
                <a:ext uri="{63B3BB69-23CF-44E3-9099-C40C66FF867C}">
                  <a14:compatExt spid="_x0000_s7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23</xdr:row>
          <xdr:rowOff>9525</xdr:rowOff>
        </xdr:from>
        <xdr:to>
          <xdr:col>18</xdr:col>
          <xdr:colOff>0</xdr:colOff>
          <xdr:row>24</xdr:row>
          <xdr:rowOff>0</xdr:rowOff>
        </xdr:to>
        <xdr:sp macro="" textlink="">
          <xdr:nvSpPr>
            <xdr:cNvPr id="74786" name="Check Box 34" hidden="1">
              <a:extLst>
                <a:ext uri="{63B3BB69-23CF-44E3-9099-C40C66FF867C}">
                  <a14:compatExt spid="_x0000_s7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25</xdr:row>
          <xdr:rowOff>9525</xdr:rowOff>
        </xdr:from>
        <xdr:to>
          <xdr:col>16</xdr:col>
          <xdr:colOff>114300</xdr:colOff>
          <xdr:row>26</xdr:row>
          <xdr:rowOff>0</xdr:rowOff>
        </xdr:to>
        <xdr:sp macro="" textlink="">
          <xdr:nvSpPr>
            <xdr:cNvPr id="74787" name="Check Box 35" hidden="1">
              <a:extLst>
                <a:ext uri="{63B3BB69-23CF-44E3-9099-C40C66FF867C}">
                  <a14:compatExt spid="_x0000_s7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25</xdr:row>
          <xdr:rowOff>9525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29</xdr:row>
          <xdr:rowOff>9525</xdr:rowOff>
        </xdr:from>
        <xdr:to>
          <xdr:col>16</xdr:col>
          <xdr:colOff>114300</xdr:colOff>
          <xdr:row>30</xdr:row>
          <xdr:rowOff>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29</xdr:row>
          <xdr:rowOff>9525</xdr:rowOff>
        </xdr:from>
        <xdr:to>
          <xdr:col>18</xdr:col>
          <xdr:colOff>0</xdr:colOff>
          <xdr:row>30</xdr:row>
          <xdr:rowOff>0</xdr:rowOff>
        </xdr:to>
        <xdr:sp macro="" textlink="">
          <xdr:nvSpPr>
            <xdr:cNvPr id="74790" name="Check Box 38" hidden="1">
              <a:extLst>
                <a:ext uri="{63B3BB69-23CF-44E3-9099-C40C66FF867C}">
                  <a14:compatExt spid="_x0000_s7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33</xdr:row>
          <xdr:rowOff>9525</xdr:rowOff>
        </xdr:from>
        <xdr:to>
          <xdr:col>16</xdr:col>
          <xdr:colOff>114300</xdr:colOff>
          <xdr:row>34</xdr:row>
          <xdr:rowOff>0</xdr:rowOff>
        </xdr:to>
        <xdr:sp macro="" textlink="">
          <xdr:nvSpPr>
            <xdr:cNvPr id="74791" name="Check Box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33</xdr:row>
          <xdr:rowOff>9525</xdr:rowOff>
        </xdr:from>
        <xdr:to>
          <xdr:col>18</xdr:col>
          <xdr:colOff>0</xdr:colOff>
          <xdr:row>34</xdr:row>
          <xdr:rowOff>0</xdr:rowOff>
        </xdr:to>
        <xdr:sp macro="" textlink="">
          <xdr:nvSpPr>
            <xdr:cNvPr id="74792" name="Check Box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0</xdr:rowOff>
        </xdr:from>
        <xdr:to>
          <xdr:col>4</xdr:col>
          <xdr:colOff>333375</xdr:colOff>
          <xdr:row>20</xdr:row>
          <xdr:rowOff>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0</xdr:rowOff>
        </xdr:from>
        <xdr:to>
          <xdr:col>4</xdr:col>
          <xdr:colOff>333375</xdr:colOff>
          <xdr:row>22</xdr:row>
          <xdr:rowOff>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37</xdr:row>
          <xdr:rowOff>9525</xdr:rowOff>
        </xdr:from>
        <xdr:to>
          <xdr:col>16</xdr:col>
          <xdr:colOff>114300</xdr:colOff>
          <xdr:row>38</xdr:row>
          <xdr:rowOff>0</xdr:rowOff>
        </xdr:to>
        <xdr:sp macro="" textlink="">
          <xdr:nvSpPr>
            <xdr:cNvPr id="74795" name="Check Box 43" hidden="1">
              <a:extLst>
                <a:ext uri="{63B3BB69-23CF-44E3-9099-C40C66FF867C}">
                  <a14:compatExt spid="_x0000_s7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37</xdr:row>
          <xdr:rowOff>9525</xdr:rowOff>
        </xdr:from>
        <xdr:to>
          <xdr:col>18</xdr:col>
          <xdr:colOff>0</xdr:colOff>
          <xdr:row>38</xdr:row>
          <xdr:rowOff>0</xdr:rowOff>
        </xdr:to>
        <xdr:sp macro="" textlink="">
          <xdr:nvSpPr>
            <xdr:cNvPr id="74796" name="Check Box 44" hidden="1">
              <a:extLst>
                <a:ext uri="{63B3BB69-23CF-44E3-9099-C40C66FF867C}">
                  <a14:compatExt spid="_x0000_s7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23"/>
  <sheetViews>
    <sheetView showGridLines="0" zoomScaleNormal="100" workbookViewId="0">
      <selection activeCell="A10" sqref="A10"/>
    </sheetView>
  </sheetViews>
  <sheetFormatPr baseColWidth="10" defaultRowHeight="12" x14ac:dyDescent="0.2"/>
  <cols>
    <col min="1" max="1" width="10.7109375" style="34" customWidth="1"/>
    <col min="2" max="2" width="15.7109375" style="35" customWidth="1"/>
    <col min="3" max="3" width="78.7109375" style="34" customWidth="1"/>
    <col min="4" max="16384" width="11.42578125" style="34"/>
  </cols>
  <sheetData>
    <row r="1" spans="1:8" ht="15" customHeight="1" x14ac:dyDescent="0.2">
      <c r="B1" s="34"/>
    </row>
    <row r="2" spans="1:8" ht="15" customHeight="1" x14ac:dyDescent="0.2">
      <c r="A2" s="409" t="s">
        <v>28</v>
      </c>
      <c r="B2" s="409"/>
      <c r="C2" s="409"/>
    </row>
    <row r="3" spans="1:8" ht="15" customHeight="1" x14ac:dyDescent="0.2">
      <c r="A3" s="409"/>
      <c r="B3" s="409"/>
      <c r="C3" s="409"/>
    </row>
    <row r="4" spans="1:8" ht="15" customHeight="1" thickBot="1" x14ac:dyDescent="0.25">
      <c r="A4" s="410"/>
      <c r="B4" s="410"/>
      <c r="C4" s="410"/>
    </row>
    <row r="5" spans="1:8" ht="15" customHeight="1" thickTop="1" x14ac:dyDescent="0.2">
      <c r="A5" s="411" t="s">
        <v>163</v>
      </c>
      <c r="B5" s="411"/>
      <c r="C5" s="411"/>
    </row>
    <row r="6" spans="1:8" ht="15" customHeight="1" x14ac:dyDescent="0.2">
      <c r="A6" s="412"/>
      <c r="B6" s="412"/>
      <c r="C6" s="412"/>
    </row>
    <row r="7" spans="1:8" ht="15" customHeight="1" x14ac:dyDescent="0.2">
      <c r="F7" s="36"/>
    </row>
    <row r="8" spans="1:8" s="36" customFormat="1" ht="18" customHeight="1" x14ac:dyDescent="0.2">
      <c r="A8" s="37" t="s">
        <v>29</v>
      </c>
      <c r="B8" s="37" t="s">
        <v>27</v>
      </c>
      <c r="C8" s="38" t="s">
        <v>30</v>
      </c>
      <c r="D8" s="34"/>
      <c r="F8" s="39"/>
    </row>
    <row r="9" spans="1:8" s="36" customFormat="1" ht="24" customHeight="1" x14ac:dyDescent="0.2">
      <c r="A9" s="179" t="s">
        <v>31</v>
      </c>
      <c r="B9" s="178">
        <v>43794</v>
      </c>
      <c r="C9" s="76" t="s">
        <v>32</v>
      </c>
      <c r="D9" s="34"/>
      <c r="F9" s="34"/>
      <c r="G9" s="34"/>
    </row>
    <row r="10" spans="1:8" ht="24" customHeight="1" x14ac:dyDescent="0.2">
      <c r="A10" s="180"/>
      <c r="B10" s="178"/>
      <c r="C10" s="76"/>
      <c r="H10" s="36"/>
    </row>
    <row r="11" spans="1:8" ht="24" customHeight="1" x14ac:dyDescent="0.2">
      <c r="A11" s="180"/>
      <c r="B11" s="178"/>
      <c r="C11" s="76"/>
    </row>
    <row r="12" spans="1:8" ht="24" customHeight="1" x14ac:dyDescent="0.2">
      <c r="A12" s="180"/>
      <c r="B12" s="178"/>
      <c r="C12" s="76"/>
    </row>
    <row r="13" spans="1:8" ht="24" customHeight="1" x14ac:dyDescent="0.2">
      <c r="A13" s="180"/>
      <c r="B13" s="178"/>
      <c r="C13" s="76"/>
    </row>
    <row r="14" spans="1:8" ht="24" customHeight="1" x14ac:dyDescent="0.2">
      <c r="A14" s="179"/>
      <c r="B14" s="178"/>
      <c r="C14" s="41"/>
    </row>
    <row r="15" spans="1:8" ht="24" customHeight="1" x14ac:dyDescent="0.2">
      <c r="A15" s="179"/>
      <c r="B15" s="40"/>
      <c r="C15" s="76"/>
    </row>
    <row r="16" spans="1:8" ht="24" customHeight="1" x14ac:dyDescent="0.2">
      <c r="A16" s="179"/>
      <c r="B16" s="40"/>
      <c r="C16" s="41"/>
    </row>
    <row r="17" spans="1:3" ht="24" customHeight="1" x14ac:dyDescent="0.2">
      <c r="A17" s="42"/>
      <c r="B17" s="40"/>
      <c r="C17" s="41"/>
    </row>
    <row r="18" spans="1:3" ht="24" customHeight="1" x14ac:dyDescent="0.2">
      <c r="A18" s="42"/>
      <c r="B18" s="40"/>
      <c r="C18" s="41"/>
    </row>
    <row r="19" spans="1:3" ht="24" customHeight="1" x14ac:dyDescent="0.2">
      <c r="A19" s="42"/>
      <c r="B19" s="40"/>
      <c r="C19" s="41"/>
    </row>
    <row r="20" spans="1:3" ht="24" customHeight="1" x14ac:dyDescent="0.2">
      <c r="A20" s="42"/>
      <c r="B20" s="40"/>
      <c r="C20" s="41"/>
    </row>
    <row r="21" spans="1:3" ht="24" customHeight="1" x14ac:dyDescent="0.2">
      <c r="A21" s="42"/>
      <c r="B21" s="40"/>
      <c r="C21" s="41"/>
    </row>
    <row r="22" spans="1:3" ht="24" customHeight="1" x14ac:dyDescent="0.2">
      <c r="A22" s="42"/>
      <c r="B22" s="40"/>
      <c r="C22" s="41"/>
    </row>
    <row r="23" spans="1:3" ht="24" customHeight="1" x14ac:dyDescent="0.2">
      <c r="A23" s="42"/>
      <c r="B23" s="40"/>
      <c r="C23" s="41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15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393" t="s">
        <v>33</v>
      </c>
      <c r="B1" s="390"/>
      <c r="C1" s="391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88"/>
      <c r="R1" s="78"/>
    </row>
    <row r="2" spans="1:21" ht="12" hidden="1" customHeight="1" x14ac:dyDescent="0.2">
      <c r="A2" s="393" t="str">
        <f>"$A$3:$P$"&amp;IF(P68="nein",68,102)</f>
        <v>$A$3:$P$102</v>
      </c>
      <c r="B2" s="392"/>
      <c r="C2" s="391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89"/>
      <c r="Q2" s="388"/>
      <c r="R2" s="78"/>
    </row>
    <row r="3" spans="1:21" ht="15" customHeight="1" x14ac:dyDescent="0.2">
      <c r="A3" s="303" t="s">
        <v>218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F-FV</v>
      </c>
      <c r="Q3" s="388"/>
      <c r="R3" s="78"/>
    </row>
    <row r="4" spans="1:21" ht="15" customHeight="1" x14ac:dyDescent="0.2">
      <c r="A4" s="77"/>
      <c r="B4" s="77"/>
      <c r="C4" s="77"/>
      <c r="I4" s="360"/>
      <c r="J4" s="360"/>
      <c r="K4" s="359"/>
      <c r="L4" s="190"/>
      <c r="N4" s="245"/>
      <c r="O4" s="245" t="s">
        <v>26</v>
      </c>
      <c r="P4" s="279">
        <f ca="1">'Seite 1'!$P$17</f>
        <v>43794</v>
      </c>
      <c r="Q4" s="388"/>
      <c r="R4" s="78"/>
    </row>
    <row r="5" spans="1:21" ht="15" customHeight="1" x14ac:dyDescent="0.2">
      <c r="A5" s="77"/>
      <c r="B5" s="77"/>
      <c r="C5" s="77"/>
      <c r="I5" s="360"/>
      <c r="J5" s="360"/>
      <c r="K5" s="359"/>
      <c r="L5" s="359"/>
      <c r="M5" s="359"/>
      <c r="N5" s="359"/>
      <c r="O5" s="359"/>
      <c r="P5" s="388" t="str">
        <f>'Seite 1'!$A$65</f>
        <v>VWN Förderung der Familienverbände (Überregionale Familienförderung)</v>
      </c>
      <c r="Q5" s="388"/>
      <c r="R5" s="78"/>
    </row>
    <row r="6" spans="1:21" s="78" customFormat="1" ht="15" customHeight="1" x14ac:dyDescent="0.2">
      <c r="C6" s="360"/>
      <c r="D6" s="360"/>
      <c r="E6" s="360"/>
      <c r="F6" s="360"/>
      <c r="G6" s="360"/>
      <c r="H6" s="360"/>
      <c r="I6" s="359"/>
      <c r="J6" s="359"/>
      <c r="K6" s="359"/>
      <c r="L6" s="359"/>
      <c r="M6" s="359"/>
      <c r="N6" s="359"/>
      <c r="O6" s="359"/>
      <c r="P6" s="387" t="str">
        <f>'Seite 1'!$A$66</f>
        <v>Formularversion: V 1.0 vom 25.11.19</v>
      </c>
      <c r="Q6" s="77"/>
      <c r="U6" s="77"/>
    </row>
    <row r="7" spans="1:21" s="78" customFormat="1" ht="18" customHeight="1" x14ac:dyDescent="0.2">
      <c r="A7" s="369" t="s">
        <v>162</v>
      </c>
      <c r="B7" s="368"/>
      <c r="C7" s="367"/>
      <c r="D7" s="367"/>
      <c r="E7" s="367"/>
      <c r="F7" s="367"/>
      <c r="G7" s="367"/>
      <c r="H7" s="367"/>
      <c r="I7" s="366"/>
      <c r="J7" s="366"/>
      <c r="K7" s="366"/>
      <c r="L7" s="366"/>
      <c r="M7" s="366"/>
      <c r="N7" s="366"/>
      <c r="O7" s="366"/>
      <c r="P7" s="365"/>
      <c r="Q7" s="77"/>
      <c r="U7" s="77"/>
    </row>
    <row r="8" spans="1:21" s="78" customFormat="1" ht="15" customHeight="1" x14ac:dyDescent="0.2">
      <c r="A8" s="364" t="s">
        <v>161</v>
      </c>
      <c r="B8" s="363"/>
      <c r="C8" s="362"/>
      <c r="D8" s="362"/>
      <c r="E8" s="362"/>
      <c r="F8" s="362"/>
      <c r="G8" s="362"/>
      <c r="H8" s="362"/>
      <c r="I8" s="359"/>
      <c r="J8" s="359"/>
      <c r="K8" s="359"/>
      <c r="L8" s="359"/>
      <c r="M8" s="359"/>
      <c r="N8" s="359"/>
      <c r="O8" s="359"/>
      <c r="P8" s="387"/>
      <c r="Q8" s="77"/>
      <c r="U8" s="77"/>
    </row>
    <row r="9" spans="1:21" s="78" customFormat="1" ht="12" customHeight="1" x14ac:dyDescent="0.2">
      <c r="A9" s="361"/>
      <c r="B9" s="361"/>
      <c r="C9" s="361"/>
      <c r="D9" s="361"/>
      <c r="E9" s="361"/>
      <c r="F9" s="361"/>
      <c r="G9" s="361"/>
      <c r="H9" s="361"/>
      <c r="I9" s="359"/>
      <c r="J9" s="359"/>
      <c r="K9" s="359"/>
      <c r="L9" s="359"/>
      <c r="M9" s="359"/>
      <c r="N9" s="359"/>
      <c r="O9" s="359"/>
      <c r="P9" s="387"/>
      <c r="Q9" s="77"/>
      <c r="U9" s="77"/>
    </row>
    <row r="10" spans="1:21" s="78" customFormat="1" ht="18" customHeight="1" x14ac:dyDescent="0.2">
      <c r="A10" s="358">
        <v>4</v>
      </c>
      <c r="B10" s="354" t="s">
        <v>160</v>
      </c>
      <c r="C10" s="352"/>
      <c r="D10" s="357"/>
      <c r="E10" s="562">
        <f>'Seite 3'!B15</f>
        <v>0</v>
      </c>
      <c r="F10" s="563"/>
      <c r="G10" s="564"/>
      <c r="P10" s="355"/>
      <c r="Q10" s="77"/>
      <c r="U10" s="77"/>
    </row>
    <row r="11" spans="1:21" s="348" customFormat="1" ht="5.0999999999999996" customHeight="1" x14ac:dyDescent="0.2">
      <c r="A11" s="356"/>
      <c r="B11" s="356"/>
      <c r="C11" s="356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77"/>
      <c r="R11" s="78"/>
      <c r="S11" s="78"/>
      <c r="T11" s="78"/>
      <c r="U11" s="77"/>
    </row>
    <row r="12" spans="1:21" s="348" customFormat="1" ht="18" customHeight="1" x14ac:dyDescent="0.2">
      <c r="A12" s="354" t="s">
        <v>159</v>
      </c>
      <c r="B12" s="374"/>
      <c r="C12" s="352"/>
      <c r="D12" s="357"/>
      <c r="E12" s="386"/>
      <c r="F12" s="350" t="s">
        <v>5</v>
      </c>
      <c r="G12" s="386"/>
      <c r="L12" s="355"/>
      <c r="Q12" s="77"/>
      <c r="R12" s="78"/>
      <c r="S12" s="78"/>
      <c r="T12" s="78"/>
      <c r="U12" s="77"/>
    </row>
    <row r="13" spans="1:21" s="348" customFormat="1" ht="12" customHeight="1" x14ac:dyDescent="0.2">
      <c r="A13" s="356"/>
      <c r="B13" s="356"/>
      <c r="C13" s="356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77"/>
      <c r="R13" s="78"/>
      <c r="S13" s="78"/>
      <c r="T13" s="78"/>
      <c r="U13" s="77"/>
    </row>
    <row r="14" spans="1:21" s="78" customFormat="1" ht="12" customHeight="1" x14ac:dyDescent="0.2">
      <c r="A14" s="535" t="s">
        <v>146</v>
      </c>
      <c r="B14" s="536"/>
      <c r="C14" s="544" t="s">
        <v>158</v>
      </c>
      <c r="D14" s="535" t="s">
        <v>144</v>
      </c>
      <c r="E14" s="547"/>
      <c r="F14" s="530" t="s">
        <v>143</v>
      </c>
      <c r="G14" s="531"/>
      <c r="H14" s="551"/>
      <c r="I14" s="551"/>
      <c r="J14" s="530" t="s">
        <v>142</v>
      </c>
      <c r="K14" s="531"/>
      <c r="L14" s="530" t="s">
        <v>141</v>
      </c>
      <c r="M14" s="531"/>
      <c r="N14" s="530" t="s">
        <v>140</v>
      </c>
      <c r="O14" s="531"/>
      <c r="P14" s="527" t="s">
        <v>139</v>
      </c>
      <c r="Q14" s="77"/>
      <c r="U14" s="77"/>
    </row>
    <row r="15" spans="1:21" s="78" customFormat="1" ht="12" customHeight="1" x14ac:dyDescent="0.2">
      <c r="A15" s="537"/>
      <c r="B15" s="538"/>
      <c r="C15" s="545"/>
      <c r="D15" s="537"/>
      <c r="E15" s="548"/>
      <c r="F15" s="521"/>
      <c r="G15" s="524"/>
      <c r="H15" s="552"/>
      <c r="I15" s="552"/>
      <c r="J15" s="521"/>
      <c r="K15" s="524"/>
      <c r="L15" s="521"/>
      <c r="M15" s="524"/>
      <c r="N15" s="521"/>
      <c r="O15" s="524"/>
      <c r="P15" s="528"/>
      <c r="Q15" s="77"/>
      <c r="U15" s="77"/>
    </row>
    <row r="16" spans="1:21" s="78" customFormat="1" ht="12" customHeight="1" x14ac:dyDescent="0.2">
      <c r="A16" s="537"/>
      <c r="B16" s="538"/>
      <c r="C16" s="545"/>
      <c r="D16" s="549"/>
      <c r="E16" s="550"/>
      <c r="F16" s="521"/>
      <c r="G16" s="524"/>
      <c r="H16" s="552"/>
      <c r="I16" s="552"/>
      <c r="J16" s="521"/>
      <c r="K16" s="524"/>
      <c r="L16" s="521"/>
      <c r="M16" s="524"/>
      <c r="N16" s="521"/>
      <c r="O16" s="524"/>
      <c r="P16" s="528"/>
      <c r="Q16" s="77"/>
      <c r="U16" s="77"/>
    </row>
    <row r="17" spans="1:21" s="78" customFormat="1" ht="12" customHeight="1" x14ac:dyDescent="0.2">
      <c r="A17" s="537"/>
      <c r="B17" s="538"/>
      <c r="C17" s="545"/>
      <c r="D17" s="521" t="s">
        <v>97</v>
      </c>
      <c r="E17" s="541" t="s">
        <v>132</v>
      </c>
      <c r="F17" s="521" t="s">
        <v>97</v>
      </c>
      <c r="G17" s="541" t="s">
        <v>135</v>
      </c>
      <c r="H17" s="541" t="s">
        <v>134</v>
      </c>
      <c r="I17" s="541" t="s">
        <v>133</v>
      </c>
      <c r="J17" s="521" t="s">
        <v>97</v>
      </c>
      <c r="K17" s="524" t="s">
        <v>132</v>
      </c>
      <c r="L17" s="521" t="s">
        <v>97</v>
      </c>
      <c r="M17" s="524" t="s">
        <v>132</v>
      </c>
      <c r="N17" s="521" t="s">
        <v>97</v>
      </c>
      <c r="O17" s="524" t="s">
        <v>132</v>
      </c>
      <c r="P17" s="528"/>
      <c r="Q17" s="77"/>
      <c r="U17" s="77"/>
    </row>
    <row r="18" spans="1:21" s="78" customFormat="1" ht="12" customHeight="1" x14ac:dyDescent="0.2">
      <c r="A18" s="537"/>
      <c r="B18" s="538"/>
      <c r="C18" s="545"/>
      <c r="D18" s="522"/>
      <c r="E18" s="542"/>
      <c r="F18" s="522"/>
      <c r="G18" s="542"/>
      <c r="H18" s="542"/>
      <c r="I18" s="542"/>
      <c r="J18" s="522"/>
      <c r="K18" s="525"/>
      <c r="L18" s="522"/>
      <c r="M18" s="525"/>
      <c r="N18" s="522"/>
      <c r="O18" s="525"/>
      <c r="P18" s="528"/>
      <c r="Q18" s="77"/>
      <c r="U18" s="77"/>
    </row>
    <row r="19" spans="1:21" s="78" customFormat="1" ht="12" customHeight="1" x14ac:dyDescent="0.2">
      <c r="A19" s="539"/>
      <c r="B19" s="540"/>
      <c r="C19" s="546"/>
      <c r="D19" s="523"/>
      <c r="E19" s="543"/>
      <c r="F19" s="523"/>
      <c r="G19" s="543"/>
      <c r="H19" s="543"/>
      <c r="I19" s="543"/>
      <c r="J19" s="523"/>
      <c r="K19" s="526"/>
      <c r="L19" s="523"/>
      <c r="M19" s="526"/>
      <c r="N19" s="523"/>
      <c r="O19" s="526"/>
      <c r="P19" s="529"/>
      <c r="Q19" s="77"/>
      <c r="U19" s="77"/>
    </row>
    <row r="20" spans="1:21" s="78" customFormat="1" ht="18" customHeight="1" x14ac:dyDescent="0.2">
      <c r="A20" s="344" t="s">
        <v>127</v>
      </c>
      <c r="B20" s="343"/>
      <c r="C20" s="385"/>
      <c r="D20" s="384"/>
      <c r="E20" s="383"/>
      <c r="F20" s="384"/>
      <c r="G20" s="383"/>
      <c r="H20" s="383"/>
      <c r="I20" s="383"/>
      <c r="J20" s="384"/>
      <c r="K20" s="383"/>
      <c r="L20" s="384"/>
      <c r="M20" s="383"/>
      <c r="N20" s="384"/>
      <c r="O20" s="383"/>
      <c r="P20" s="333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38" t="s">
        <v>125</v>
      </c>
      <c r="B21" s="337"/>
      <c r="C21" s="385"/>
      <c r="D21" s="384"/>
      <c r="E21" s="383"/>
      <c r="F21" s="384"/>
      <c r="G21" s="383"/>
      <c r="H21" s="383"/>
      <c r="I21" s="383"/>
      <c r="J21" s="384"/>
      <c r="K21" s="383"/>
      <c r="L21" s="384"/>
      <c r="M21" s="383"/>
      <c r="N21" s="384"/>
      <c r="O21" s="383"/>
      <c r="P21" s="376">
        <f t="shared" si="0"/>
        <v>0</v>
      </c>
      <c r="Q21" s="77"/>
      <c r="U21" s="77"/>
    </row>
    <row r="22" spans="1:21" s="78" customFormat="1" ht="18" customHeight="1" x14ac:dyDescent="0.2">
      <c r="A22" s="338" t="s">
        <v>124</v>
      </c>
      <c r="B22" s="337"/>
      <c r="C22" s="385"/>
      <c r="D22" s="384"/>
      <c r="E22" s="383"/>
      <c r="F22" s="384"/>
      <c r="G22" s="383"/>
      <c r="H22" s="383"/>
      <c r="I22" s="383"/>
      <c r="J22" s="384"/>
      <c r="K22" s="383"/>
      <c r="L22" s="384"/>
      <c r="M22" s="383"/>
      <c r="N22" s="384"/>
      <c r="O22" s="383"/>
      <c r="P22" s="376">
        <f t="shared" si="0"/>
        <v>0</v>
      </c>
      <c r="Q22" s="77"/>
      <c r="U22" s="77"/>
    </row>
    <row r="23" spans="1:21" s="78" customFormat="1" ht="18" customHeight="1" x14ac:dyDescent="0.2">
      <c r="A23" s="338" t="s">
        <v>123</v>
      </c>
      <c r="B23" s="337"/>
      <c r="C23" s="385"/>
      <c r="D23" s="384"/>
      <c r="E23" s="383"/>
      <c r="F23" s="384"/>
      <c r="G23" s="383"/>
      <c r="H23" s="383"/>
      <c r="I23" s="383"/>
      <c r="J23" s="384"/>
      <c r="K23" s="383"/>
      <c r="L23" s="384"/>
      <c r="M23" s="383"/>
      <c r="N23" s="384"/>
      <c r="O23" s="383"/>
      <c r="P23" s="376">
        <f t="shared" si="0"/>
        <v>0</v>
      </c>
      <c r="Q23" s="77"/>
      <c r="U23" s="77"/>
    </row>
    <row r="24" spans="1:21" s="78" customFormat="1" ht="18" customHeight="1" x14ac:dyDescent="0.2">
      <c r="A24" s="338" t="s">
        <v>122</v>
      </c>
      <c r="B24" s="337"/>
      <c r="C24" s="385"/>
      <c r="D24" s="384"/>
      <c r="E24" s="383"/>
      <c r="F24" s="384"/>
      <c r="G24" s="383"/>
      <c r="H24" s="383"/>
      <c r="I24" s="383"/>
      <c r="J24" s="384"/>
      <c r="K24" s="383"/>
      <c r="L24" s="384"/>
      <c r="M24" s="383"/>
      <c r="N24" s="384"/>
      <c r="O24" s="383"/>
      <c r="P24" s="376">
        <f t="shared" si="0"/>
        <v>0</v>
      </c>
      <c r="Q24" s="77"/>
      <c r="U24" s="77"/>
    </row>
    <row r="25" spans="1:21" s="78" customFormat="1" ht="18" customHeight="1" x14ac:dyDescent="0.2">
      <c r="A25" s="338" t="s">
        <v>121</v>
      </c>
      <c r="B25" s="337"/>
      <c r="C25" s="385"/>
      <c r="D25" s="384"/>
      <c r="E25" s="383"/>
      <c r="F25" s="384"/>
      <c r="G25" s="383"/>
      <c r="H25" s="383"/>
      <c r="I25" s="383"/>
      <c r="J25" s="384"/>
      <c r="K25" s="383"/>
      <c r="L25" s="384"/>
      <c r="M25" s="383"/>
      <c r="N25" s="384"/>
      <c r="O25" s="383"/>
      <c r="P25" s="376">
        <f t="shared" si="0"/>
        <v>0</v>
      </c>
      <c r="Q25" s="77"/>
      <c r="U25" s="77"/>
    </row>
    <row r="26" spans="1:21" s="78" customFormat="1" ht="18" customHeight="1" x14ac:dyDescent="0.2">
      <c r="A26" s="338" t="s">
        <v>120</v>
      </c>
      <c r="B26" s="337"/>
      <c r="C26" s="385"/>
      <c r="D26" s="384"/>
      <c r="E26" s="383"/>
      <c r="F26" s="384"/>
      <c r="G26" s="383"/>
      <c r="H26" s="383"/>
      <c r="I26" s="383"/>
      <c r="J26" s="384"/>
      <c r="K26" s="383"/>
      <c r="L26" s="384"/>
      <c r="M26" s="383"/>
      <c r="N26" s="384"/>
      <c r="O26" s="383"/>
      <c r="P26" s="376">
        <f t="shared" si="0"/>
        <v>0</v>
      </c>
      <c r="Q26" s="77"/>
      <c r="U26" s="77"/>
    </row>
    <row r="27" spans="1:21" s="78" customFormat="1" ht="18" customHeight="1" x14ac:dyDescent="0.2">
      <c r="A27" s="338" t="s">
        <v>119</v>
      </c>
      <c r="B27" s="337"/>
      <c r="C27" s="385"/>
      <c r="D27" s="384"/>
      <c r="E27" s="383"/>
      <c r="F27" s="384"/>
      <c r="G27" s="383"/>
      <c r="H27" s="383"/>
      <c r="I27" s="383"/>
      <c r="J27" s="384"/>
      <c r="K27" s="383"/>
      <c r="L27" s="384"/>
      <c r="M27" s="383"/>
      <c r="N27" s="384"/>
      <c r="O27" s="383"/>
      <c r="P27" s="376">
        <f t="shared" si="0"/>
        <v>0</v>
      </c>
      <c r="Q27" s="77"/>
      <c r="U27" s="77"/>
    </row>
    <row r="28" spans="1:21" s="78" customFormat="1" ht="18" customHeight="1" x14ac:dyDescent="0.2">
      <c r="A28" s="338" t="s">
        <v>118</v>
      </c>
      <c r="B28" s="337"/>
      <c r="C28" s="385"/>
      <c r="D28" s="384"/>
      <c r="E28" s="383"/>
      <c r="F28" s="384"/>
      <c r="G28" s="383"/>
      <c r="H28" s="383"/>
      <c r="I28" s="383"/>
      <c r="J28" s="384"/>
      <c r="K28" s="383"/>
      <c r="L28" s="384"/>
      <c r="M28" s="383"/>
      <c r="N28" s="384"/>
      <c r="O28" s="383"/>
      <c r="P28" s="376">
        <f t="shared" si="0"/>
        <v>0</v>
      </c>
      <c r="Q28" s="77"/>
      <c r="U28" s="77"/>
    </row>
    <row r="29" spans="1:21" s="78" customFormat="1" ht="18" customHeight="1" x14ac:dyDescent="0.2">
      <c r="A29" s="338" t="s">
        <v>117</v>
      </c>
      <c r="B29" s="337"/>
      <c r="C29" s="385"/>
      <c r="D29" s="384"/>
      <c r="E29" s="383"/>
      <c r="F29" s="384"/>
      <c r="G29" s="383"/>
      <c r="H29" s="383"/>
      <c r="I29" s="383"/>
      <c r="J29" s="384"/>
      <c r="K29" s="383"/>
      <c r="L29" s="384"/>
      <c r="M29" s="383"/>
      <c r="N29" s="384"/>
      <c r="O29" s="383"/>
      <c r="P29" s="376">
        <f t="shared" si="0"/>
        <v>0</v>
      </c>
      <c r="Q29" s="77"/>
      <c r="U29" s="77"/>
    </row>
    <row r="30" spans="1:21" s="78" customFormat="1" ht="18" customHeight="1" x14ac:dyDescent="0.2">
      <c r="A30" s="338" t="s">
        <v>116</v>
      </c>
      <c r="B30" s="337"/>
      <c r="C30" s="385"/>
      <c r="D30" s="384"/>
      <c r="E30" s="383"/>
      <c r="F30" s="384"/>
      <c r="G30" s="383"/>
      <c r="H30" s="383"/>
      <c r="I30" s="383"/>
      <c r="J30" s="384"/>
      <c r="K30" s="383"/>
      <c r="L30" s="384"/>
      <c r="M30" s="383"/>
      <c r="N30" s="384"/>
      <c r="O30" s="383"/>
      <c r="P30" s="376">
        <f t="shared" si="0"/>
        <v>0</v>
      </c>
      <c r="Q30" s="77"/>
      <c r="U30" s="77"/>
    </row>
    <row r="31" spans="1:21" s="78" customFormat="1" ht="18" customHeight="1" x14ac:dyDescent="0.2">
      <c r="A31" s="338" t="s">
        <v>115</v>
      </c>
      <c r="B31" s="337"/>
      <c r="C31" s="385"/>
      <c r="D31" s="384"/>
      <c r="E31" s="383"/>
      <c r="F31" s="384"/>
      <c r="G31" s="383"/>
      <c r="H31" s="383"/>
      <c r="I31" s="383"/>
      <c r="J31" s="384"/>
      <c r="K31" s="383"/>
      <c r="L31" s="384"/>
      <c r="M31" s="383"/>
      <c r="N31" s="384"/>
      <c r="O31" s="383"/>
      <c r="P31" s="376">
        <f t="shared" si="0"/>
        <v>0</v>
      </c>
      <c r="Q31" s="77"/>
      <c r="U31" s="77"/>
    </row>
    <row r="32" spans="1:21" s="78" customFormat="1" ht="18" customHeight="1" thickBot="1" x14ac:dyDescent="0.25">
      <c r="A32" s="320" t="s">
        <v>114</v>
      </c>
      <c r="B32" s="319"/>
      <c r="C32" s="332"/>
      <c r="D32" s="330"/>
      <c r="E32" s="329">
        <f>SUMPRODUCT(ROUND(E20:E31,2))</f>
        <v>0</v>
      </c>
      <c r="F32" s="330"/>
      <c r="G32" s="331">
        <f>SUMPRODUCT(ROUND(G20:G31,2))</f>
        <v>0</v>
      </c>
      <c r="H32" s="331">
        <f>SUMPRODUCT(ROUND(H20:H31,2))</f>
        <v>0</v>
      </c>
      <c r="I32" s="329">
        <f>SUMPRODUCT(ROUND(I20:I31,2))</f>
        <v>0</v>
      </c>
      <c r="J32" s="330"/>
      <c r="K32" s="329">
        <f>SUMPRODUCT(ROUND(K20:K31,2))</f>
        <v>0</v>
      </c>
      <c r="L32" s="330"/>
      <c r="M32" s="329">
        <f>SUMPRODUCT(ROUND(M20:M31,2))</f>
        <v>0</v>
      </c>
      <c r="N32" s="330"/>
      <c r="O32" s="329">
        <f>SUMPRODUCT(ROUND(O20:O31,2))</f>
        <v>0</v>
      </c>
      <c r="P32" s="316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28" t="s">
        <v>113</v>
      </c>
      <c r="B34" s="327"/>
      <c r="C34" s="326"/>
      <c r="D34" s="324"/>
      <c r="E34" s="325"/>
      <c r="F34" s="324"/>
      <c r="G34" s="325"/>
      <c r="H34" s="325"/>
      <c r="I34" s="325"/>
      <c r="J34" s="324"/>
      <c r="K34" s="324"/>
      <c r="L34" s="324"/>
      <c r="M34" s="324"/>
      <c r="N34" s="382"/>
      <c r="O34" s="381"/>
      <c r="P34" s="321">
        <f>ROUND(O34,2)</f>
        <v>0</v>
      </c>
      <c r="Q34" s="77"/>
      <c r="U34" s="77"/>
    </row>
    <row r="35" spans="1:21" s="78" customFormat="1" ht="18" customHeight="1" thickBot="1" x14ac:dyDescent="0.25">
      <c r="A35" s="320" t="s">
        <v>112</v>
      </c>
      <c r="B35" s="319"/>
      <c r="C35" s="319"/>
      <c r="D35" s="317"/>
      <c r="E35" s="318"/>
      <c r="F35" s="317"/>
      <c r="G35" s="318"/>
      <c r="H35" s="318"/>
      <c r="I35" s="318"/>
      <c r="J35" s="317"/>
      <c r="K35" s="318"/>
      <c r="L35" s="317"/>
      <c r="M35" s="317"/>
      <c r="N35" s="317"/>
      <c r="O35" s="317"/>
      <c r="P35" s="316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69" t="s">
        <v>157</v>
      </c>
      <c r="B38" s="368"/>
      <c r="C38" s="367"/>
      <c r="D38" s="367"/>
      <c r="E38" s="367"/>
      <c r="F38" s="367"/>
      <c r="G38" s="367"/>
      <c r="H38" s="367"/>
      <c r="I38" s="366"/>
      <c r="J38" s="366"/>
      <c r="K38" s="366"/>
      <c r="L38" s="366"/>
      <c r="M38" s="366"/>
      <c r="N38" s="366"/>
      <c r="O38" s="366"/>
      <c r="P38" s="365"/>
      <c r="Q38" s="77"/>
      <c r="U38" s="77"/>
    </row>
    <row r="39" spans="1:21" ht="15" customHeight="1" x14ac:dyDescent="0.2">
      <c r="A39" s="380" t="s">
        <v>156</v>
      </c>
      <c r="B39" s="379"/>
      <c r="C39" s="378"/>
      <c r="D39" s="378"/>
      <c r="E39" s="378"/>
      <c r="F39" s="378"/>
      <c r="G39" s="378"/>
      <c r="H39" s="378"/>
      <c r="I39" s="360"/>
      <c r="J39" s="360"/>
      <c r="K39" s="359"/>
      <c r="L39" s="190"/>
      <c r="R39" s="78"/>
    </row>
    <row r="40" spans="1:21" ht="12" customHeight="1" x14ac:dyDescent="0.2">
      <c r="A40" s="378"/>
      <c r="B40" s="378"/>
      <c r="C40" s="378"/>
      <c r="D40" s="378"/>
      <c r="E40" s="378"/>
      <c r="F40" s="378"/>
      <c r="G40" s="378"/>
      <c r="H40" s="378"/>
      <c r="I40" s="360"/>
      <c r="J40" s="360"/>
      <c r="K40" s="359"/>
      <c r="L40" s="359"/>
      <c r="R40" s="78"/>
    </row>
    <row r="41" spans="1:21" s="78" customFormat="1" ht="18" customHeight="1" x14ac:dyDescent="0.2">
      <c r="A41" s="358">
        <f>$A$10</f>
        <v>4</v>
      </c>
      <c r="B41" s="354" t="str">
        <f>$B$10</f>
        <v>Name, Vorname Mitarbeiter/in:</v>
      </c>
      <c r="C41" s="352"/>
      <c r="D41" s="357"/>
      <c r="E41" s="553">
        <f>IF($E$10="","",$E$10)</f>
        <v>0</v>
      </c>
      <c r="F41" s="554"/>
      <c r="G41" s="555"/>
      <c r="P41" s="355"/>
      <c r="Q41" s="77"/>
      <c r="U41" s="77"/>
    </row>
    <row r="42" spans="1:21" s="348" customFormat="1" ht="5.0999999999999996" customHeight="1" x14ac:dyDescent="0.2">
      <c r="A42" s="356"/>
      <c r="B42" s="356"/>
      <c r="C42" s="356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77"/>
      <c r="R42" s="78"/>
      <c r="S42" s="78"/>
      <c r="T42" s="78"/>
      <c r="U42" s="77"/>
    </row>
    <row r="43" spans="1:21" s="348" customFormat="1" ht="18" customHeight="1" x14ac:dyDescent="0.2">
      <c r="A43" s="354" t="str">
        <f>$A$12</f>
        <v>Beschäftigungszeitraum im Projekt vom:</v>
      </c>
      <c r="B43" s="353"/>
      <c r="C43" s="352"/>
      <c r="D43" s="351"/>
      <c r="E43" s="349" t="str">
        <f>IF($E$12="","",$E$12)</f>
        <v/>
      </c>
      <c r="F43" s="350" t="s">
        <v>5</v>
      </c>
      <c r="G43" s="349" t="str">
        <f>IF($G$12="","",$G$12)</f>
        <v/>
      </c>
      <c r="L43" s="355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35" t="s">
        <v>146</v>
      </c>
      <c r="B45" s="536"/>
      <c r="C45" s="544" t="s">
        <v>145</v>
      </c>
      <c r="D45" s="535" t="s">
        <v>144</v>
      </c>
      <c r="E45" s="547"/>
      <c r="F45" s="530" t="s">
        <v>143</v>
      </c>
      <c r="G45" s="531"/>
      <c r="H45" s="551"/>
      <c r="I45" s="551"/>
      <c r="J45" s="530" t="s">
        <v>142</v>
      </c>
      <c r="K45" s="531"/>
      <c r="L45" s="530" t="s">
        <v>141</v>
      </c>
      <c r="M45" s="531"/>
      <c r="N45" s="530" t="s">
        <v>140</v>
      </c>
      <c r="O45" s="531"/>
      <c r="P45" s="527" t="s">
        <v>139</v>
      </c>
      <c r="Q45" s="77"/>
      <c r="U45" s="77"/>
    </row>
    <row r="46" spans="1:21" s="78" customFormat="1" ht="12" customHeight="1" x14ac:dyDescent="0.2">
      <c r="A46" s="537"/>
      <c r="B46" s="538"/>
      <c r="C46" s="545"/>
      <c r="D46" s="537"/>
      <c r="E46" s="548"/>
      <c r="F46" s="521"/>
      <c r="G46" s="524"/>
      <c r="H46" s="552"/>
      <c r="I46" s="552"/>
      <c r="J46" s="521"/>
      <c r="K46" s="524"/>
      <c r="L46" s="521"/>
      <c r="M46" s="524"/>
      <c r="N46" s="521"/>
      <c r="O46" s="524"/>
      <c r="P46" s="528"/>
      <c r="Q46" s="77"/>
      <c r="U46" s="77"/>
    </row>
    <row r="47" spans="1:21" s="78" customFormat="1" ht="12" customHeight="1" x14ac:dyDescent="0.2">
      <c r="A47" s="537"/>
      <c r="B47" s="538"/>
      <c r="C47" s="545"/>
      <c r="D47" s="549"/>
      <c r="E47" s="550"/>
      <c r="F47" s="521"/>
      <c r="G47" s="524"/>
      <c r="H47" s="552"/>
      <c r="I47" s="552"/>
      <c r="J47" s="521"/>
      <c r="K47" s="524"/>
      <c r="L47" s="521"/>
      <c r="M47" s="524"/>
      <c r="N47" s="521"/>
      <c r="O47" s="524"/>
      <c r="P47" s="528"/>
      <c r="Q47" s="77"/>
      <c r="U47" s="77"/>
    </row>
    <row r="48" spans="1:21" s="78" customFormat="1" ht="12" customHeight="1" x14ac:dyDescent="0.2">
      <c r="A48" s="537"/>
      <c r="B48" s="538"/>
      <c r="C48" s="545"/>
      <c r="D48" s="521" t="s">
        <v>97</v>
      </c>
      <c r="E48" s="541" t="s">
        <v>132</v>
      </c>
      <c r="F48" s="521" t="s">
        <v>97</v>
      </c>
      <c r="G48" s="541" t="s">
        <v>135</v>
      </c>
      <c r="H48" s="541" t="s">
        <v>134</v>
      </c>
      <c r="I48" s="541" t="s">
        <v>133</v>
      </c>
      <c r="J48" s="521" t="s">
        <v>97</v>
      </c>
      <c r="K48" s="524" t="s">
        <v>132</v>
      </c>
      <c r="L48" s="521" t="s">
        <v>97</v>
      </c>
      <c r="M48" s="524" t="s">
        <v>132</v>
      </c>
      <c r="N48" s="521" t="s">
        <v>97</v>
      </c>
      <c r="O48" s="524" t="s">
        <v>132</v>
      </c>
      <c r="P48" s="528"/>
      <c r="Q48" s="77"/>
      <c r="U48" s="77"/>
    </row>
    <row r="49" spans="1:21" s="78" customFormat="1" ht="12" customHeight="1" x14ac:dyDescent="0.2">
      <c r="A49" s="537"/>
      <c r="B49" s="538"/>
      <c r="C49" s="545"/>
      <c r="D49" s="522"/>
      <c r="E49" s="542"/>
      <c r="F49" s="522"/>
      <c r="G49" s="542"/>
      <c r="H49" s="542"/>
      <c r="I49" s="542"/>
      <c r="J49" s="522"/>
      <c r="K49" s="525"/>
      <c r="L49" s="522"/>
      <c r="M49" s="525"/>
      <c r="N49" s="522"/>
      <c r="O49" s="525"/>
      <c r="P49" s="528"/>
      <c r="Q49" s="77"/>
      <c r="U49" s="77"/>
    </row>
    <row r="50" spans="1:21" s="78" customFormat="1" ht="12" customHeight="1" x14ac:dyDescent="0.2">
      <c r="A50" s="539"/>
      <c r="B50" s="540"/>
      <c r="C50" s="546"/>
      <c r="D50" s="523"/>
      <c r="E50" s="543"/>
      <c r="F50" s="523"/>
      <c r="G50" s="543"/>
      <c r="H50" s="543"/>
      <c r="I50" s="543"/>
      <c r="J50" s="523"/>
      <c r="K50" s="526"/>
      <c r="L50" s="523"/>
      <c r="M50" s="526"/>
      <c r="N50" s="523"/>
      <c r="O50" s="526"/>
      <c r="P50" s="529"/>
      <c r="Q50" s="77"/>
      <c r="U50" s="77"/>
    </row>
    <row r="51" spans="1:21" s="78" customFormat="1" ht="18" customHeight="1" x14ac:dyDescent="0.2">
      <c r="A51" s="344" t="s">
        <v>127</v>
      </c>
      <c r="B51" s="343"/>
      <c r="C51" s="377"/>
      <c r="D51" s="342">
        <f t="shared" ref="D51:D62" si="1">D20</f>
        <v>0</v>
      </c>
      <c r="E51" s="336">
        <f t="shared" ref="E51:E62" si="2">IF(C20=0,0,ROUND(ROUND(E20,2)/ROUND($C20,2)*ROUND($C51,2),2))</f>
        <v>0</v>
      </c>
      <c r="F51" s="342">
        <f t="shared" ref="F51:F62" si="3">F20</f>
        <v>0</v>
      </c>
      <c r="G51" s="336">
        <f t="shared" ref="G51:G62" si="4">IF(C20=0,0,ROUND(ROUND(G20,2)/ROUND($C20,2)*ROUND($C51,2),2))</f>
        <v>0</v>
      </c>
      <c r="H51" s="336">
        <f t="shared" ref="H51:H62" si="5">IF(C20=0,0,ROUND(ROUND(H20,2)/ROUND($C20,2)*ROUND($C51,2),2))</f>
        <v>0</v>
      </c>
      <c r="I51" s="336">
        <f t="shared" ref="I51:I62" si="6">IF(C20=0,0,ROUND(ROUND(I20,2)/ROUND($C20,2)*ROUND($C51,2),2))</f>
        <v>0</v>
      </c>
      <c r="J51" s="342">
        <f t="shared" ref="J51:J62" si="7">J20</f>
        <v>0</v>
      </c>
      <c r="K51" s="336">
        <f t="shared" ref="K51:K62" si="8">IF(C20=0,0,ROUND(ROUND(K20,2)/ROUND($C20,2)*ROUND($C51,2),2))</f>
        <v>0</v>
      </c>
      <c r="L51" s="342">
        <f t="shared" ref="L51:L62" si="9">L20</f>
        <v>0</v>
      </c>
      <c r="M51" s="336">
        <f t="shared" ref="M51:M62" si="10">IF(C20=0,0,ROUND(ROUND(M20,2)/ROUND($C20,2)*ROUND($C51,2),2))</f>
        <v>0</v>
      </c>
      <c r="N51" s="342">
        <f t="shared" ref="N51:N62" si="11">N20</f>
        <v>0</v>
      </c>
      <c r="O51" s="336">
        <f t="shared" ref="O51:O62" si="12">IF(C20=0,0,ROUND(ROUND(O20,2)/ROUND($C20,2)*ROUND($C51,2),2))</f>
        <v>0</v>
      </c>
      <c r="P51" s="333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38" t="s">
        <v>125</v>
      </c>
      <c r="B52" s="337"/>
      <c r="C52" s="377"/>
      <c r="D52" s="335">
        <f t="shared" si="1"/>
        <v>0</v>
      </c>
      <c r="E52" s="336">
        <f t="shared" si="2"/>
        <v>0</v>
      </c>
      <c r="F52" s="335">
        <f t="shared" si="3"/>
        <v>0</v>
      </c>
      <c r="G52" s="336">
        <f t="shared" si="4"/>
        <v>0</v>
      </c>
      <c r="H52" s="336">
        <f t="shared" si="5"/>
        <v>0</v>
      </c>
      <c r="I52" s="336">
        <f t="shared" si="6"/>
        <v>0</v>
      </c>
      <c r="J52" s="335">
        <f t="shared" si="7"/>
        <v>0</v>
      </c>
      <c r="K52" s="336">
        <f t="shared" si="8"/>
        <v>0</v>
      </c>
      <c r="L52" s="335">
        <f t="shared" si="9"/>
        <v>0</v>
      </c>
      <c r="M52" s="336">
        <f t="shared" si="10"/>
        <v>0</v>
      </c>
      <c r="N52" s="335">
        <f t="shared" si="11"/>
        <v>0</v>
      </c>
      <c r="O52" s="336">
        <f t="shared" si="12"/>
        <v>0</v>
      </c>
      <c r="P52" s="376">
        <f t="shared" si="13"/>
        <v>0</v>
      </c>
      <c r="Q52" s="77"/>
      <c r="U52" s="77"/>
    </row>
    <row r="53" spans="1:21" s="78" customFormat="1" ht="18" customHeight="1" x14ac:dyDescent="0.2">
      <c r="A53" s="338" t="s">
        <v>124</v>
      </c>
      <c r="B53" s="337"/>
      <c r="C53" s="377"/>
      <c r="D53" s="335">
        <f t="shared" si="1"/>
        <v>0</v>
      </c>
      <c r="E53" s="336">
        <f t="shared" si="2"/>
        <v>0</v>
      </c>
      <c r="F53" s="335">
        <f t="shared" si="3"/>
        <v>0</v>
      </c>
      <c r="G53" s="336">
        <f t="shared" si="4"/>
        <v>0</v>
      </c>
      <c r="H53" s="336">
        <f t="shared" si="5"/>
        <v>0</v>
      </c>
      <c r="I53" s="336">
        <f t="shared" si="6"/>
        <v>0</v>
      </c>
      <c r="J53" s="335">
        <f t="shared" si="7"/>
        <v>0</v>
      </c>
      <c r="K53" s="336">
        <f t="shared" si="8"/>
        <v>0</v>
      </c>
      <c r="L53" s="335">
        <f t="shared" si="9"/>
        <v>0</v>
      </c>
      <c r="M53" s="336">
        <f t="shared" si="10"/>
        <v>0</v>
      </c>
      <c r="N53" s="335">
        <f t="shared" si="11"/>
        <v>0</v>
      </c>
      <c r="O53" s="336">
        <f t="shared" si="12"/>
        <v>0</v>
      </c>
      <c r="P53" s="376">
        <f t="shared" si="13"/>
        <v>0</v>
      </c>
      <c r="Q53" s="77"/>
      <c r="U53" s="77"/>
    </row>
    <row r="54" spans="1:21" s="78" customFormat="1" ht="18" customHeight="1" x14ac:dyDescent="0.2">
      <c r="A54" s="338" t="s">
        <v>123</v>
      </c>
      <c r="B54" s="337"/>
      <c r="C54" s="377"/>
      <c r="D54" s="335">
        <f t="shared" si="1"/>
        <v>0</v>
      </c>
      <c r="E54" s="336">
        <f t="shared" si="2"/>
        <v>0</v>
      </c>
      <c r="F54" s="335">
        <f t="shared" si="3"/>
        <v>0</v>
      </c>
      <c r="G54" s="336">
        <f t="shared" si="4"/>
        <v>0</v>
      </c>
      <c r="H54" s="336">
        <f t="shared" si="5"/>
        <v>0</v>
      </c>
      <c r="I54" s="336">
        <f t="shared" si="6"/>
        <v>0</v>
      </c>
      <c r="J54" s="335">
        <f t="shared" si="7"/>
        <v>0</v>
      </c>
      <c r="K54" s="336">
        <f t="shared" si="8"/>
        <v>0</v>
      </c>
      <c r="L54" s="335">
        <f t="shared" si="9"/>
        <v>0</v>
      </c>
      <c r="M54" s="336">
        <f t="shared" si="10"/>
        <v>0</v>
      </c>
      <c r="N54" s="335">
        <f t="shared" si="11"/>
        <v>0</v>
      </c>
      <c r="O54" s="336">
        <f t="shared" si="12"/>
        <v>0</v>
      </c>
      <c r="P54" s="376">
        <f t="shared" si="13"/>
        <v>0</v>
      </c>
      <c r="Q54" s="77"/>
      <c r="U54" s="77"/>
    </row>
    <row r="55" spans="1:21" s="78" customFormat="1" ht="18" customHeight="1" x14ac:dyDescent="0.2">
      <c r="A55" s="338" t="s">
        <v>122</v>
      </c>
      <c r="B55" s="337"/>
      <c r="C55" s="377"/>
      <c r="D55" s="335">
        <f t="shared" si="1"/>
        <v>0</v>
      </c>
      <c r="E55" s="336">
        <f t="shared" si="2"/>
        <v>0</v>
      </c>
      <c r="F55" s="335">
        <f t="shared" si="3"/>
        <v>0</v>
      </c>
      <c r="G55" s="336">
        <f t="shared" si="4"/>
        <v>0</v>
      </c>
      <c r="H55" s="336">
        <f t="shared" si="5"/>
        <v>0</v>
      </c>
      <c r="I55" s="336">
        <f t="shared" si="6"/>
        <v>0</v>
      </c>
      <c r="J55" s="335">
        <f t="shared" si="7"/>
        <v>0</v>
      </c>
      <c r="K55" s="336">
        <f t="shared" si="8"/>
        <v>0</v>
      </c>
      <c r="L55" s="335">
        <f t="shared" si="9"/>
        <v>0</v>
      </c>
      <c r="M55" s="336">
        <f t="shared" si="10"/>
        <v>0</v>
      </c>
      <c r="N55" s="335">
        <f t="shared" si="11"/>
        <v>0</v>
      </c>
      <c r="O55" s="336">
        <f t="shared" si="12"/>
        <v>0</v>
      </c>
      <c r="P55" s="376">
        <f t="shared" si="13"/>
        <v>0</v>
      </c>
      <c r="Q55" s="77"/>
      <c r="U55" s="77"/>
    </row>
    <row r="56" spans="1:21" s="78" customFormat="1" ht="18" customHeight="1" x14ac:dyDescent="0.2">
      <c r="A56" s="338" t="s">
        <v>121</v>
      </c>
      <c r="B56" s="337"/>
      <c r="C56" s="377"/>
      <c r="D56" s="335">
        <f t="shared" si="1"/>
        <v>0</v>
      </c>
      <c r="E56" s="336">
        <f t="shared" si="2"/>
        <v>0</v>
      </c>
      <c r="F56" s="335">
        <f t="shared" si="3"/>
        <v>0</v>
      </c>
      <c r="G56" s="336">
        <f t="shared" si="4"/>
        <v>0</v>
      </c>
      <c r="H56" s="336">
        <f t="shared" si="5"/>
        <v>0</v>
      </c>
      <c r="I56" s="336">
        <f t="shared" si="6"/>
        <v>0</v>
      </c>
      <c r="J56" s="335">
        <f t="shared" si="7"/>
        <v>0</v>
      </c>
      <c r="K56" s="336">
        <f t="shared" si="8"/>
        <v>0</v>
      </c>
      <c r="L56" s="335">
        <f t="shared" si="9"/>
        <v>0</v>
      </c>
      <c r="M56" s="336">
        <f t="shared" si="10"/>
        <v>0</v>
      </c>
      <c r="N56" s="335">
        <f t="shared" si="11"/>
        <v>0</v>
      </c>
      <c r="O56" s="336">
        <f t="shared" si="12"/>
        <v>0</v>
      </c>
      <c r="P56" s="376">
        <f t="shared" si="13"/>
        <v>0</v>
      </c>
      <c r="Q56" s="77"/>
      <c r="U56" s="77"/>
    </row>
    <row r="57" spans="1:21" s="78" customFormat="1" ht="18" customHeight="1" x14ac:dyDescent="0.2">
      <c r="A57" s="338" t="s">
        <v>120</v>
      </c>
      <c r="B57" s="337"/>
      <c r="C57" s="377"/>
      <c r="D57" s="335">
        <f t="shared" si="1"/>
        <v>0</v>
      </c>
      <c r="E57" s="336">
        <f t="shared" si="2"/>
        <v>0</v>
      </c>
      <c r="F57" s="335">
        <f t="shared" si="3"/>
        <v>0</v>
      </c>
      <c r="G57" s="336">
        <f t="shared" si="4"/>
        <v>0</v>
      </c>
      <c r="H57" s="336">
        <f t="shared" si="5"/>
        <v>0</v>
      </c>
      <c r="I57" s="336">
        <f t="shared" si="6"/>
        <v>0</v>
      </c>
      <c r="J57" s="335">
        <f t="shared" si="7"/>
        <v>0</v>
      </c>
      <c r="K57" s="336">
        <f t="shared" si="8"/>
        <v>0</v>
      </c>
      <c r="L57" s="335">
        <f t="shared" si="9"/>
        <v>0</v>
      </c>
      <c r="M57" s="336">
        <f t="shared" si="10"/>
        <v>0</v>
      </c>
      <c r="N57" s="335">
        <f t="shared" si="11"/>
        <v>0</v>
      </c>
      <c r="O57" s="336">
        <f t="shared" si="12"/>
        <v>0</v>
      </c>
      <c r="P57" s="376">
        <f t="shared" si="13"/>
        <v>0</v>
      </c>
      <c r="Q57" s="77"/>
      <c r="U57" s="77"/>
    </row>
    <row r="58" spans="1:21" s="78" customFormat="1" ht="18" customHeight="1" x14ac:dyDescent="0.2">
      <c r="A58" s="338" t="s">
        <v>119</v>
      </c>
      <c r="B58" s="337"/>
      <c r="C58" s="377"/>
      <c r="D58" s="335">
        <f t="shared" si="1"/>
        <v>0</v>
      </c>
      <c r="E58" s="336">
        <f t="shared" si="2"/>
        <v>0</v>
      </c>
      <c r="F58" s="335">
        <f t="shared" si="3"/>
        <v>0</v>
      </c>
      <c r="G58" s="336">
        <f t="shared" si="4"/>
        <v>0</v>
      </c>
      <c r="H58" s="336">
        <f t="shared" si="5"/>
        <v>0</v>
      </c>
      <c r="I58" s="336">
        <f t="shared" si="6"/>
        <v>0</v>
      </c>
      <c r="J58" s="335">
        <f t="shared" si="7"/>
        <v>0</v>
      </c>
      <c r="K58" s="336">
        <f t="shared" si="8"/>
        <v>0</v>
      </c>
      <c r="L58" s="335">
        <f t="shared" si="9"/>
        <v>0</v>
      </c>
      <c r="M58" s="336">
        <f t="shared" si="10"/>
        <v>0</v>
      </c>
      <c r="N58" s="335">
        <f t="shared" si="11"/>
        <v>0</v>
      </c>
      <c r="O58" s="336">
        <f t="shared" si="12"/>
        <v>0</v>
      </c>
      <c r="P58" s="376">
        <f t="shared" si="13"/>
        <v>0</v>
      </c>
      <c r="Q58" s="77"/>
      <c r="U58" s="77"/>
    </row>
    <row r="59" spans="1:21" s="78" customFormat="1" ht="18" customHeight="1" x14ac:dyDescent="0.2">
      <c r="A59" s="338" t="s">
        <v>118</v>
      </c>
      <c r="B59" s="337"/>
      <c r="C59" s="377"/>
      <c r="D59" s="335">
        <f t="shared" si="1"/>
        <v>0</v>
      </c>
      <c r="E59" s="336">
        <f t="shared" si="2"/>
        <v>0</v>
      </c>
      <c r="F59" s="335">
        <f t="shared" si="3"/>
        <v>0</v>
      </c>
      <c r="G59" s="336">
        <f t="shared" si="4"/>
        <v>0</v>
      </c>
      <c r="H59" s="336">
        <f t="shared" si="5"/>
        <v>0</v>
      </c>
      <c r="I59" s="336">
        <f t="shared" si="6"/>
        <v>0</v>
      </c>
      <c r="J59" s="335">
        <f t="shared" si="7"/>
        <v>0</v>
      </c>
      <c r="K59" s="336">
        <f t="shared" si="8"/>
        <v>0</v>
      </c>
      <c r="L59" s="335">
        <f t="shared" si="9"/>
        <v>0</v>
      </c>
      <c r="M59" s="336">
        <f t="shared" si="10"/>
        <v>0</v>
      </c>
      <c r="N59" s="335">
        <f t="shared" si="11"/>
        <v>0</v>
      </c>
      <c r="O59" s="336">
        <f t="shared" si="12"/>
        <v>0</v>
      </c>
      <c r="P59" s="376">
        <f t="shared" si="13"/>
        <v>0</v>
      </c>
      <c r="Q59" s="77"/>
      <c r="U59" s="77"/>
    </row>
    <row r="60" spans="1:21" s="78" customFormat="1" ht="18" customHeight="1" x14ac:dyDescent="0.2">
      <c r="A60" s="338" t="s">
        <v>117</v>
      </c>
      <c r="B60" s="337"/>
      <c r="C60" s="377"/>
      <c r="D60" s="335">
        <f t="shared" si="1"/>
        <v>0</v>
      </c>
      <c r="E60" s="336">
        <f t="shared" si="2"/>
        <v>0</v>
      </c>
      <c r="F60" s="335">
        <f t="shared" si="3"/>
        <v>0</v>
      </c>
      <c r="G60" s="336">
        <f t="shared" si="4"/>
        <v>0</v>
      </c>
      <c r="H60" s="336">
        <f t="shared" si="5"/>
        <v>0</v>
      </c>
      <c r="I60" s="336">
        <f t="shared" si="6"/>
        <v>0</v>
      </c>
      <c r="J60" s="335">
        <f t="shared" si="7"/>
        <v>0</v>
      </c>
      <c r="K60" s="336">
        <f t="shared" si="8"/>
        <v>0</v>
      </c>
      <c r="L60" s="335">
        <f t="shared" si="9"/>
        <v>0</v>
      </c>
      <c r="M60" s="336">
        <f t="shared" si="10"/>
        <v>0</v>
      </c>
      <c r="N60" s="335">
        <f t="shared" si="11"/>
        <v>0</v>
      </c>
      <c r="O60" s="336">
        <f t="shared" si="12"/>
        <v>0</v>
      </c>
      <c r="P60" s="376">
        <f t="shared" si="13"/>
        <v>0</v>
      </c>
      <c r="Q60" s="77"/>
      <c r="U60" s="77"/>
    </row>
    <row r="61" spans="1:21" s="78" customFormat="1" ht="18" customHeight="1" x14ac:dyDescent="0.2">
      <c r="A61" s="338" t="s">
        <v>116</v>
      </c>
      <c r="B61" s="337"/>
      <c r="C61" s="377"/>
      <c r="D61" s="335">
        <f t="shared" si="1"/>
        <v>0</v>
      </c>
      <c r="E61" s="336">
        <f t="shared" si="2"/>
        <v>0</v>
      </c>
      <c r="F61" s="335">
        <f t="shared" si="3"/>
        <v>0</v>
      </c>
      <c r="G61" s="336">
        <f t="shared" si="4"/>
        <v>0</v>
      </c>
      <c r="H61" s="336">
        <f t="shared" si="5"/>
        <v>0</v>
      </c>
      <c r="I61" s="336">
        <f t="shared" si="6"/>
        <v>0</v>
      </c>
      <c r="J61" s="335">
        <f t="shared" si="7"/>
        <v>0</v>
      </c>
      <c r="K61" s="336">
        <f t="shared" si="8"/>
        <v>0</v>
      </c>
      <c r="L61" s="335">
        <f t="shared" si="9"/>
        <v>0</v>
      </c>
      <c r="M61" s="336">
        <f t="shared" si="10"/>
        <v>0</v>
      </c>
      <c r="N61" s="335">
        <f t="shared" si="11"/>
        <v>0</v>
      </c>
      <c r="O61" s="336">
        <f t="shared" si="12"/>
        <v>0</v>
      </c>
      <c r="P61" s="376">
        <f t="shared" si="13"/>
        <v>0</v>
      </c>
      <c r="Q61" s="77"/>
      <c r="U61" s="77"/>
    </row>
    <row r="62" spans="1:21" s="78" customFormat="1" ht="18" customHeight="1" x14ac:dyDescent="0.2">
      <c r="A62" s="338" t="s">
        <v>115</v>
      </c>
      <c r="B62" s="337"/>
      <c r="C62" s="377"/>
      <c r="D62" s="335">
        <f t="shared" si="1"/>
        <v>0</v>
      </c>
      <c r="E62" s="336">
        <f t="shared" si="2"/>
        <v>0</v>
      </c>
      <c r="F62" s="335">
        <f t="shared" si="3"/>
        <v>0</v>
      </c>
      <c r="G62" s="336">
        <f t="shared" si="4"/>
        <v>0</v>
      </c>
      <c r="H62" s="336">
        <f t="shared" si="5"/>
        <v>0</v>
      </c>
      <c r="I62" s="336">
        <f t="shared" si="6"/>
        <v>0</v>
      </c>
      <c r="J62" s="335">
        <f t="shared" si="7"/>
        <v>0</v>
      </c>
      <c r="K62" s="336">
        <f t="shared" si="8"/>
        <v>0</v>
      </c>
      <c r="L62" s="335">
        <f t="shared" si="9"/>
        <v>0</v>
      </c>
      <c r="M62" s="336">
        <f t="shared" si="10"/>
        <v>0</v>
      </c>
      <c r="N62" s="335">
        <f t="shared" si="11"/>
        <v>0</v>
      </c>
      <c r="O62" s="336">
        <f t="shared" si="12"/>
        <v>0</v>
      </c>
      <c r="P62" s="376">
        <f t="shared" si="13"/>
        <v>0</v>
      </c>
      <c r="Q62" s="77"/>
      <c r="U62" s="77"/>
    </row>
    <row r="63" spans="1:21" s="78" customFormat="1" ht="18" customHeight="1" thickBot="1" x14ac:dyDescent="0.25">
      <c r="A63" s="320" t="s">
        <v>114</v>
      </c>
      <c r="B63" s="319"/>
      <c r="C63" s="332"/>
      <c r="D63" s="330"/>
      <c r="E63" s="329">
        <f>SUMPRODUCT(ROUND(E51:E62,2))</f>
        <v>0</v>
      </c>
      <c r="F63" s="330"/>
      <c r="G63" s="331">
        <f>SUMPRODUCT(ROUND(G51:G62,2))</f>
        <v>0</v>
      </c>
      <c r="H63" s="331">
        <f>SUMPRODUCT(ROUND(H51:H62,2))</f>
        <v>0</v>
      </c>
      <c r="I63" s="329">
        <f>SUMPRODUCT(ROUND(I51:I62,2))</f>
        <v>0</v>
      </c>
      <c r="J63" s="330"/>
      <c r="K63" s="329">
        <f>SUMPRODUCT(ROUND(K51:K62,2))</f>
        <v>0</v>
      </c>
      <c r="L63" s="330"/>
      <c r="M63" s="329">
        <f>SUMPRODUCT(ROUND(M51:M62,2))</f>
        <v>0</v>
      </c>
      <c r="N63" s="330"/>
      <c r="O63" s="329">
        <f>SUMPRODUCT(ROUND(O51:O62,2))</f>
        <v>0</v>
      </c>
      <c r="P63" s="316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28" t="s">
        <v>113</v>
      </c>
      <c r="B65" s="327"/>
      <c r="C65" s="326"/>
      <c r="D65" s="324"/>
      <c r="E65" s="325"/>
      <c r="F65" s="324"/>
      <c r="G65" s="325"/>
      <c r="H65" s="325"/>
      <c r="I65" s="325"/>
      <c r="J65" s="324"/>
      <c r="K65" s="324"/>
      <c r="L65" s="324"/>
      <c r="M65" s="324"/>
      <c r="N65" s="323">
        <f>N34</f>
        <v>0</v>
      </c>
      <c r="O65" s="375">
        <f>IF(P32=0,0,ROUND(O34/P32*P63,2))</f>
        <v>0</v>
      </c>
      <c r="P65" s="321">
        <f>ROUND(O65,2)</f>
        <v>0</v>
      </c>
      <c r="Q65" s="77"/>
      <c r="U65" s="77"/>
    </row>
    <row r="66" spans="1:21" s="78" customFormat="1" ht="18" customHeight="1" thickBot="1" x14ac:dyDescent="0.25">
      <c r="A66" s="320" t="s">
        <v>112</v>
      </c>
      <c r="B66" s="319"/>
      <c r="C66" s="319"/>
      <c r="D66" s="317"/>
      <c r="E66" s="318"/>
      <c r="F66" s="317"/>
      <c r="G66" s="318"/>
      <c r="H66" s="318"/>
      <c r="I66" s="318"/>
      <c r="J66" s="317"/>
      <c r="K66" s="318"/>
      <c r="L66" s="317"/>
      <c r="M66" s="317"/>
      <c r="N66" s="317"/>
      <c r="O66" s="317"/>
      <c r="P66" s="316">
        <f>P63+P65</f>
        <v>0</v>
      </c>
      <c r="Q66" s="77"/>
      <c r="R66" s="370" t="s">
        <v>155</v>
      </c>
    </row>
    <row r="67" spans="1:21" ht="12.75" thickTop="1" x14ac:dyDescent="0.2">
      <c r="R67" s="78"/>
    </row>
    <row r="68" spans="1:21" s="348" customFormat="1" ht="18" customHeight="1" x14ac:dyDescent="0.2">
      <c r="A68" s="354" t="s">
        <v>154</v>
      </c>
      <c r="B68" s="353"/>
      <c r="C68" s="352"/>
      <c r="D68" s="351"/>
      <c r="E68" s="351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3" t="s">
        <v>153</v>
      </c>
      <c r="Q68" s="77"/>
      <c r="R68" s="78"/>
      <c r="S68" s="78"/>
      <c r="T68" s="78"/>
    </row>
    <row r="69" spans="1:21" s="348" customFormat="1" ht="5.0999999999999996" customHeight="1" x14ac:dyDescent="0.2">
      <c r="A69" s="356"/>
      <c r="B69" s="356"/>
      <c r="C69" s="356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77"/>
      <c r="R69" s="78"/>
      <c r="S69" s="78"/>
      <c r="T69" s="78"/>
    </row>
    <row r="70" spans="1:21" s="348" customFormat="1" ht="18" customHeight="1" x14ac:dyDescent="0.2">
      <c r="A70" s="372" t="s">
        <v>152</v>
      </c>
      <c r="B70" s="353"/>
      <c r="C70" s="352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71"/>
      <c r="Q70" s="77"/>
      <c r="R70" s="370" t="s">
        <v>151</v>
      </c>
      <c r="S70" s="78"/>
      <c r="T70" s="78"/>
    </row>
    <row r="71" spans="1:21" s="348" customFormat="1" ht="5.0999999999999996" customHeight="1" x14ac:dyDescent="0.2">
      <c r="A71" s="356"/>
      <c r="B71" s="356"/>
      <c r="C71" s="356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77"/>
      <c r="R71" s="78"/>
      <c r="S71" s="78"/>
      <c r="T71" s="78"/>
    </row>
    <row r="72" spans="1:21" s="348" customFormat="1" ht="18" customHeight="1" x14ac:dyDescent="0.2">
      <c r="A72" s="372" t="s">
        <v>150</v>
      </c>
      <c r="B72" s="353"/>
      <c r="C72" s="352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71"/>
      <c r="Q72" s="77"/>
      <c r="R72" s="370" t="s">
        <v>149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69" t="s">
        <v>148</v>
      </c>
      <c r="B74" s="368"/>
      <c r="C74" s="367"/>
      <c r="D74" s="367"/>
      <c r="E74" s="367"/>
      <c r="F74" s="367"/>
      <c r="G74" s="367"/>
      <c r="H74" s="367"/>
      <c r="I74" s="366"/>
      <c r="J74" s="366"/>
      <c r="K74" s="366"/>
      <c r="L74" s="366"/>
      <c r="M74" s="366"/>
      <c r="N74" s="366"/>
      <c r="O74" s="366"/>
      <c r="P74" s="365"/>
      <c r="Q74" s="77"/>
    </row>
    <row r="75" spans="1:21" ht="15" customHeight="1" x14ac:dyDescent="0.2">
      <c r="A75" s="364" t="s">
        <v>147</v>
      </c>
      <c r="B75" s="363"/>
      <c r="C75" s="362"/>
      <c r="D75" s="362"/>
      <c r="E75" s="362"/>
      <c r="F75" s="362"/>
      <c r="G75" s="362"/>
      <c r="H75" s="362"/>
      <c r="I75" s="360"/>
      <c r="J75" s="360"/>
      <c r="K75" s="359"/>
      <c r="L75" s="190"/>
      <c r="R75" s="78"/>
    </row>
    <row r="76" spans="1:21" ht="12" customHeight="1" x14ac:dyDescent="0.2">
      <c r="A76" s="361"/>
      <c r="B76" s="361"/>
      <c r="C76" s="361"/>
      <c r="D76" s="361"/>
      <c r="E76" s="361"/>
      <c r="F76" s="361"/>
      <c r="G76" s="361"/>
      <c r="H76" s="361"/>
      <c r="I76" s="360"/>
      <c r="J76" s="360"/>
      <c r="K76" s="359"/>
      <c r="L76" s="359"/>
      <c r="R76" s="78"/>
    </row>
    <row r="77" spans="1:21" s="78" customFormat="1" ht="18" customHeight="1" x14ac:dyDescent="0.2">
      <c r="A77" s="358">
        <f>$A$10</f>
        <v>4</v>
      </c>
      <c r="B77" s="354" t="str">
        <f>$B$10</f>
        <v>Name, Vorname Mitarbeiter/in:</v>
      </c>
      <c r="C77" s="352"/>
      <c r="D77" s="357"/>
      <c r="E77" s="553">
        <f>IF($E$10="","",$E$10)</f>
        <v>0</v>
      </c>
      <c r="F77" s="554"/>
      <c r="G77" s="555"/>
      <c r="P77" s="355"/>
      <c r="Q77" s="77"/>
    </row>
    <row r="78" spans="1:21" s="348" customFormat="1" ht="5.0999999999999996" customHeight="1" x14ac:dyDescent="0.2">
      <c r="A78" s="356"/>
      <c r="B78" s="356"/>
      <c r="C78" s="356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77"/>
      <c r="R78" s="78"/>
      <c r="S78" s="78"/>
      <c r="T78" s="78"/>
    </row>
    <row r="79" spans="1:21" s="348" customFormat="1" ht="18" customHeight="1" x14ac:dyDescent="0.2">
      <c r="A79" s="354" t="str">
        <f>$A$12</f>
        <v>Beschäftigungszeitraum im Projekt vom:</v>
      </c>
      <c r="B79" s="353"/>
      <c r="C79" s="352"/>
      <c r="D79" s="351"/>
      <c r="E79" s="349" t="str">
        <f>IF($E$12="","",$E$12)</f>
        <v/>
      </c>
      <c r="F79" s="350" t="s">
        <v>5</v>
      </c>
      <c r="G79" s="349" t="str">
        <f>IF($G$12="","",$G$12)</f>
        <v/>
      </c>
      <c r="J79" s="53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33"/>
      <c r="L79" s="533"/>
      <c r="M79" s="533"/>
      <c r="N79" s="533"/>
      <c r="O79" s="533"/>
      <c r="P79" s="534"/>
      <c r="Q79" s="77"/>
      <c r="R79" s="78"/>
      <c r="S79" s="78"/>
      <c r="T79" s="78"/>
    </row>
    <row r="81" spans="1:20" s="78" customFormat="1" ht="12" customHeight="1" x14ac:dyDescent="0.2">
      <c r="A81" s="535" t="s">
        <v>146</v>
      </c>
      <c r="B81" s="536"/>
      <c r="C81" s="544" t="s">
        <v>145</v>
      </c>
      <c r="D81" s="535" t="s">
        <v>144</v>
      </c>
      <c r="E81" s="547"/>
      <c r="F81" s="530" t="s">
        <v>143</v>
      </c>
      <c r="G81" s="531"/>
      <c r="H81" s="551"/>
      <c r="I81" s="551"/>
      <c r="J81" s="530" t="s">
        <v>142</v>
      </c>
      <c r="K81" s="531"/>
      <c r="L81" s="530" t="s">
        <v>141</v>
      </c>
      <c r="M81" s="531"/>
      <c r="N81" s="530" t="s">
        <v>140</v>
      </c>
      <c r="O81" s="531"/>
      <c r="P81" s="527" t="s">
        <v>139</v>
      </c>
      <c r="Q81" s="77"/>
      <c r="R81" s="347" t="s">
        <v>138</v>
      </c>
      <c r="S81" s="556" t="s">
        <v>137</v>
      </c>
      <c r="T81" s="559">
        <f>IF(P66&gt;=P70,IF(P66=0,0,P72/P66),0)</f>
        <v>0</v>
      </c>
    </row>
    <row r="82" spans="1:20" s="78" customFormat="1" ht="12" customHeight="1" x14ac:dyDescent="0.2">
      <c r="A82" s="537"/>
      <c r="B82" s="538"/>
      <c r="C82" s="545"/>
      <c r="D82" s="537"/>
      <c r="E82" s="548"/>
      <c r="F82" s="521"/>
      <c r="G82" s="524"/>
      <c r="H82" s="552"/>
      <c r="I82" s="552"/>
      <c r="J82" s="521"/>
      <c r="K82" s="524"/>
      <c r="L82" s="521"/>
      <c r="M82" s="524"/>
      <c r="N82" s="521"/>
      <c r="O82" s="524"/>
      <c r="P82" s="528"/>
      <c r="Q82" s="77"/>
      <c r="R82" s="346" t="s">
        <v>129</v>
      </c>
      <c r="S82" s="557"/>
      <c r="T82" s="560"/>
    </row>
    <row r="83" spans="1:20" s="78" customFormat="1" ht="12" customHeight="1" x14ac:dyDescent="0.2">
      <c r="A83" s="537"/>
      <c r="B83" s="538"/>
      <c r="C83" s="545"/>
      <c r="D83" s="549"/>
      <c r="E83" s="550"/>
      <c r="F83" s="521"/>
      <c r="G83" s="524"/>
      <c r="H83" s="552"/>
      <c r="I83" s="552"/>
      <c r="J83" s="521"/>
      <c r="K83" s="524"/>
      <c r="L83" s="521"/>
      <c r="M83" s="524"/>
      <c r="N83" s="521"/>
      <c r="O83" s="524"/>
      <c r="P83" s="528"/>
      <c r="Q83" s="77"/>
      <c r="R83" s="345" t="s">
        <v>136</v>
      </c>
      <c r="S83" s="558"/>
      <c r="T83" s="561"/>
    </row>
    <row r="84" spans="1:20" s="78" customFormat="1" ht="12" customHeight="1" x14ac:dyDescent="0.2">
      <c r="A84" s="537"/>
      <c r="B84" s="538"/>
      <c r="C84" s="545"/>
      <c r="D84" s="521" t="s">
        <v>97</v>
      </c>
      <c r="E84" s="541" t="s">
        <v>132</v>
      </c>
      <c r="F84" s="521" t="s">
        <v>97</v>
      </c>
      <c r="G84" s="541" t="s">
        <v>135</v>
      </c>
      <c r="H84" s="541" t="s">
        <v>134</v>
      </c>
      <c r="I84" s="541" t="s">
        <v>133</v>
      </c>
      <c r="J84" s="521" t="s">
        <v>97</v>
      </c>
      <c r="K84" s="524" t="s">
        <v>132</v>
      </c>
      <c r="L84" s="521" t="s">
        <v>97</v>
      </c>
      <c r="M84" s="524" t="s">
        <v>132</v>
      </c>
      <c r="N84" s="521" t="s">
        <v>97</v>
      </c>
      <c r="O84" s="524" t="s">
        <v>132</v>
      </c>
      <c r="P84" s="528"/>
      <c r="Q84" s="77"/>
      <c r="R84" s="347" t="s">
        <v>131</v>
      </c>
      <c r="S84" s="556" t="s">
        <v>130</v>
      </c>
      <c r="T84" s="559">
        <f>IF(P66&lt;P70,P72/P70,0)</f>
        <v>0</v>
      </c>
    </row>
    <row r="85" spans="1:20" s="78" customFormat="1" ht="12" customHeight="1" x14ac:dyDescent="0.2">
      <c r="A85" s="537"/>
      <c r="B85" s="538"/>
      <c r="C85" s="545"/>
      <c r="D85" s="522"/>
      <c r="E85" s="542"/>
      <c r="F85" s="522"/>
      <c r="G85" s="542"/>
      <c r="H85" s="542"/>
      <c r="I85" s="542"/>
      <c r="J85" s="522"/>
      <c r="K85" s="525"/>
      <c r="L85" s="522"/>
      <c r="M85" s="525"/>
      <c r="N85" s="522"/>
      <c r="O85" s="525"/>
      <c r="P85" s="528"/>
      <c r="Q85" s="77"/>
      <c r="R85" s="346" t="s">
        <v>129</v>
      </c>
      <c r="S85" s="557"/>
      <c r="T85" s="560"/>
    </row>
    <row r="86" spans="1:20" s="78" customFormat="1" ht="12" customHeight="1" x14ac:dyDescent="0.2">
      <c r="A86" s="539"/>
      <c r="B86" s="540"/>
      <c r="C86" s="546"/>
      <c r="D86" s="523"/>
      <c r="E86" s="543"/>
      <c r="F86" s="523"/>
      <c r="G86" s="543"/>
      <c r="H86" s="543"/>
      <c r="I86" s="543"/>
      <c r="J86" s="523"/>
      <c r="K86" s="526"/>
      <c r="L86" s="523"/>
      <c r="M86" s="526"/>
      <c r="N86" s="523"/>
      <c r="O86" s="526"/>
      <c r="P86" s="529"/>
      <c r="Q86" s="77"/>
      <c r="R86" s="345" t="s">
        <v>128</v>
      </c>
      <c r="S86" s="558"/>
      <c r="T86" s="561"/>
    </row>
    <row r="87" spans="1:20" s="78" customFormat="1" ht="18" customHeight="1" x14ac:dyDescent="0.2">
      <c r="A87" s="344" t="s">
        <v>127</v>
      </c>
      <c r="B87" s="343"/>
      <c r="C87" s="336">
        <f t="shared" ref="C87:D98" si="14">C51</f>
        <v>0</v>
      </c>
      <c r="D87" s="342">
        <f t="shared" si="14"/>
        <v>0</v>
      </c>
      <c r="E87" s="334">
        <f t="shared" ref="E87:E98" si="15">IF(E51=0,0,ROUND(E51*$T$87,2))</f>
        <v>0</v>
      </c>
      <c r="F87" s="342">
        <f t="shared" ref="F87:F98" si="16">F51</f>
        <v>0</v>
      </c>
      <c r="G87" s="334">
        <f t="shared" ref="G87:I98" si="17">IF(G51=0,0,ROUND(G51*$T$87,2))</f>
        <v>0</v>
      </c>
      <c r="H87" s="334">
        <f t="shared" si="17"/>
        <v>0</v>
      </c>
      <c r="I87" s="334">
        <f t="shared" si="17"/>
        <v>0</v>
      </c>
      <c r="J87" s="342">
        <f t="shared" ref="J87:J98" si="18">J51</f>
        <v>0</v>
      </c>
      <c r="K87" s="334">
        <f t="shared" ref="K87:K98" si="19">IF(K51=0,0,ROUND(K51*$T$87,2))</f>
        <v>0</v>
      </c>
      <c r="L87" s="342">
        <f t="shared" ref="L87:L98" si="20">L51</f>
        <v>0</v>
      </c>
      <c r="M87" s="334">
        <f t="shared" ref="M87:M98" si="21">IF(M51=0,0,ROUND(M51*$T$87,2))</f>
        <v>0</v>
      </c>
      <c r="N87" s="342">
        <f t="shared" ref="N87:N98" si="22">N51</f>
        <v>0</v>
      </c>
      <c r="O87" s="334">
        <f t="shared" ref="O87:O98" si="23">IF(O51=0,0,ROUND(O51*$T$87,2))</f>
        <v>0</v>
      </c>
      <c r="P87" s="333">
        <f t="shared" ref="P87:P98" si="24">ROUND(E87,2)+ROUND(G87,2)+ROUND(H87,2)+ROUND(I87,2)+ROUND(K87,2)+ROUND(M87,2)-ROUND(O87,2)</f>
        <v>0</v>
      </c>
      <c r="Q87" s="77"/>
      <c r="R87" s="341" t="s">
        <v>126</v>
      </c>
      <c r="S87" s="340" t="str">
        <f>IF(P66&gt;=P70,"Fall 1","Fall 2")</f>
        <v>Fall 1</v>
      </c>
      <c r="T87" s="339">
        <f>VLOOKUP(S87,S81:T86,2,FALSE)</f>
        <v>0</v>
      </c>
    </row>
    <row r="88" spans="1:20" s="78" customFormat="1" ht="18" customHeight="1" x14ac:dyDescent="0.2">
      <c r="A88" s="338" t="s">
        <v>125</v>
      </c>
      <c r="B88" s="337"/>
      <c r="C88" s="336">
        <f t="shared" si="14"/>
        <v>0</v>
      </c>
      <c r="D88" s="335">
        <f t="shared" si="14"/>
        <v>0</v>
      </c>
      <c r="E88" s="334">
        <f t="shared" si="15"/>
        <v>0</v>
      </c>
      <c r="F88" s="335">
        <f t="shared" si="16"/>
        <v>0</v>
      </c>
      <c r="G88" s="334">
        <f t="shared" si="17"/>
        <v>0</v>
      </c>
      <c r="H88" s="334">
        <f t="shared" si="17"/>
        <v>0</v>
      </c>
      <c r="I88" s="334">
        <f t="shared" si="17"/>
        <v>0</v>
      </c>
      <c r="J88" s="335">
        <f t="shared" si="18"/>
        <v>0</v>
      </c>
      <c r="K88" s="334">
        <f t="shared" si="19"/>
        <v>0</v>
      </c>
      <c r="L88" s="335">
        <f t="shared" si="20"/>
        <v>0</v>
      </c>
      <c r="M88" s="334">
        <f t="shared" si="21"/>
        <v>0</v>
      </c>
      <c r="N88" s="335">
        <f t="shared" si="22"/>
        <v>0</v>
      </c>
      <c r="O88" s="334">
        <f t="shared" si="23"/>
        <v>0</v>
      </c>
      <c r="P88" s="333">
        <f t="shared" si="24"/>
        <v>0</v>
      </c>
      <c r="Q88" s="77"/>
    </row>
    <row r="89" spans="1:20" s="78" customFormat="1" ht="18" customHeight="1" x14ac:dyDescent="0.2">
      <c r="A89" s="338" t="s">
        <v>124</v>
      </c>
      <c r="B89" s="337"/>
      <c r="C89" s="336">
        <f t="shared" si="14"/>
        <v>0</v>
      </c>
      <c r="D89" s="335">
        <f t="shared" si="14"/>
        <v>0</v>
      </c>
      <c r="E89" s="334">
        <f t="shared" si="15"/>
        <v>0</v>
      </c>
      <c r="F89" s="335">
        <f t="shared" si="16"/>
        <v>0</v>
      </c>
      <c r="G89" s="334">
        <f t="shared" si="17"/>
        <v>0</v>
      </c>
      <c r="H89" s="334">
        <f t="shared" si="17"/>
        <v>0</v>
      </c>
      <c r="I89" s="334">
        <f t="shared" si="17"/>
        <v>0</v>
      </c>
      <c r="J89" s="335">
        <f t="shared" si="18"/>
        <v>0</v>
      </c>
      <c r="K89" s="334">
        <f t="shared" si="19"/>
        <v>0</v>
      </c>
      <c r="L89" s="335">
        <f t="shared" si="20"/>
        <v>0</v>
      </c>
      <c r="M89" s="334">
        <f t="shared" si="21"/>
        <v>0</v>
      </c>
      <c r="N89" s="335">
        <f t="shared" si="22"/>
        <v>0</v>
      </c>
      <c r="O89" s="334">
        <f t="shared" si="23"/>
        <v>0</v>
      </c>
      <c r="P89" s="333">
        <f t="shared" si="24"/>
        <v>0</v>
      </c>
      <c r="Q89" s="77"/>
    </row>
    <row r="90" spans="1:20" s="78" customFormat="1" ht="18" customHeight="1" x14ac:dyDescent="0.2">
      <c r="A90" s="338" t="s">
        <v>123</v>
      </c>
      <c r="B90" s="337"/>
      <c r="C90" s="336">
        <f t="shared" si="14"/>
        <v>0</v>
      </c>
      <c r="D90" s="335">
        <f t="shared" si="14"/>
        <v>0</v>
      </c>
      <c r="E90" s="334">
        <f t="shared" si="15"/>
        <v>0</v>
      </c>
      <c r="F90" s="335">
        <f t="shared" si="16"/>
        <v>0</v>
      </c>
      <c r="G90" s="334">
        <f t="shared" si="17"/>
        <v>0</v>
      </c>
      <c r="H90" s="334">
        <f t="shared" si="17"/>
        <v>0</v>
      </c>
      <c r="I90" s="334">
        <f t="shared" si="17"/>
        <v>0</v>
      </c>
      <c r="J90" s="335">
        <f t="shared" si="18"/>
        <v>0</v>
      </c>
      <c r="K90" s="334">
        <f t="shared" si="19"/>
        <v>0</v>
      </c>
      <c r="L90" s="335">
        <f t="shared" si="20"/>
        <v>0</v>
      </c>
      <c r="M90" s="334">
        <f t="shared" si="21"/>
        <v>0</v>
      </c>
      <c r="N90" s="335">
        <f t="shared" si="22"/>
        <v>0</v>
      </c>
      <c r="O90" s="334">
        <f t="shared" si="23"/>
        <v>0</v>
      </c>
      <c r="P90" s="333">
        <f t="shared" si="24"/>
        <v>0</v>
      </c>
      <c r="Q90" s="77"/>
    </row>
    <row r="91" spans="1:20" s="78" customFormat="1" ht="18" customHeight="1" x14ac:dyDescent="0.2">
      <c r="A91" s="338" t="s">
        <v>122</v>
      </c>
      <c r="B91" s="337"/>
      <c r="C91" s="336">
        <f t="shared" si="14"/>
        <v>0</v>
      </c>
      <c r="D91" s="335">
        <f t="shared" si="14"/>
        <v>0</v>
      </c>
      <c r="E91" s="334">
        <f t="shared" si="15"/>
        <v>0</v>
      </c>
      <c r="F91" s="335">
        <f t="shared" si="16"/>
        <v>0</v>
      </c>
      <c r="G91" s="334">
        <f t="shared" si="17"/>
        <v>0</v>
      </c>
      <c r="H91" s="334">
        <f t="shared" si="17"/>
        <v>0</v>
      </c>
      <c r="I91" s="334">
        <f t="shared" si="17"/>
        <v>0</v>
      </c>
      <c r="J91" s="335">
        <f t="shared" si="18"/>
        <v>0</v>
      </c>
      <c r="K91" s="334">
        <f t="shared" si="19"/>
        <v>0</v>
      </c>
      <c r="L91" s="335">
        <f t="shared" si="20"/>
        <v>0</v>
      </c>
      <c r="M91" s="334">
        <f t="shared" si="21"/>
        <v>0</v>
      </c>
      <c r="N91" s="335">
        <f t="shared" si="22"/>
        <v>0</v>
      </c>
      <c r="O91" s="334">
        <f t="shared" si="23"/>
        <v>0</v>
      </c>
      <c r="P91" s="333">
        <f t="shared" si="24"/>
        <v>0</v>
      </c>
      <c r="Q91" s="77"/>
    </row>
    <row r="92" spans="1:20" s="78" customFormat="1" ht="18" customHeight="1" x14ac:dyDescent="0.2">
      <c r="A92" s="338" t="s">
        <v>121</v>
      </c>
      <c r="B92" s="337"/>
      <c r="C92" s="336">
        <f t="shared" si="14"/>
        <v>0</v>
      </c>
      <c r="D92" s="335">
        <f t="shared" si="14"/>
        <v>0</v>
      </c>
      <c r="E92" s="334">
        <f t="shared" si="15"/>
        <v>0</v>
      </c>
      <c r="F92" s="335">
        <f t="shared" si="16"/>
        <v>0</v>
      </c>
      <c r="G92" s="334">
        <f t="shared" si="17"/>
        <v>0</v>
      </c>
      <c r="H92" s="334">
        <f t="shared" si="17"/>
        <v>0</v>
      </c>
      <c r="I92" s="334">
        <f t="shared" si="17"/>
        <v>0</v>
      </c>
      <c r="J92" s="335">
        <f t="shared" si="18"/>
        <v>0</v>
      </c>
      <c r="K92" s="334">
        <f t="shared" si="19"/>
        <v>0</v>
      </c>
      <c r="L92" s="335">
        <f t="shared" si="20"/>
        <v>0</v>
      </c>
      <c r="M92" s="334">
        <f t="shared" si="21"/>
        <v>0</v>
      </c>
      <c r="N92" s="335">
        <f t="shared" si="22"/>
        <v>0</v>
      </c>
      <c r="O92" s="334">
        <f t="shared" si="23"/>
        <v>0</v>
      </c>
      <c r="P92" s="333">
        <f t="shared" si="24"/>
        <v>0</v>
      </c>
      <c r="Q92" s="77"/>
    </row>
    <row r="93" spans="1:20" s="78" customFormat="1" ht="18" customHeight="1" x14ac:dyDescent="0.2">
      <c r="A93" s="338" t="s">
        <v>120</v>
      </c>
      <c r="B93" s="337"/>
      <c r="C93" s="336">
        <f t="shared" si="14"/>
        <v>0</v>
      </c>
      <c r="D93" s="335">
        <f t="shared" si="14"/>
        <v>0</v>
      </c>
      <c r="E93" s="334">
        <f t="shared" si="15"/>
        <v>0</v>
      </c>
      <c r="F93" s="335">
        <f t="shared" si="16"/>
        <v>0</v>
      </c>
      <c r="G93" s="334">
        <f t="shared" si="17"/>
        <v>0</v>
      </c>
      <c r="H93" s="334">
        <f t="shared" si="17"/>
        <v>0</v>
      </c>
      <c r="I93" s="334">
        <f t="shared" si="17"/>
        <v>0</v>
      </c>
      <c r="J93" s="335">
        <f t="shared" si="18"/>
        <v>0</v>
      </c>
      <c r="K93" s="334">
        <f t="shared" si="19"/>
        <v>0</v>
      </c>
      <c r="L93" s="335">
        <f t="shared" si="20"/>
        <v>0</v>
      </c>
      <c r="M93" s="334">
        <f t="shared" si="21"/>
        <v>0</v>
      </c>
      <c r="N93" s="335">
        <f t="shared" si="22"/>
        <v>0</v>
      </c>
      <c r="O93" s="334">
        <f t="shared" si="23"/>
        <v>0</v>
      </c>
      <c r="P93" s="333">
        <f t="shared" si="24"/>
        <v>0</v>
      </c>
      <c r="Q93" s="77"/>
    </row>
    <row r="94" spans="1:20" s="78" customFormat="1" ht="18" customHeight="1" x14ac:dyDescent="0.2">
      <c r="A94" s="338" t="s">
        <v>119</v>
      </c>
      <c r="B94" s="337"/>
      <c r="C94" s="336">
        <f t="shared" si="14"/>
        <v>0</v>
      </c>
      <c r="D94" s="335">
        <f t="shared" si="14"/>
        <v>0</v>
      </c>
      <c r="E94" s="334">
        <f t="shared" si="15"/>
        <v>0</v>
      </c>
      <c r="F94" s="335">
        <f t="shared" si="16"/>
        <v>0</v>
      </c>
      <c r="G94" s="334">
        <f t="shared" si="17"/>
        <v>0</v>
      </c>
      <c r="H94" s="334">
        <f t="shared" si="17"/>
        <v>0</v>
      </c>
      <c r="I94" s="334">
        <f t="shared" si="17"/>
        <v>0</v>
      </c>
      <c r="J94" s="335">
        <f t="shared" si="18"/>
        <v>0</v>
      </c>
      <c r="K94" s="334">
        <f t="shared" si="19"/>
        <v>0</v>
      </c>
      <c r="L94" s="335">
        <f t="shared" si="20"/>
        <v>0</v>
      </c>
      <c r="M94" s="334">
        <f t="shared" si="21"/>
        <v>0</v>
      </c>
      <c r="N94" s="335">
        <f t="shared" si="22"/>
        <v>0</v>
      </c>
      <c r="O94" s="334">
        <f t="shared" si="23"/>
        <v>0</v>
      </c>
      <c r="P94" s="333">
        <f t="shared" si="24"/>
        <v>0</v>
      </c>
      <c r="Q94" s="77"/>
    </row>
    <row r="95" spans="1:20" s="78" customFormat="1" ht="18" customHeight="1" x14ac:dyDescent="0.2">
      <c r="A95" s="338" t="s">
        <v>118</v>
      </c>
      <c r="B95" s="337"/>
      <c r="C95" s="336">
        <f t="shared" si="14"/>
        <v>0</v>
      </c>
      <c r="D95" s="335">
        <f t="shared" si="14"/>
        <v>0</v>
      </c>
      <c r="E95" s="334">
        <f t="shared" si="15"/>
        <v>0</v>
      </c>
      <c r="F95" s="335">
        <f t="shared" si="16"/>
        <v>0</v>
      </c>
      <c r="G95" s="334">
        <f t="shared" si="17"/>
        <v>0</v>
      </c>
      <c r="H95" s="334">
        <f t="shared" si="17"/>
        <v>0</v>
      </c>
      <c r="I95" s="334">
        <f t="shared" si="17"/>
        <v>0</v>
      </c>
      <c r="J95" s="335">
        <f t="shared" si="18"/>
        <v>0</v>
      </c>
      <c r="K95" s="334">
        <f t="shared" si="19"/>
        <v>0</v>
      </c>
      <c r="L95" s="335">
        <f t="shared" si="20"/>
        <v>0</v>
      </c>
      <c r="M95" s="334">
        <f t="shared" si="21"/>
        <v>0</v>
      </c>
      <c r="N95" s="335">
        <f t="shared" si="22"/>
        <v>0</v>
      </c>
      <c r="O95" s="334">
        <f t="shared" si="23"/>
        <v>0</v>
      </c>
      <c r="P95" s="333">
        <f t="shared" si="24"/>
        <v>0</v>
      </c>
      <c r="Q95" s="77"/>
    </row>
    <row r="96" spans="1:20" s="78" customFormat="1" ht="18" customHeight="1" x14ac:dyDescent="0.2">
      <c r="A96" s="338" t="s">
        <v>117</v>
      </c>
      <c r="B96" s="337"/>
      <c r="C96" s="336">
        <f t="shared" si="14"/>
        <v>0</v>
      </c>
      <c r="D96" s="335">
        <f t="shared" si="14"/>
        <v>0</v>
      </c>
      <c r="E96" s="334">
        <f t="shared" si="15"/>
        <v>0</v>
      </c>
      <c r="F96" s="335">
        <f t="shared" si="16"/>
        <v>0</v>
      </c>
      <c r="G96" s="334">
        <f t="shared" si="17"/>
        <v>0</v>
      </c>
      <c r="H96" s="334">
        <f t="shared" si="17"/>
        <v>0</v>
      </c>
      <c r="I96" s="334">
        <f t="shared" si="17"/>
        <v>0</v>
      </c>
      <c r="J96" s="335">
        <f t="shared" si="18"/>
        <v>0</v>
      </c>
      <c r="K96" s="334">
        <f t="shared" si="19"/>
        <v>0</v>
      </c>
      <c r="L96" s="335">
        <f t="shared" si="20"/>
        <v>0</v>
      </c>
      <c r="M96" s="334">
        <f t="shared" si="21"/>
        <v>0</v>
      </c>
      <c r="N96" s="335">
        <f t="shared" si="22"/>
        <v>0</v>
      </c>
      <c r="O96" s="334">
        <f t="shared" si="23"/>
        <v>0</v>
      </c>
      <c r="P96" s="333">
        <f t="shared" si="24"/>
        <v>0</v>
      </c>
      <c r="Q96" s="77"/>
    </row>
    <row r="97" spans="1:18" s="78" customFormat="1" ht="18" customHeight="1" x14ac:dyDescent="0.2">
      <c r="A97" s="338" t="s">
        <v>116</v>
      </c>
      <c r="B97" s="337"/>
      <c r="C97" s="336">
        <f t="shared" si="14"/>
        <v>0</v>
      </c>
      <c r="D97" s="335">
        <f t="shared" si="14"/>
        <v>0</v>
      </c>
      <c r="E97" s="334">
        <f t="shared" si="15"/>
        <v>0</v>
      </c>
      <c r="F97" s="335">
        <f t="shared" si="16"/>
        <v>0</v>
      </c>
      <c r="G97" s="334">
        <f t="shared" si="17"/>
        <v>0</v>
      </c>
      <c r="H97" s="334">
        <f t="shared" si="17"/>
        <v>0</v>
      </c>
      <c r="I97" s="334">
        <f t="shared" si="17"/>
        <v>0</v>
      </c>
      <c r="J97" s="335">
        <f t="shared" si="18"/>
        <v>0</v>
      </c>
      <c r="K97" s="334">
        <f t="shared" si="19"/>
        <v>0</v>
      </c>
      <c r="L97" s="335">
        <f t="shared" si="20"/>
        <v>0</v>
      </c>
      <c r="M97" s="334">
        <f t="shared" si="21"/>
        <v>0</v>
      </c>
      <c r="N97" s="335">
        <f t="shared" si="22"/>
        <v>0</v>
      </c>
      <c r="O97" s="334">
        <f t="shared" si="23"/>
        <v>0</v>
      </c>
      <c r="P97" s="333">
        <f t="shared" si="24"/>
        <v>0</v>
      </c>
      <c r="Q97" s="77"/>
    </row>
    <row r="98" spans="1:18" s="78" customFormat="1" ht="18" customHeight="1" x14ac:dyDescent="0.2">
      <c r="A98" s="338" t="s">
        <v>115</v>
      </c>
      <c r="B98" s="337"/>
      <c r="C98" s="336">
        <f t="shared" si="14"/>
        <v>0</v>
      </c>
      <c r="D98" s="335">
        <f t="shared" si="14"/>
        <v>0</v>
      </c>
      <c r="E98" s="334">
        <f t="shared" si="15"/>
        <v>0</v>
      </c>
      <c r="F98" s="335">
        <f t="shared" si="16"/>
        <v>0</v>
      </c>
      <c r="G98" s="334">
        <f t="shared" si="17"/>
        <v>0</v>
      </c>
      <c r="H98" s="334">
        <f t="shared" si="17"/>
        <v>0</v>
      </c>
      <c r="I98" s="334">
        <f t="shared" si="17"/>
        <v>0</v>
      </c>
      <c r="J98" s="335">
        <f t="shared" si="18"/>
        <v>0</v>
      </c>
      <c r="K98" s="334">
        <f t="shared" si="19"/>
        <v>0</v>
      </c>
      <c r="L98" s="335">
        <f t="shared" si="20"/>
        <v>0</v>
      </c>
      <c r="M98" s="334">
        <f t="shared" si="21"/>
        <v>0</v>
      </c>
      <c r="N98" s="335">
        <f t="shared" si="22"/>
        <v>0</v>
      </c>
      <c r="O98" s="334">
        <f t="shared" si="23"/>
        <v>0</v>
      </c>
      <c r="P98" s="333">
        <f t="shared" si="24"/>
        <v>0</v>
      </c>
      <c r="Q98" s="77"/>
    </row>
    <row r="99" spans="1:18" s="78" customFormat="1" ht="18" customHeight="1" thickBot="1" x14ac:dyDescent="0.25">
      <c r="A99" s="320" t="s">
        <v>114</v>
      </c>
      <c r="B99" s="319"/>
      <c r="C99" s="332"/>
      <c r="D99" s="330"/>
      <c r="E99" s="329">
        <f>SUMPRODUCT(ROUND(E87:E98,2))</f>
        <v>0</v>
      </c>
      <c r="F99" s="330"/>
      <c r="G99" s="331">
        <f>SUMPRODUCT(ROUND(G87:G98,2))</f>
        <v>0</v>
      </c>
      <c r="H99" s="331">
        <f>SUMPRODUCT(ROUND(H87:H98,2))</f>
        <v>0</v>
      </c>
      <c r="I99" s="329">
        <f>SUMPRODUCT(ROUND(I87:I98,2))</f>
        <v>0</v>
      </c>
      <c r="J99" s="330"/>
      <c r="K99" s="329">
        <f>SUMPRODUCT(ROUND(K87:K98,2))</f>
        <v>0</v>
      </c>
      <c r="L99" s="330"/>
      <c r="M99" s="329">
        <f>SUMPRODUCT(ROUND(M87:M98,2))</f>
        <v>0</v>
      </c>
      <c r="N99" s="330"/>
      <c r="O99" s="329">
        <f>SUMPRODUCT(ROUND(O87:O98,2))</f>
        <v>0</v>
      </c>
      <c r="P99" s="316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28" t="s">
        <v>113</v>
      </c>
      <c r="B101" s="327"/>
      <c r="C101" s="326"/>
      <c r="D101" s="324"/>
      <c r="E101" s="325"/>
      <c r="F101" s="324"/>
      <c r="G101" s="325"/>
      <c r="H101" s="325"/>
      <c r="I101" s="325"/>
      <c r="J101" s="324"/>
      <c r="K101" s="324"/>
      <c r="L101" s="324"/>
      <c r="M101" s="324"/>
      <c r="N101" s="323">
        <f>N65</f>
        <v>0</v>
      </c>
      <c r="O101" s="322">
        <f>IF(O65=0,0,ROUND(O65*$T$87,2))</f>
        <v>0</v>
      </c>
      <c r="P101" s="321">
        <f>ROUND(O101,2)</f>
        <v>0</v>
      </c>
      <c r="Q101" s="77"/>
    </row>
    <row r="102" spans="1:18" s="78" customFormat="1" ht="18" customHeight="1" thickBot="1" x14ac:dyDescent="0.25">
      <c r="A102" s="320" t="s">
        <v>112</v>
      </c>
      <c r="B102" s="319"/>
      <c r="C102" s="319"/>
      <c r="D102" s="317"/>
      <c r="E102" s="318"/>
      <c r="F102" s="317"/>
      <c r="G102" s="318"/>
      <c r="H102" s="318"/>
      <c r="I102" s="318"/>
      <c r="J102" s="317"/>
      <c r="K102" s="318"/>
      <c r="L102" s="317"/>
      <c r="M102" s="317"/>
      <c r="N102" s="317"/>
      <c r="O102" s="317"/>
      <c r="P102" s="316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A45:B50"/>
    <mergeCell ref="C45:C50"/>
    <mergeCell ref="D45:E47"/>
    <mergeCell ref="F45:I47"/>
    <mergeCell ref="J45:K47"/>
    <mergeCell ref="D48:D50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</mergeCells>
  <conditionalFormatting sqref="A70:T102">
    <cfRule type="expression" dxfId="21" priority="1" stopIfTrue="1">
      <formula>$P$68="nein"</formula>
    </cfRule>
  </conditionalFormatting>
  <conditionalFormatting sqref="D51:D62 F51:F62 J51:J62 L51:L62 N65 D87:D98 F87:F98 J87:J98 L87:L98 N101 N87:N98 N51:N62">
    <cfRule type="cellIs" dxfId="20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3'!$A$18</f>
        <v>2.</v>
      </c>
      <c r="B6" s="303" t="str">
        <f>'Seite 3'!$B$18</f>
        <v>Sachausgaben</v>
      </c>
      <c r="C6" s="243"/>
      <c r="D6" s="243"/>
      <c r="E6" s="244"/>
      <c r="G6" s="245" t="s">
        <v>25</v>
      </c>
      <c r="H6" s="187" t="str">
        <f>'Seite 1'!$P$18</f>
        <v>F-FV</v>
      </c>
      <c r="I6" s="239"/>
      <c r="J6" s="239"/>
      <c r="K6" s="239"/>
    </row>
    <row r="7" spans="1:11" ht="15" customHeight="1" x14ac:dyDescent="0.2">
      <c r="A7" s="308" t="str">
        <f>'Seite 3'!$A$19</f>
        <v>2.1</v>
      </c>
      <c r="B7" s="571" t="str">
        <f>'Seite 3'!$B$19</f>
        <v>Miete und Mietnebenkosten</v>
      </c>
      <c r="C7" s="571"/>
      <c r="D7" s="571"/>
      <c r="E7" s="571"/>
      <c r="G7" s="245" t="s">
        <v>26</v>
      </c>
      <c r="H7" s="188">
        <f ca="1">'Seite 1'!$P$17</f>
        <v>43794</v>
      </c>
      <c r="I7" s="239"/>
      <c r="J7" s="239"/>
      <c r="K7" s="239"/>
    </row>
    <row r="8" spans="1:11" ht="15" customHeight="1" x14ac:dyDescent="0.2">
      <c r="A8" s="572" t="s">
        <v>108</v>
      </c>
      <c r="B8" s="572"/>
      <c r="C8" s="572"/>
      <c r="D8" s="572"/>
      <c r="E8" s="572"/>
      <c r="F8" s="43"/>
      <c r="G8" s="43"/>
      <c r="H8" s="44" t="str">
        <f>'Seite 1'!$A$65</f>
        <v>VWN Förderung der Familienverbände (Überregionale Familienförderung)</v>
      </c>
      <c r="I8" s="239"/>
      <c r="J8" s="239"/>
      <c r="K8" s="239"/>
    </row>
    <row r="9" spans="1:11" ht="15" customHeight="1" x14ac:dyDescent="0.2">
      <c r="A9" s="572"/>
      <c r="B9" s="572"/>
      <c r="C9" s="572"/>
      <c r="D9" s="572"/>
      <c r="E9" s="572"/>
      <c r="F9" s="43"/>
      <c r="G9" s="43"/>
      <c r="H9" s="45" t="str">
        <f>'Seite 1'!$A$66</f>
        <v>Formularversion: V 1.0 vom 25.11.19</v>
      </c>
      <c r="I9" s="239"/>
      <c r="J9" s="239"/>
      <c r="K9" s="239"/>
    </row>
    <row r="10" spans="1:11" ht="15" customHeight="1" x14ac:dyDescent="0.2">
      <c r="A10" s="572"/>
      <c r="B10" s="572"/>
      <c r="C10" s="572"/>
      <c r="D10" s="572"/>
      <c r="E10" s="572"/>
      <c r="F10" s="43"/>
      <c r="G10" s="43"/>
      <c r="I10" s="239"/>
      <c r="J10" s="239"/>
      <c r="K10" s="239"/>
    </row>
    <row r="11" spans="1:11" ht="15" customHeight="1" x14ac:dyDescent="0.2">
      <c r="A11" s="573"/>
      <c r="B11" s="573"/>
      <c r="C11" s="573"/>
      <c r="D11" s="573"/>
      <c r="E11" s="573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79" t="str">
        <f>B7</f>
        <v>Miete und Mietnebenkosten</v>
      </c>
      <c r="F12" s="579"/>
      <c r="G12" s="579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",IF($H$6="F-FV","F-FV______",$H$6)," - Nachweis vom ",IF($H$7=0,"_________",TEXT($H$7,"TT.MM.JJJJ")))</f>
        <v>Belegliste¹ für Ausgabenart 2.1 Miete und Mietnebenkosten - Aktenzeichen F-FV______ - Nachweis vom 25.11.2019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74" t="s">
        <v>24</v>
      </c>
      <c r="B16" s="565" t="s">
        <v>95</v>
      </c>
      <c r="C16" s="574" t="s">
        <v>96</v>
      </c>
      <c r="D16" s="574" t="s">
        <v>97</v>
      </c>
      <c r="E16" s="565" t="s">
        <v>98</v>
      </c>
      <c r="F16" s="565" t="s">
        <v>99</v>
      </c>
      <c r="G16" s="568" t="s">
        <v>100</v>
      </c>
      <c r="H16" s="568" t="s">
        <v>101</v>
      </c>
      <c r="I16" s="239"/>
      <c r="J16" s="239"/>
      <c r="K16" s="239"/>
    </row>
    <row r="17" spans="1:11" ht="12" customHeight="1" x14ac:dyDescent="0.2">
      <c r="A17" s="575"/>
      <c r="B17" s="577"/>
      <c r="C17" s="575"/>
      <c r="D17" s="575"/>
      <c r="E17" s="566"/>
      <c r="F17" s="566"/>
      <c r="G17" s="569"/>
      <c r="H17" s="569"/>
      <c r="I17" s="239"/>
      <c r="J17" s="239"/>
      <c r="K17" s="239"/>
    </row>
    <row r="18" spans="1:11" ht="12" customHeight="1" x14ac:dyDescent="0.2">
      <c r="A18" s="575"/>
      <c r="B18" s="577"/>
      <c r="C18" s="575"/>
      <c r="D18" s="575"/>
      <c r="E18" s="566"/>
      <c r="F18" s="566"/>
      <c r="G18" s="569"/>
      <c r="H18" s="569"/>
      <c r="I18" s="239"/>
      <c r="J18" s="239"/>
      <c r="K18" s="239"/>
    </row>
    <row r="19" spans="1:11" ht="12" customHeight="1" thickBot="1" x14ac:dyDescent="0.25">
      <c r="A19" s="576"/>
      <c r="B19" s="578"/>
      <c r="C19" s="576"/>
      <c r="D19" s="576"/>
      <c r="E19" s="567"/>
      <c r="F19" s="567"/>
      <c r="G19" s="570"/>
      <c r="H19" s="570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9" priority="2" stopIfTrue="1" operator="notEqual">
      <formula>0</formula>
    </cfRule>
  </conditionalFormatting>
  <conditionalFormatting sqref="H6:H7">
    <cfRule type="cellIs" dxfId="18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3'!$A$18</f>
        <v>2.</v>
      </c>
      <c r="B6" s="303" t="str">
        <f>'Seite 3'!$B$18</f>
        <v>Sachausgaben</v>
      </c>
      <c r="C6" s="243"/>
      <c r="D6" s="243"/>
      <c r="E6" s="244"/>
      <c r="G6" s="245" t="s">
        <v>25</v>
      </c>
      <c r="H6" s="187" t="str">
        <f>'Seite 1'!$P$18</f>
        <v>F-FV</v>
      </c>
      <c r="I6" s="239"/>
      <c r="J6" s="239"/>
      <c r="K6" s="239"/>
    </row>
    <row r="7" spans="1:11" ht="15" customHeight="1" x14ac:dyDescent="0.2">
      <c r="A7" s="308" t="str">
        <f>'Seite 3'!$A$20</f>
        <v>2.2</v>
      </c>
      <c r="B7" s="571" t="str">
        <f>'Seite 3'!$B$20</f>
        <v>Ausgaben für Heizung, Strom, Gas, Wasser</v>
      </c>
      <c r="C7" s="571"/>
      <c r="D7" s="571"/>
      <c r="E7" s="571"/>
      <c r="G7" s="245" t="s">
        <v>26</v>
      </c>
      <c r="H7" s="188">
        <f ca="1">'Seite 1'!$P$17</f>
        <v>43794</v>
      </c>
      <c r="I7" s="239"/>
      <c r="J7" s="239"/>
      <c r="K7" s="239"/>
    </row>
    <row r="8" spans="1:11" ht="15" customHeight="1" x14ac:dyDescent="0.2">
      <c r="A8" s="572" t="s">
        <v>108</v>
      </c>
      <c r="B8" s="572"/>
      <c r="C8" s="572"/>
      <c r="D8" s="572"/>
      <c r="E8" s="572"/>
      <c r="F8" s="43"/>
      <c r="G8" s="43"/>
      <c r="H8" s="44" t="str">
        <f>'Seite 1'!$A$65</f>
        <v>VWN Förderung der Familienverbände (Überregionale Familienförderung)</v>
      </c>
      <c r="I8" s="239"/>
      <c r="J8" s="239"/>
      <c r="K8" s="239"/>
    </row>
    <row r="9" spans="1:11" ht="15" customHeight="1" x14ac:dyDescent="0.2">
      <c r="A9" s="572"/>
      <c r="B9" s="572"/>
      <c r="C9" s="572"/>
      <c r="D9" s="572"/>
      <c r="E9" s="572"/>
      <c r="F9" s="43"/>
      <c r="G9" s="43"/>
      <c r="H9" s="45" t="str">
        <f>'Seite 1'!$A$66</f>
        <v>Formularversion: V 1.0 vom 25.11.19</v>
      </c>
      <c r="I9" s="239"/>
      <c r="J9" s="239"/>
      <c r="K9" s="239"/>
    </row>
    <row r="10" spans="1:11" ht="15" customHeight="1" x14ac:dyDescent="0.2">
      <c r="A10" s="572"/>
      <c r="B10" s="572"/>
      <c r="C10" s="572"/>
      <c r="D10" s="572"/>
      <c r="E10" s="572"/>
      <c r="F10" s="43"/>
      <c r="G10" s="43"/>
      <c r="I10" s="239"/>
      <c r="J10" s="239"/>
      <c r="K10" s="239"/>
    </row>
    <row r="11" spans="1:11" ht="15" customHeight="1" x14ac:dyDescent="0.2">
      <c r="A11" s="573"/>
      <c r="B11" s="573"/>
      <c r="C11" s="573"/>
      <c r="D11" s="573"/>
      <c r="E11" s="573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79" t="str">
        <f>B7</f>
        <v>Ausgaben für Heizung, Strom, Gas, Wasser</v>
      </c>
      <c r="F12" s="579"/>
      <c r="G12" s="579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",IF($H$6="F-FV","F-FV______",$H$6)," - Nachweis vom ",IF($H$7=0,"_________",TEXT($H$7,"TT.MM.JJJJ")))</f>
        <v>Belegliste¹ für Ausgabenart 2.2 Ausgaben für Heizung, Strom, Gas, Wasser - Aktenzeichen F-FV______ - Nachweis vom 25.11.2019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74" t="s">
        <v>24</v>
      </c>
      <c r="B16" s="565" t="s">
        <v>95</v>
      </c>
      <c r="C16" s="574" t="s">
        <v>96</v>
      </c>
      <c r="D16" s="574" t="s">
        <v>97</v>
      </c>
      <c r="E16" s="565" t="s">
        <v>98</v>
      </c>
      <c r="F16" s="565" t="s">
        <v>99</v>
      </c>
      <c r="G16" s="568" t="s">
        <v>100</v>
      </c>
      <c r="H16" s="568" t="s">
        <v>101</v>
      </c>
      <c r="I16" s="239"/>
      <c r="J16" s="239"/>
      <c r="K16" s="239"/>
    </row>
    <row r="17" spans="1:11" ht="12" customHeight="1" x14ac:dyDescent="0.2">
      <c r="A17" s="575"/>
      <c r="B17" s="577"/>
      <c r="C17" s="575"/>
      <c r="D17" s="575"/>
      <c r="E17" s="566"/>
      <c r="F17" s="566"/>
      <c r="G17" s="569"/>
      <c r="H17" s="569"/>
      <c r="I17" s="239"/>
      <c r="J17" s="239"/>
      <c r="K17" s="239"/>
    </row>
    <row r="18" spans="1:11" ht="12" customHeight="1" x14ac:dyDescent="0.2">
      <c r="A18" s="575"/>
      <c r="B18" s="577"/>
      <c r="C18" s="575"/>
      <c r="D18" s="575"/>
      <c r="E18" s="566"/>
      <c r="F18" s="566"/>
      <c r="G18" s="569"/>
      <c r="H18" s="569"/>
      <c r="I18" s="239"/>
      <c r="J18" s="239"/>
      <c r="K18" s="239"/>
    </row>
    <row r="19" spans="1:11" ht="12" customHeight="1" thickBot="1" x14ac:dyDescent="0.25">
      <c r="A19" s="576"/>
      <c r="B19" s="578"/>
      <c r="C19" s="576"/>
      <c r="D19" s="576"/>
      <c r="E19" s="567"/>
      <c r="F19" s="567"/>
      <c r="G19" s="570"/>
      <c r="H19" s="570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7" priority="2" stopIfTrue="1" operator="notEqual">
      <formula>0</formula>
    </cfRule>
  </conditionalFormatting>
  <conditionalFormatting sqref="H6:H7">
    <cfRule type="cellIs" dxfId="16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3'!$A$18</f>
        <v>2.</v>
      </c>
      <c r="B6" s="303" t="str">
        <f>'Seite 3'!$B$18</f>
        <v>Sachausgaben</v>
      </c>
      <c r="C6" s="243"/>
      <c r="D6" s="243"/>
      <c r="E6" s="244"/>
      <c r="G6" s="245" t="s">
        <v>25</v>
      </c>
      <c r="H6" s="187" t="str">
        <f>'Seite 1'!$P$18</f>
        <v>F-FV</v>
      </c>
      <c r="I6" s="239"/>
      <c r="J6" s="239"/>
      <c r="K6" s="239"/>
    </row>
    <row r="7" spans="1:11" ht="15" customHeight="1" x14ac:dyDescent="0.2">
      <c r="A7" s="308" t="str">
        <f>'Seite 3'!$A$21</f>
        <v>2.3</v>
      </c>
      <c r="B7" s="571" t="str">
        <f>'Seite 3'!$B$21</f>
        <v>Büro- und Schreibbedarf</v>
      </c>
      <c r="C7" s="571"/>
      <c r="D7" s="571"/>
      <c r="E7" s="571"/>
      <c r="G7" s="245" t="s">
        <v>26</v>
      </c>
      <c r="H7" s="188">
        <f ca="1">'Seite 1'!$P$17</f>
        <v>43794</v>
      </c>
      <c r="I7" s="239"/>
      <c r="J7" s="239"/>
      <c r="K7" s="239"/>
    </row>
    <row r="8" spans="1:11" ht="15" customHeight="1" x14ac:dyDescent="0.2">
      <c r="A8" s="572" t="s">
        <v>108</v>
      </c>
      <c r="B8" s="572"/>
      <c r="C8" s="572"/>
      <c r="D8" s="572"/>
      <c r="E8" s="572"/>
      <c r="F8" s="43"/>
      <c r="G8" s="43"/>
      <c r="H8" s="44" t="str">
        <f>'Seite 1'!$A$65</f>
        <v>VWN Förderung der Familienverbände (Überregionale Familienförderung)</v>
      </c>
      <c r="I8" s="239"/>
      <c r="J8" s="239"/>
      <c r="K8" s="239"/>
    </row>
    <row r="9" spans="1:11" ht="15" customHeight="1" x14ac:dyDescent="0.2">
      <c r="A9" s="572"/>
      <c r="B9" s="572"/>
      <c r="C9" s="572"/>
      <c r="D9" s="572"/>
      <c r="E9" s="572"/>
      <c r="F9" s="43"/>
      <c r="G9" s="43"/>
      <c r="H9" s="45" t="str">
        <f>'Seite 1'!$A$66</f>
        <v>Formularversion: V 1.0 vom 25.11.19</v>
      </c>
      <c r="I9" s="239"/>
      <c r="J9" s="239"/>
      <c r="K9" s="239"/>
    </row>
    <row r="10" spans="1:11" ht="15" customHeight="1" x14ac:dyDescent="0.2">
      <c r="A10" s="572"/>
      <c r="B10" s="572"/>
      <c r="C10" s="572"/>
      <c r="D10" s="572"/>
      <c r="E10" s="572"/>
      <c r="F10" s="43"/>
      <c r="G10" s="43"/>
      <c r="I10" s="239"/>
      <c r="J10" s="239"/>
      <c r="K10" s="239"/>
    </row>
    <row r="11" spans="1:11" ht="15" customHeight="1" x14ac:dyDescent="0.2">
      <c r="A11" s="573"/>
      <c r="B11" s="573"/>
      <c r="C11" s="573"/>
      <c r="D11" s="573"/>
      <c r="E11" s="573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79" t="str">
        <f>B7</f>
        <v>Büro- und Schreibbedarf</v>
      </c>
      <c r="F12" s="579"/>
      <c r="G12" s="579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",IF($H$6="F-FV","F-FV______",$H$6)," - Nachweis vom ",IF($H$7=0,"_________",TEXT($H$7,"TT.MM.JJJJ")))</f>
        <v>Belegliste¹ für Ausgabenart 2.3 Büro- und Schreibbedarf - Aktenzeichen F-FV______ - Nachweis vom 25.11.2019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74" t="s">
        <v>24</v>
      </c>
      <c r="B16" s="565" t="s">
        <v>95</v>
      </c>
      <c r="C16" s="574" t="s">
        <v>96</v>
      </c>
      <c r="D16" s="574" t="s">
        <v>97</v>
      </c>
      <c r="E16" s="565" t="s">
        <v>98</v>
      </c>
      <c r="F16" s="565" t="s">
        <v>99</v>
      </c>
      <c r="G16" s="568" t="s">
        <v>100</v>
      </c>
      <c r="H16" s="568" t="s">
        <v>101</v>
      </c>
      <c r="I16" s="239"/>
      <c r="J16" s="239"/>
      <c r="K16" s="239"/>
    </row>
    <row r="17" spans="1:11" ht="12" customHeight="1" x14ac:dyDescent="0.2">
      <c r="A17" s="575"/>
      <c r="B17" s="577"/>
      <c r="C17" s="575"/>
      <c r="D17" s="575"/>
      <c r="E17" s="566"/>
      <c r="F17" s="566"/>
      <c r="G17" s="569"/>
      <c r="H17" s="569"/>
      <c r="I17" s="239"/>
      <c r="J17" s="239"/>
      <c r="K17" s="239"/>
    </row>
    <row r="18" spans="1:11" ht="12" customHeight="1" x14ac:dyDescent="0.2">
      <c r="A18" s="575"/>
      <c r="B18" s="577"/>
      <c r="C18" s="575"/>
      <c r="D18" s="575"/>
      <c r="E18" s="566"/>
      <c r="F18" s="566"/>
      <c r="G18" s="569"/>
      <c r="H18" s="569"/>
      <c r="I18" s="239"/>
      <c r="J18" s="239"/>
      <c r="K18" s="239"/>
    </row>
    <row r="19" spans="1:11" ht="12" customHeight="1" thickBot="1" x14ac:dyDescent="0.25">
      <c r="A19" s="576"/>
      <c r="B19" s="578"/>
      <c r="C19" s="576"/>
      <c r="D19" s="576"/>
      <c r="E19" s="567"/>
      <c r="F19" s="567"/>
      <c r="G19" s="570"/>
      <c r="H19" s="570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5" priority="2" stopIfTrue="1" operator="notEqual">
      <formula>0</formula>
    </cfRule>
  </conditionalFormatting>
  <conditionalFormatting sqref="H6:H7">
    <cfRule type="cellIs" dxfId="1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3'!$A$18</f>
        <v>2.</v>
      </c>
      <c r="B6" s="303" t="str">
        <f>'Seite 3'!$B$18</f>
        <v>Sachausgaben</v>
      </c>
      <c r="C6" s="243"/>
      <c r="D6" s="243"/>
      <c r="E6" s="244"/>
      <c r="G6" s="245" t="s">
        <v>25</v>
      </c>
      <c r="H6" s="187" t="str">
        <f>'Seite 1'!$P$18</f>
        <v>F-FV</v>
      </c>
      <c r="I6" s="239"/>
      <c r="J6" s="239"/>
      <c r="K6" s="239"/>
    </row>
    <row r="7" spans="1:11" ht="15" customHeight="1" x14ac:dyDescent="0.2">
      <c r="A7" s="308" t="str">
        <f>'Seite 3'!$A$22</f>
        <v>2.4</v>
      </c>
      <c r="B7" s="571" t="str">
        <f>'Seite 3'!$B$22</f>
        <v>Porto- und Telefongebühren</v>
      </c>
      <c r="C7" s="571"/>
      <c r="D7" s="571"/>
      <c r="E7" s="571"/>
      <c r="G7" s="245" t="s">
        <v>26</v>
      </c>
      <c r="H7" s="188">
        <f ca="1">'Seite 1'!$P$17</f>
        <v>43794</v>
      </c>
      <c r="I7" s="239"/>
      <c r="J7" s="239"/>
      <c r="K7" s="239"/>
    </row>
    <row r="8" spans="1:11" ht="15" customHeight="1" x14ac:dyDescent="0.2">
      <c r="A8" s="572" t="s">
        <v>108</v>
      </c>
      <c r="B8" s="572"/>
      <c r="C8" s="572"/>
      <c r="D8" s="572"/>
      <c r="E8" s="572"/>
      <c r="F8" s="43"/>
      <c r="G8" s="43"/>
      <c r="H8" s="44" t="str">
        <f>'Seite 1'!$A$65</f>
        <v>VWN Förderung der Familienverbände (Überregionale Familienförderung)</v>
      </c>
      <c r="I8" s="239"/>
      <c r="J8" s="239"/>
      <c r="K8" s="239"/>
    </row>
    <row r="9" spans="1:11" ht="15" customHeight="1" x14ac:dyDescent="0.2">
      <c r="A9" s="572"/>
      <c r="B9" s="572"/>
      <c r="C9" s="572"/>
      <c r="D9" s="572"/>
      <c r="E9" s="572"/>
      <c r="F9" s="43"/>
      <c r="G9" s="43"/>
      <c r="H9" s="45" t="str">
        <f>'Seite 1'!$A$66</f>
        <v>Formularversion: V 1.0 vom 25.11.19</v>
      </c>
      <c r="I9" s="239"/>
      <c r="J9" s="239"/>
      <c r="K9" s="239"/>
    </row>
    <row r="10" spans="1:11" ht="15" customHeight="1" x14ac:dyDescent="0.2">
      <c r="A10" s="572"/>
      <c r="B10" s="572"/>
      <c r="C10" s="572"/>
      <c r="D10" s="572"/>
      <c r="E10" s="572"/>
      <c r="F10" s="43"/>
      <c r="G10" s="43"/>
      <c r="I10" s="239"/>
      <c r="J10" s="239"/>
      <c r="K10" s="239"/>
    </row>
    <row r="11" spans="1:11" ht="15" customHeight="1" x14ac:dyDescent="0.2">
      <c r="A11" s="573"/>
      <c r="B11" s="573"/>
      <c r="C11" s="573"/>
      <c r="D11" s="573"/>
      <c r="E11" s="573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79" t="str">
        <f>B7</f>
        <v>Porto- und Telefongebühren</v>
      </c>
      <c r="F12" s="579"/>
      <c r="G12" s="579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",IF($H$6="F-FV","F-FV______",$H$6)," - Nachweis vom ",IF($H$7=0,"_________",TEXT($H$7,"TT.MM.JJJJ")))</f>
        <v>Belegliste¹ für Ausgabenart 2.4 Porto- und Telefongebühren - Aktenzeichen F-FV______ - Nachweis vom 25.11.2019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74" t="s">
        <v>24</v>
      </c>
      <c r="B16" s="565" t="s">
        <v>95</v>
      </c>
      <c r="C16" s="574" t="s">
        <v>96</v>
      </c>
      <c r="D16" s="574" t="s">
        <v>97</v>
      </c>
      <c r="E16" s="565" t="s">
        <v>98</v>
      </c>
      <c r="F16" s="565" t="s">
        <v>99</v>
      </c>
      <c r="G16" s="568" t="s">
        <v>100</v>
      </c>
      <c r="H16" s="568" t="s">
        <v>101</v>
      </c>
      <c r="I16" s="239"/>
      <c r="J16" s="239"/>
      <c r="K16" s="239"/>
    </row>
    <row r="17" spans="1:11" ht="12" customHeight="1" x14ac:dyDescent="0.2">
      <c r="A17" s="575"/>
      <c r="B17" s="577"/>
      <c r="C17" s="575"/>
      <c r="D17" s="575"/>
      <c r="E17" s="566"/>
      <c r="F17" s="566"/>
      <c r="G17" s="569"/>
      <c r="H17" s="569"/>
      <c r="I17" s="239"/>
      <c r="J17" s="239"/>
      <c r="K17" s="239"/>
    </row>
    <row r="18" spans="1:11" ht="12" customHeight="1" x14ac:dyDescent="0.2">
      <c r="A18" s="575"/>
      <c r="B18" s="577"/>
      <c r="C18" s="575"/>
      <c r="D18" s="575"/>
      <c r="E18" s="566"/>
      <c r="F18" s="566"/>
      <c r="G18" s="569"/>
      <c r="H18" s="569"/>
      <c r="I18" s="239"/>
      <c r="J18" s="239"/>
      <c r="K18" s="239"/>
    </row>
    <row r="19" spans="1:11" ht="12" customHeight="1" thickBot="1" x14ac:dyDescent="0.25">
      <c r="A19" s="576"/>
      <c r="B19" s="578"/>
      <c r="C19" s="576"/>
      <c r="D19" s="576"/>
      <c r="E19" s="567"/>
      <c r="F19" s="567"/>
      <c r="G19" s="570"/>
      <c r="H19" s="570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3" priority="2" stopIfTrue="1" operator="notEqual">
      <formula>0</formula>
    </cfRule>
  </conditionalFormatting>
  <conditionalFormatting sqref="H6:H7">
    <cfRule type="cellIs" dxfId="1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3'!$A$18</f>
        <v>2.</v>
      </c>
      <c r="B6" s="303" t="str">
        <f>'Seite 3'!$B$18</f>
        <v>Sachausgaben</v>
      </c>
      <c r="C6" s="243"/>
      <c r="D6" s="243"/>
      <c r="E6" s="244"/>
      <c r="G6" s="245" t="s">
        <v>25</v>
      </c>
      <c r="H6" s="187" t="str">
        <f>'Seite 1'!$P$18</f>
        <v>F-FV</v>
      </c>
      <c r="I6" s="239"/>
      <c r="J6" s="239"/>
      <c r="K6" s="239"/>
    </row>
    <row r="7" spans="1:11" ht="15" customHeight="1" x14ac:dyDescent="0.2">
      <c r="A7" s="308" t="str">
        <f>'Seite 3'!$A$23</f>
        <v>2.5</v>
      </c>
      <c r="B7" s="571" t="str">
        <f>'Seite 3'!$B$23</f>
        <v>Ausgaben für Fachbücher und Zeitschriften</v>
      </c>
      <c r="C7" s="571"/>
      <c r="D7" s="571"/>
      <c r="E7" s="571"/>
      <c r="G7" s="245" t="s">
        <v>26</v>
      </c>
      <c r="H7" s="188">
        <f ca="1">'Seite 1'!$P$17</f>
        <v>43794</v>
      </c>
      <c r="I7" s="239"/>
      <c r="J7" s="239"/>
      <c r="K7" s="239"/>
    </row>
    <row r="8" spans="1:11" ht="15" customHeight="1" x14ac:dyDescent="0.2">
      <c r="A8" s="572" t="s">
        <v>108</v>
      </c>
      <c r="B8" s="572"/>
      <c r="C8" s="572"/>
      <c r="D8" s="572"/>
      <c r="E8" s="572"/>
      <c r="F8" s="43"/>
      <c r="G8" s="43"/>
      <c r="H8" s="44" t="str">
        <f>'Seite 1'!$A$65</f>
        <v>VWN Förderung der Familienverbände (Überregionale Familienförderung)</v>
      </c>
      <c r="I8" s="239"/>
      <c r="J8" s="239"/>
      <c r="K8" s="239"/>
    </row>
    <row r="9" spans="1:11" ht="15" customHeight="1" x14ac:dyDescent="0.2">
      <c r="A9" s="572"/>
      <c r="B9" s="572"/>
      <c r="C9" s="572"/>
      <c r="D9" s="572"/>
      <c r="E9" s="572"/>
      <c r="F9" s="43"/>
      <c r="G9" s="43"/>
      <c r="H9" s="45" t="str">
        <f>'Seite 1'!$A$66</f>
        <v>Formularversion: V 1.0 vom 25.11.19</v>
      </c>
      <c r="I9" s="239"/>
      <c r="J9" s="239"/>
      <c r="K9" s="239"/>
    </row>
    <row r="10" spans="1:11" ht="15" customHeight="1" x14ac:dyDescent="0.2">
      <c r="A10" s="572"/>
      <c r="B10" s="572"/>
      <c r="C10" s="572"/>
      <c r="D10" s="572"/>
      <c r="E10" s="572"/>
      <c r="F10" s="43"/>
      <c r="G10" s="43"/>
      <c r="I10" s="239"/>
      <c r="J10" s="239"/>
      <c r="K10" s="239"/>
    </row>
    <row r="11" spans="1:11" ht="15" customHeight="1" x14ac:dyDescent="0.2">
      <c r="A11" s="573"/>
      <c r="B11" s="573"/>
      <c r="C11" s="573"/>
      <c r="D11" s="573"/>
      <c r="E11" s="573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79" t="str">
        <f>B7</f>
        <v>Ausgaben für Fachbücher und Zeitschriften</v>
      </c>
      <c r="F12" s="579"/>
      <c r="G12" s="579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",IF($H$6="F-FV","F-FV______",$H$6)," - Nachweis vom ",IF($H$7=0,"_________",TEXT($H$7,"TT.MM.JJJJ")))</f>
        <v>Belegliste¹ für Ausgabenart 2.5 Ausgaben für Fachbücher und Zeitschriften - Aktenzeichen F-FV______ - Nachweis vom 25.11.2019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74" t="s">
        <v>24</v>
      </c>
      <c r="B16" s="565" t="s">
        <v>95</v>
      </c>
      <c r="C16" s="574" t="s">
        <v>96</v>
      </c>
      <c r="D16" s="574" t="s">
        <v>97</v>
      </c>
      <c r="E16" s="565" t="s">
        <v>98</v>
      </c>
      <c r="F16" s="565" t="s">
        <v>99</v>
      </c>
      <c r="G16" s="568" t="s">
        <v>100</v>
      </c>
      <c r="H16" s="568" t="s">
        <v>101</v>
      </c>
      <c r="I16" s="239"/>
      <c r="J16" s="239"/>
      <c r="K16" s="239"/>
    </row>
    <row r="17" spans="1:11" ht="12" customHeight="1" x14ac:dyDescent="0.2">
      <c r="A17" s="575"/>
      <c r="B17" s="577"/>
      <c r="C17" s="575"/>
      <c r="D17" s="575"/>
      <c r="E17" s="566"/>
      <c r="F17" s="566"/>
      <c r="G17" s="569"/>
      <c r="H17" s="569"/>
      <c r="I17" s="239"/>
      <c r="J17" s="239"/>
      <c r="K17" s="239"/>
    </row>
    <row r="18" spans="1:11" ht="12" customHeight="1" x14ac:dyDescent="0.2">
      <c r="A18" s="575"/>
      <c r="B18" s="577"/>
      <c r="C18" s="575"/>
      <c r="D18" s="575"/>
      <c r="E18" s="566"/>
      <c r="F18" s="566"/>
      <c r="G18" s="569"/>
      <c r="H18" s="569"/>
      <c r="I18" s="239"/>
      <c r="J18" s="239"/>
      <c r="K18" s="239"/>
    </row>
    <row r="19" spans="1:11" ht="12" customHeight="1" thickBot="1" x14ac:dyDescent="0.25">
      <c r="A19" s="576"/>
      <c r="B19" s="578"/>
      <c r="C19" s="576"/>
      <c r="D19" s="576"/>
      <c r="E19" s="567"/>
      <c r="F19" s="567"/>
      <c r="G19" s="570"/>
      <c r="H19" s="570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1" priority="2" stopIfTrue="1" operator="notEqual">
      <formula>0</formula>
    </cfRule>
  </conditionalFormatting>
  <conditionalFormatting sqref="H6:H7">
    <cfRule type="cellIs" dxfId="10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3'!$A$18</f>
        <v>2.</v>
      </c>
      <c r="B6" s="303" t="str">
        <f>'Seite 3'!$B$18</f>
        <v>Sachausgaben</v>
      </c>
      <c r="C6" s="243"/>
      <c r="D6" s="243"/>
      <c r="E6" s="244"/>
      <c r="G6" s="245" t="s">
        <v>25</v>
      </c>
      <c r="H6" s="187" t="str">
        <f>'Seite 1'!$P$18</f>
        <v>F-FV</v>
      </c>
      <c r="I6" s="239"/>
      <c r="J6" s="239"/>
      <c r="K6" s="239"/>
    </row>
    <row r="7" spans="1:11" ht="15" customHeight="1" x14ac:dyDescent="0.2">
      <c r="A7" s="308" t="str">
        <f>'Seite 3'!$A$24</f>
        <v>2.6</v>
      </c>
      <c r="B7" s="571" t="str">
        <f>'Seite 3'!$B$24</f>
        <v>Erst- und Ersatzbeschaffung, Instandhaltung von Büroeinrichtungen</v>
      </c>
      <c r="C7" s="571"/>
      <c r="D7" s="571"/>
      <c r="E7" s="571"/>
      <c r="G7" s="245" t="s">
        <v>26</v>
      </c>
      <c r="H7" s="188">
        <f ca="1">'Seite 1'!$P$17</f>
        <v>43794</v>
      </c>
      <c r="I7" s="239"/>
      <c r="J7" s="239"/>
      <c r="K7" s="239"/>
    </row>
    <row r="8" spans="1:11" ht="15" customHeight="1" x14ac:dyDescent="0.2">
      <c r="A8" s="572" t="s">
        <v>108</v>
      </c>
      <c r="B8" s="572"/>
      <c r="C8" s="572"/>
      <c r="D8" s="572"/>
      <c r="E8" s="572"/>
      <c r="F8" s="43"/>
      <c r="G8" s="43"/>
      <c r="H8" s="44" t="str">
        <f>'Seite 1'!$A$65</f>
        <v>VWN Förderung der Familienverbände (Überregionale Familienförderung)</v>
      </c>
      <c r="I8" s="239"/>
      <c r="J8" s="239"/>
      <c r="K8" s="239"/>
    </row>
    <row r="9" spans="1:11" ht="15" customHeight="1" x14ac:dyDescent="0.2">
      <c r="A9" s="572"/>
      <c r="B9" s="572"/>
      <c r="C9" s="572"/>
      <c r="D9" s="572"/>
      <c r="E9" s="572"/>
      <c r="F9" s="43"/>
      <c r="G9" s="43"/>
      <c r="H9" s="45" t="str">
        <f>'Seite 1'!$A$66</f>
        <v>Formularversion: V 1.0 vom 25.11.19</v>
      </c>
      <c r="I9" s="239"/>
      <c r="J9" s="239"/>
      <c r="K9" s="239"/>
    </row>
    <row r="10" spans="1:11" ht="15" customHeight="1" x14ac:dyDescent="0.2">
      <c r="A10" s="572"/>
      <c r="B10" s="572"/>
      <c r="C10" s="572"/>
      <c r="D10" s="572"/>
      <c r="E10" s="572"/>
      <c r="F10" s="43"/>
      <c r="G10" s="43"/>
      <c r="I10" s="239"/>
      <c r="J10" s="239"/>
      <c r="K10" s="239"/>
    </row>
    <row r="11" spans="1:11" ht="15" customHeight="1" x14ac:dyDescent="0.2">
      <c r="A11" s="573"/>
      <c r="B11" s="573"/>
      <c r="C11" s="573"/>
      <c r="D11" s="573"/>
      <c r="E11" s="573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79" t="str">
        <f>B7</f>
        <v>Erst- und Ersatzbeschaffung, Instandhaltung von Büroeinrichtungen</v>
      </c>
      <c r="F12" s="579"/>
      <c r="G12" s="579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",IF($H$6="F-FV","F-FV______",$H$6)," - Nachweis vom ",IF($H$7=0,"_________",TEXT($H$7,"TT.MM.JJJJ")))</f>
        <v>Belegliste¹ für Ausgabenart 2.6 Erst- und Ersatzbeschaffung, Instandhaltung von Büroeinrichtungen - Aktenzeichen F-FV______ - Nachweis vom 25.11.2019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74" t="s">
        <v>24</v>
      </c>
      <c r="B16" s="565" t="s">
        <v>95</v>
      </c>
      <c r="C16" s="574" t="s">
        <v>96</v>
      </c>
      <c r="D16" s="574" t="s">
        <v>97</v>
      </c>
      <c r="E16" s="565" t="s">
        <v>98</v>
      </c>
      <c r="F16" s="565" t="s">
        <v>99</v>
      </c>
      <c r="G16" s="568" t="s">
        <v>100</v>
      </c>
      <c r="H16" s="568" t="s">
        <v>101</v>
      </c>
      <c r="I16" s="239"/>
      <c r="J16" s="239"/>
      <c r="K16" s="239"/>
    </row>
    <row r="17" spans="1:11" ht="12" customHeight="1" x14ac:dyDescent="0.2">
      <c r="A17" s="575"/>
      <c r="B17" s="577"/>
      <c r="C17" s="575"/>
      <c r="D17" s="575"/>
      <c r="E17" s="566"/>
      <c r="F17" s="566"/>
      <c r="G17" s="569"/>
      <c r="H17" s="569"/>
      <c r="I17" s="239"/>
      <c r="J17" s="239"/>
      <c r="K17" s="239"/>
    </row>
    <row r="18" spans="1:11" ht="12" customHeight="1" x14ac:dyDescent="0.2">
      <c r="A18" s="575"/>
      <c r="B18" s="577"/>
      <c r="C18" s="575"/>
      <c r="D18" s="575"/>
      <c r="E18" s="566"/>
      <c r="F18" s="566"/>
      <c r="G18" s="569"/>
      <c r="H18" s="569"/>
      <c r="I18" s="239"/>
      <c r="J18" s="239"/>
      <c r="K18" s="239"/>
    </row>
    <row r="19" spans="1:11" ht="12" customHeight="1" thickBot="1" x14ac:dyDescent="0.25">
      <c r="A19" s="576"/>
      <c r="B19" s="578"/>
      <c r="C19" s="576"/>
      <c r="D19" s="576"/>
      <c r="E19" s="567"/>
      <c r="F19" s="567"/>
      <c r="G19" s="570"/>
      <c r="H19" s="570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9" priority="2" stopIfTrue="1" operator="notEqual">
      <formula>0</formula>
    </cfRule>
  </conditionalFormatting>
  <conditionalFormatting sqref="H6:H7">
    <cfRule type="cellIs" dxfId="8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3'!$A$18</f>
        <v>2.</v>
      </c>
      <c r="B6" s="303" t="str">
        <f>'Seite 3'!$B$18</f>
        <v>Sachausgaben</v>
      </c>
      <c r="C6" s="243"/>
      <c r="D6" s="243"/>
      <c r="E6" s="244"/>
      <c r="G6" s="245" t="s">
        <v>25</v>
      </c>
      <c r="H6" s="187" t="str">
        <f>'Seite 1'!$P$18</f>
        <v>F-FV</v>
      </c>
      <c r="I6" s="239"/>
      <c r="J6" s="239"/>
      <c r="K6" s="239"/>
    </row>
    <row r="7" spans="1:11" ht="15" customHeight="1" x14ac:dyDescent="0.2">
      <c r="A7" s="308" t="str">
        <f>'Seite 3'!$A$25</f>
        <v>2.7</v>
      </c>
      <c r="B7" s="571" t="str">
        <f>'Seite 3'!$B$25</f>
        <v>Ausgaben für Öffentlichkeitsarbeit, Tagungen</v>
      </c>
      <c r="C7" s="571"/>
      <c r="D7" s="571"/>
      <c r="E7" s="571"/>
      <c r="G7" s="245" t="s">
        <v>26</v>
      </c>
      <c r="H7" s="188">
        <f ca="1">'Seite 1'!$P$17</f>
        <v>43794</v>
      </c>
      <c r="I7" s="239"/>
      <c r="J7" s="239"/>
      <c r="K7" s="239"/>
    </row>
    <row r="8" spans="1:11" ht="15" customHeight="1" x14ac:dyDescent="0.2">
      <c r="A8" s="572" t="s">
        <v>108</v>
      </c>
      <c r="B8" s="572"/>
      <c r="C8" s="572"/>
      <c r="D8" s="572"/>
      <c r="E8" s="572"/>
      <c r="F8" s="43"/>
      <c r="G8" s="43"/>
      <c r="H8" s="44" t="str">
        <f>'Seite 1'!$A$65</f>
        <v>VWN Förderung der Familienverbände (Überregionale Familienförderung)</v>
      </c>
      <c r="I8" s="239"/>
      <c r="J8" s="239"/>
      <c r="K8" s="239"/>
    </row>
    <row r="9" spans="1:11" ht="15" customHeight="1" x14ac:dyDescent="0.2">
      <c r="A9" s="572"/>
      <c r="B9" s="572"/>
      <c r="C9" s="572"/>
      <c r="D9" s="572"/>
      <c r="E9" s="572"/>
      <c r="F9" s="43"/>
      <c r="G9" s="43"/>
      <c r="H9" s="45" t="str">
        <f>'Seite 1'!$A$66</f>
        <v>Formularversion: V 1.0 vom 25.11.19</v>
      </c>
      <c r="I9" s="239"/>
      <c r="J9" s="239"/>
      <c r="K9" s="239"/>
    </row>
    <row r="10" spans="1:11" ht="15" customHeight="1" x14ac:dyDescent="0.2">
      <c r="A10" s="572"/>
      <c r="B10" s="572"/>
      <c r="C10" s="572"/>
      <c r="D10" s="572"/>
      <c r="E10" s="572"/>
      <c r="F10" s="43"/>
      <c r="G10" s="43"/>
      <c r="I10" s="239"/>
      <c r="J10" s="239"/>
      <c r="K10" s="239"/>
    </row>
    <row r="11" spans="1:11" ht="15" customHeight="1" x14ac:dyDescent="0.2">
      <c r="A11" s="573"/>
      <c r="B11" s="573"/>
      <c r="C11" s="573"/>
      <c r="D11" s="573"/>
      <c r="E11" s="573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79" t="str">
        <f>B7</f>
        <v>Ausgaben für Öffentlichkeitsarbeit, Tagungen</v>
      </c>
      <c r="F12" s="579"/>
      <c r="G12" s="579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",IF($H$6="F-FV","F-FV______",$H$6)," - Nachweis vom ",IF($H$7=0,"_________",TEXT($H$7,"TT.MM.JJJJ")))</f>
        <v>Belegliste¹ für Ausgabenart 2.7 Ausgaben für Öffentlichkeitsarbeit, Tagungen - Aktenzeichen F-FV______ - Nachweis vom 25.11.2019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74" t="s">
        <v>24</v>
      </c>
      <c r="B16" s="565" t="s">
        <v>95</v>
      </c>
      <c r="C16" s="574" t="s">
        <v>96</v>
      </c>
      <c r="D16" s="574" t="s">
        <v>97</v>
      </c>
      <c r="E16" s="565" t="s">
        <v>98</v>
      </c>
      <c r="F16" s="565" t="s">
        <v>99</v>
      </c>
      <c r="G16" s="568" t="s">
        <v>100</v>
      </c>
      <c r="H16" s="568" t="s">
        <v>101</v>
      </c>
      <c r="I16" s="239"/>
      <c r="J16" s="239"/>
      <c r="K16" s="239"/>
    </row>
    <row r="17" spans="1:11" ht="12" customHeight="1" x14ac:dyDescent="0.2">
      <c r="A17" s="575"/>
      <c r="B17" s="577"/>
      <c r="C17" s="575"/>
      <c r="D17" s="575"/>
      <c r="E17" s="566"/>
      <c r="F17" s="566"/>
      <c r="G17" s="569"/>
      <c r="H17" s="569"/>
      <c r="I17" s="239"/>
      <c r="J17" s="239"/>
      <c r="K17" s="239"/>
    </row>
    <row r="18" spans="1:11" ht="12" customHeight="1" x14ac:dyDescent="0.2">
      <c r="A18" s="575"/>
      <c r="B18" s="577"/>
      <c r="C18" s="575"/>
      <c r="D18" s="575"/>
      <c r="E18" s="566"/>
      <c r="F18" s="566"/>
      <c r="G18" s="569"/>
      <c r="H18" s="569"/>
      <c r="I18" s="239"/>
      <c r="J18" s="239"/>
      <c r="K18" s="239"/>
    </row>
    <row r="19" spans="1:11" ht="12" customHeight="1" thickBot="1" x14ac:dyDescent="0.25">
      <c r="A19" s="576"/>
      <c r="B19" s="578"/>
      <c r="C19" s="576"/>
      <c r="D19" s="576"/>
      <c r="E19" s="567"/>
      <c r="F19" s="567"/>
      <c r="G19" s="570"/>
      <c r="H19" s="570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7" priority="2" stopIfTrue="1" operator="notEqual">
      <formula>0</formula>
    </cfRule>
  </conditionalFormatting>
  <conditionalFormatting sqref="H6:H7">
    <cfRule type="cellIs" dxfId="6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3'!$A$18</f>
        <v>2.</v>
      </c>
      <c r="B6" s="303" t="str">
        <f>'Seite 3'!$B$18</f>
        <v>Sachausgaben</v>
      </c>
      <c r="C6" s="243"/>
      <c r="D6" s="243"/>
      <c r="E6" s="244"/>
      <c r="G6" s="245" t="s">
        <v>25</v>
      </c>
      <c r="H6" s="187" t="str">
        <f>'Seite 1'!$P$18</f>
        <v>F-FV</v>
      </c>
      <c r="I6" s="239"/>
      <c r="J6" s="239"/>
      <c r="K6" s="239"/>
    </row>
    <row r="7" spans="1:11" ht="15" customHeight="1" x14ac:dyDescent="0.2">
      <c r="A7" s="308" t="str">
        <f>'Seite 3'!$A$26</f>
        <v>2.8</v>
      </c>
      <c r="B7" s="571" t="str">
        <f>'Seite 3'!$B$26</f>
        <v>Reisekosten (nach ThürRKG)</v>
      </c>
      <c r="C7" s="571"/>
      <c r="D7" s="571"/>
      <c r="E7" s="571"/>
      <c r="G7" s="245" t="s">
        <v>26</v>
      </c>
      <c r="H7" s="188">
        <f ca="1">'Seite 1'!$P$17</f>
        <v>43794</v>
      </c>
      <c r="I7" s="239"/>
      <c r="J7" s="239"/>
      <c r="K7" s="239"/>
    </row>
    <row r="8" spans="1:11" ht="15" customHeight="1" x14ac:dyDescent="0.2">
      <c r="A8" s="572" t="s">
        <v>108</v>
      </c>
      <c r="B8" s="572"/>
      <c r="C8" s="572"/>
      <c r="D8" s="572"/>
      <c r="E8" s="572"/>
      <c r="F8" s="43"/>
      <c r="G8" s="43"/>
      <c r="H8" s="44" t="str">
        <f>'Seite 1'!$A$65</f>
        <v>VWN Förderung der Familienverbände (Überregionale Familienförderung)</v>
      </c>
      <c r="I8" s="239"/>
      <c r="J8" s="239"/>
      <c r="K8" s="239"/>
    </row>
    <row r="9" spans="1:11" ht="15" customHeight="1" x14ac:dyDescent="0.2">
      <c r="A9" s="572"/>
      <c r="B9" s="572"/>
      <c r="C9" s="572"/>
      <c r="D9" s="572"/>
      <c r="E9" s="572"/>
      <c r="F9" s="43"/>
      <c r="G9" s="43"/>
      <c r="H9" s="45" t="str">
        <f>'Seite 1'!$A$66</f>
        <v>Formularversion: V 1.0 vom 25.11.19</v>
      </c>
      <c r="I9" s="239"/>
      <c r="J9" s="239"/>
      <c r="K9" s="239"/>
    </row>
    <row r="10" spans="1:11" ht="15" customHeight="1" x14ac:dyDescent="0.2">
      <c r="A10" s="572"/>
      <c r="B10" s="572"/>
      <c r="C10" s="572"/>
      <c r="D10" s="572"/>
      <c r="E10" s="572"/>
      <c r="F10" s="43"/>
      <c r="G10" s="43"/>
      <c r="I10" s="239"/>
      <c r="J10" s="239"/>
      <c r="K10" s="239"/>
    </row>
    <row r="11" spans="1:11" ht="15" customHeight="1" x14ac:dyDescent="0.2">
      <c r="A11" s="573"/>
      <c r="B11" s="573"/>
      <c r="C11" s="573"/>
      <c r="D11" s="573"/>
      <c r="E11" s="573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79" t="str">
        <f>B7</f>
        <v>Reisekosten (nach ThürRKG)</v>
      </c>
      <c r="F12" s="579"/>
      <c r="G12" s="579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",IF($H$6="F-FV","F-FV______",$H$6)," - Nachweis vom ",IF($H$7=0,"_________",TEXT($H$7,"TT.MM.JJJJ")))</f>
        <v>Belegliste¹ für Ausgabenart 2.8 Reisekosten (nach ThürRKG) - Aktenzeichen F-FV______ - Nachweis vom 25.11.2019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74" t="s">
        <v>24</v>
      </c>
      <c r="B16" s="565" t="s">
        <v>95</v>
      </c>
      <c r="C16" s="574" t="s">
        <v>96</v>
      </c>
      <c r="D16" s="574" t="s">
        <v>97</v>
      </c>
      <c r="E16" s="565" t="s">
        <v>98</v>
      </c>
      <c r="F16" s="565" t="s">
        <v>99</v>
      </c>
      <c r="G16" s="568" t="s">
        <v>100</v>
      </c>
      <c r="H16" s="568" t="s">
        <v>101</v>
      </c>
      <c r="I16" s="239"/>
      <c r="J16" s="239"/>
      <c r="K16" s="239"/>
    </row>
    <row r="17" spans="1:11" ht="12" customHeight="1" x14ac:dyDescent="0.2">
      <c r="A17" s="575"/>
      <c r="B17" s="577"/>
      <c r="C17" s="575"/>
      <c r="D17" s="575"/>
      <c r="E17" s="566"/>
      <c r="F17" s="566"/>
      <c r="G17" s="569"/>
      <c r="H17" s="569"/>
      <c r="I17" s="239"/>
      <c r="J17" s="239"/>
      <c r="K17" s="239"/>
    </row>
    <row r="18" spans="1:11" ht="12" customHeight="1" x14ac:dyDescent="0.2">
      <c r="A18" s="575"/>
      <c r="B18" s="577"/>
      <c r="C18" s="575"/>
      <c r="D18" s="575"/>
      <c r="E18" s="566"/>
      <c r="F18" s="566"/>
      <c r="G18" s="569"/>
      <c r="H18" s="569"/>
      <c r="I18" s="239"/>
      <c r="J18" s="239"/>
      <c r="K18" s="239"/>
    </row>
    <row r="19" spans="1:11" ht="12" customHeight="1" thickBot="1" x14ac:dyDescent="0.25">
      <c r="A19" s="576"/>
      <c r="B19" s="578"/>
      <c r="C19" s="576"/>
      <c r="D19" s="576"/>
      <c r="E19" s="567"/>
      <c r="F19" s="567"/>
      <c r="G19" s="570"/>
      <c r="H19" s="570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5" priority="2" stopIfTrue="1" operator="notEqual">
      <formula>0</formula>
    </cfRule>
  </conditionalFormatting>
  <conditionalFormatting sqref="H6:H7">
    <cfRule type="cellIs" dxfId="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3'!$A$18</f>
        <v>2.</v>
      </c>
      <c r="B6" s="303" t="str">
        <f>'Seite 3'!$B$18</f>
        <v>Sachausgaben</v>
      </c>
      <c r="C6" s="243"/>
      <c r="D6" s="243"/>
      <c r="E6" s="244"/>
      <c r="G6" s="245" t="s">
        <v>25</v>
      </c>
      <c r="H6" s="187" t="str">
        <f>'Seite 1'!$P$18</f>
        <v>F-FV</v>
      </c>
      <c r="I6" s="239"/>
      <c r="J6" s="239"/>
      <c r="K6" s="239"/>
    </row>
    <row r="7" spans="1:11" ht="15" customHeight="1" x14ac:dyDescent="0.2">
      <c r="A7" s="308" t="str">
        <f>'Seite 3'!$A$27</f>
        <v>2.9</v>
      </c>
      <c r="B7" s="571">
        <f>'Seite 3'!$B$27</f>
        <v>0</v>
      </c>
      <c r="C7" s="571"/>
      <c r="D7" s="571"/>
      <c r="E7" s="571"/>
      <c r="G7" s="245" t="s">
        <v>26</v>
      </c>
      <c r="H7" s="188">
        <f ca="1">'Seite 1'!$P$17</f>
        <v>43794</v>
      </c>
      <c r="I7" s="239"/>
      <c r="J7" s="239"/>
      <c r="K7" s="239"/>
    </row>
    <row r="8" spans="1:11" ht="15" customHeight="1" x14ac:dyDescent="0.2">
      <c r="A8" s="572" t="s">
        <v>108</v>
      </c>
      <c r="B8" s="572"/>
      <c r="C8" s="572"/>
      <c r="D8" s="572"/>
      <c r="E8" s="572"/>
      <c r="F8" s="43"/>
      <c r="G8" s="43"/>
      <c r="H8" s="44" t="str">
        <f>'Seite 1'!$A$65</f>
        <v>VWN Förderung der Familienverbände (Überregionale Familienförderung)</v>
      </c>
      <c r="I8" s="239"/>
      <c r="J8" s="239"/>
      <c r="K8" s="239"/>
    </row>
    <row r="9" spans="1:11" ht="15" customHeight="1" x14ac:dyDescent="0.2">
      <c r="A9" s="572"/>
      <c r="B9" s="572"/>
      <c r="C9" s="572"/>
      <c r="D9" s="572"/>
      <c r="E9" s="572"/>
      <c r="F9" s="43"/>
      <c r="G9" s="43"/>
      <c r="H9" s="45" t="str">
        <f>'Seite 1'!$A$66</f>
        <v>Formularversion: V 1.0 vom 25.11.19</v>
      </c>
      <c r="I9" s="239"/>
      <c r="J9" s="239"/>
      <c r="K9" s="239"/>
    </row>
    <row r="10" spans="1:11" ht="15" customHeight="1" x14ac:dyDescent="0.2">
      <c r="A10" s="572"/>
      <c r="B10" s="572"/>
      <c r="C10" s="572"/>
      <c r="D10" s="572"/>
      <c r="E10" s="572"/>
      <c r="F10" s="43"/>
      <c r="G10" s="43"/>
      <c r="I10" s="239"/>
      <c r="J10" s="239"/>
      <c r="K10" s="239"/>
    </row>
    <row r="11" spans="1:11" ht="15" customHeight="1" x14ac:dyDescent="0.2">
      <c r="A11" s="573"/>
      <c r="B11" s="573"/>
      <c r="C11" s="573"/>
      <c r="D11" s="573"/>
      <c r="E11" s="573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79">
        <f>B7</f>
        <v>0</v>
      </c>
      <c r="F12" s="579"/>
      <c r="G12" s="579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",IF($H$6="F-FV","F-FV______",$H$6)," - Nachweis vom ",IF($H$7=0,"_________",TEXT($H$7,"TT.MM.JJJJ")))</f>
        <v>Belegliste¹ für Ausgabenart 2.9 _________ - Aktenzeichen F-FV______ - Nachweis vom 25.11.2019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74" t="s">
        <v>24</v>
      </c>
      <c r="B16" s="565" t="s">
        <v>95</v>
      </c>
      <c r="C16" s="574" t="s">
        <v>96</v>
      </c>
      <c r="D16" s="574" t="s">
        <v>97</v>
      </c>
      <c r="E16" s="565" t="s">
        <v>98</v>
      </c>
      <c r="F16" s="565" t="s">
        <v>99</v>
      </c>
      <c r="G16" s="568" t="s">
        <v>100</v>
      </c>
      <c r="H16" s="568" t="s">
        <v>101</v>
      </c>
      <c r="I16" s="239"/>
      <c r="J16" s="239"/>
      <c r="K16" s="239"/>
    </row>
    <row r="17" spans="1:11" ht="12" customHeight="1" x14ac:dyDescent="0.2">
      <c r="A17" s="575"/>
      <c r="B17" s="577"/>
      <c r="C17" s="575"/>
      <c r="D17" s="575"/>
      <c r="E17" s="566"/>
      <c r="F17" s="566"/>
      <c r="G17" s="569"/>
      <c r="H17" s="569"/>
      <c r="I17" s="239"/>
      <c r="J17" s="239"/>
      <c r="K17" s="239"/>
    </row>
    <row r="18" spans="1:11" ht="12" customHeight="1" x14ac:dyDescent="0.2">
      <c r="A18" s="575"/>
      <c r="B18" s="577"/>
      <c r="C18" s="575"/>
      <c r="D18" s="575"/>
      <c r="E18" s="566"/>
      <c r="F18" s="566"/>
      <c r="G18" s="569"/>
      <c r="H18" s="569"/>
      <c r="I18" s="239"/>
      <c r="J18" s="239"/>
      <c r="K18" s="239"/>
    </row>
    <row r="19" spans="1:11" ht="12" customHeight="1" thickBot="1" x14ac:dyDescent="0.25">
      <c r="A19" s="576"/>
      <c r="B19" s="578"/>
      <c r="C19" s="576"/>
      <c r="D19" s="576"/>
      <c r="E19" s="567"/>
      <c r="F19" s="567"/>
      <c r="G19" s="570"/>
      <c r="H19" s="570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3" priority="2" stopIfTrue="1" operator="notEqual">
      <formula>0</formula>
    </cfRule>
  </conditionalFormatting>
  <conditionalFormatting sqref="H6:H7">
    <cfRule type="cellIs" dxfId="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6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1.7109375" style="3" customWidth="1"/>
    <col min="2" max="19" width="5.140625" style="3" customWidth="1"/>
    <col min="20" max="20" width="0.85546875" style="3" customWidth="1"/>
    <col min="21" max="16384" width="11.42578125" style="3"/>
  </cols>
  <sheetData>
    <row r="1" spans="1:20" ht="15" customHeight="1" x14ac:dyDescent="0.2"/>
    <row r="2" spans="1:20" ht="15" customHeight="1" x14ac:dyDescent="0.2"/>
    <row r="3" spans="1:20" ht="15" customHeight="1" x14ac:dyDescent="0.2"/>
    <row r="4" spans="1:20" ht="15" customHeight="1" x14ac:dyDescent="0.2"/>
    <row r="5" spans="1:20" s="113" customFormat="1" ht="15" customHeight="1" x14ac:dyDescent="0.2">
      <c r="A5" s="473"/>
      <c r="B5" s="474"/>
      <c r="C5" s="474"/>
      <c r="D5" s="474"/>
      <c r="E5" s="474"/>
      <c r="F5" s="474"/>
      <c r="G5" s="474"/>
      <c r="H5" s="474"/>
      <c r="I5" s="474"/>
      <c r="J5" s="475"/>
    </row>
    <row r="6" spans="1:20" s="113" customFormat="1" ht="15" customHeight="1" x14ac:dyDescent="0.2">
      <c r="A6" s="476"/>
      <c r="B6" s="477"/>
      <c r="C6" s="477"/>
      <c r="D6" s="477"/>
      <c r="E6" s="477"/>
      <c r="F6" s="477"/>
      <c r="G6" s="477"/>
      <c r="H6" s="477"/>
      <c r="I6" s="477"/>
      <c r="J6" s="478"/>
    </row>
    <row r="7" spans="1:20" s="113" customFormat="1" ht="15" customHeight="1" x14ac:dyDescent="0.2">
      <c r="A7" s="476"/>
      <c r="B7" s="477"/>
      <c r="C7" s="477"/>
      <c r="D7" s="477"/>
      <c r="E7" s="477"/>
      <c r="F7" s="477"/>
      <c r="G7" s="477"/>
      <c r="H7" s="477"/>
      <c r="I7" s="477"/>
      <c r="J7" s="478"/>
    </row>
    <row r="8" spans="1:20" s="113" customFormat="1" ht="15" customHeight="1" x14ac:dyDescent="0.2">
      <c r="A8" s="476"/>
      <c r="B8" s="477"/>
      <c r="C8" s="477"/>
      <c r="D8" s="477"/>
      <c r="E8" s="477"/>
      <c r="F8" s="477"/>
      <c r="G8" s="477"/>
      <c r="H8" s="477"/>
      <c r="I8" s="477"/>
      <c r="J8" s="478"/>
    </row>
    <row r="9" spans="1:20" s="113" customFormat="1" ht="15" customHeight="1" x14ac:dyDescent="0.2">
      <c r="A9" s="479"/>
      <c r="B9" s="480"/>
      <c r="C9" s="480"/>
      <c r="D9" s="480"/>
      <c r="E9" s="480"/>
      <c r="F9" s="480"/>
      <c r="G9" s="480"/>
      <c r="H9" s="480"/>
      <c r="I9" s="480"/>
      <c r="J9" s="481"/>
    </row>
    <row r="10" spans="1:20" s="113" customFormat="1" ht="15" customHeight="1" x14ac:dyDescent="0.2">
      <c r="A10" s="114" t="s">
        <v>9</v>
      </c>
      <c r="B10" s="114"/>
      <c r="C10" s="114"/>
      <c r="D10" s="114"/>
      <c r="E10" s="114"/>
      <c r="L10" s="90"/>
    </row>
    <row r="11" spans="1:20" s="113" customFormat="1" ht="15" customHeight="1" x14ac:dyDescent="0.2"/>
    <row r="12" spans="1:20" s="116" customFormat="1" ht="15" customHeight="1" x14ac:dyDescent="0.2">
      <c r="A12" s="115" t="s">
        <v>4</v>
      </c>
      <c r="B12" s="110"/>
      <c r="C12" s="110"/>
      <c r="D12" s="110"/>
      <c r="E12" s="110"/>
      <c r="F12" s="110"/>
      <c r="G12" s="110"/>
      <c r="H12" s="110"/>
      <c r="L12" s="117" t="s">
        <v>48</v>
      </c>
      <c r="M12" s="118"/>
      <c r="N12" s="118"/>
      <c r="O12" s="118"/>
      <c r="P12" s="118"/>
      <c r="Q12" s="118"/>
      <c r="R12" s="118"/>
      <c r="S12" s="118"/>
      <c r="T12" s="119"/>
    </row>
    <row r="13" spans="1:20" s="116" customFormat="1" ht="15" customHeight="1" x14ac:dyDescent="0.2">
      <c r="A13" s="115" t="s">
        <v>2</v>
      </c>
      <c r="B13" s="110"/>
      <c r="C13" s="110"/>
      <c r="D13" s="110"/>
      <c r="E13" s="110"/>
      <c r="F13" s="110"/>
      <c r="G13" s="110"/>
      <c r="H13" s="110"/>
      <c r="J13" s="110"/>
      <c r="L13" s="120"/>
      <c r="M13" s="121"/>
      <c r="N13" s="121"/>
      <c r="O13" s="121"/>
      <c r="P13" s="121"/>
      <c r="Q13" s="121"/>
      <c r="R13" s="121"/>
      <c r="S13" s="121"/>
      <c r="T13" s="122"/>
    </row>
    <row r="14" spans="1:20" s="116" customFormat="1" ht="15" customHeight="1" x14ac:dyDescent="0.2">
      <c r="A14" s="115" t="s">
        <v>0</v>
      </c>
      <c r="B14" s="110"/>
      <c r="C14" s="110"/>
      <c r="D14" s="110"/>
      <c r="E14" s="110"/>
      <c r="F14" s="110"/>
      <c r="G14" s="110"/>
      <c r="H14" s="110"/>
      <c r="I14" s="110"/>
      <c r="J14" s="110"/>
      <c r="L14" s="120"/>
      <c r="M14" s="121"/>
      <c r="N14" s="121"/>
      <c r="O14" s="121"/>
      <c r="P14" s="121"/>
      <c r="Q14" s="121"/>
      <c r="R14" s="121"/>
      <c r="S14" s="121"/>
      <c r="T14" s="122"/>
    </row>
    <row r="15" spans="1:20" s="116" customFormat="1" ht="15" customHeight="1" x14ac:dyDescent="0.2">
      <c r="A15" s="115" t="s">
        <v>1</v>
      </c>
      <c r="B15" s="110"/>
      <c r="C15" s="110"/>
      <c r="D15" s="110"/>
      <c r="E15" s="110"/>
      <c r="F15" s="110"/>
      <c r="G15" s="110"/>
      <c r="H15" s="110"/>
      <c r="I15" s="110"/>
      <c r="J15" s="110"/>
      <c r="L15" s="120"/>
      <c r="M15" s="121"/>
      <c r="N15" s="121"/>
      <c r="O15" s="121"/>
      <c r="P15" s="121"/>
      <c r="Q15" s="121"/>
      <c r="R15" s="121"/>
      <c r="S15" s="121"/>
      <c r="T15" s="122"/>
    </row>
    <row r="16" spans="1:20" s="116" customFormat="1" ht="15" customHeight="1" x14ac:dyDescent="0.2">
      <c r="B16" s="110"/>
      <c r="C16" s="110"/>
      <c r="D16" s="110"/>
      <c r="E16" s="110"/>
      <c r="F16" s="110"/>
      <c r="G16" s="110"/>
      <c r="H16" s="110"/>
      <c r="I16" s="110"/>
      <c r="J16" s="110"/>
      <c r="L16" s="123"/>
      <c r="M16" s="124"/>
      <c r="N16" s="124"/>
      <c r="O16" s="124"/>
      <c r="P16" s="124"/>
      <c r="Q16" s="124"/>
      <c r="R16" s="124"/>
      <c r="S16" s="124"/>
      <c r="T16" s="125"/>
    </row>
    <row r="17" spans="1:20" s="126" customFormat="1" ht="18" customHeight="1" x14ac:dyDescent="0.2">
      <c r="A17" s="116"/>
      <c r="B17" s="116"/>
      <c r="C17" s="116"/>
      <c r="D17" s="116"/>
      <c r="E17" s="116"/>
      <c r="F17" s="110"/>
      <c r="G17" s="110"/>
      <c r="H17" s="110"/>
      <c r="I17" s="110"/>
      <c r="J17" s="110"/>
      <c r="L17" s="127" t="s">
        <v>49</v>
      </c>
      <c r="M17" s="128"/>
      <c r="N17" s="128"/>
      <c r="O17" s="129"/>
      <c r="P17" s="436">
        <f ca="1">TODAY()</f>
        <v>43794</v>
      </c>
      <c r="Q17" s="436"/>
      <c r="R17" s="436"/>
      <c r="S17" s="436"/>
      <c r="T17" s="436"/>
    </row>
    <row r="18" spans="1:20" ht="20.100000000000001" customHeight="1" x14ac:dyDescent="0.2">
      <c r="L18" s="130" t="s">
        <v>25</v>
      </c>
      <c r="M18" s="131"/>
      <c r="N18" s="131"/>
      <c r="O18" s="132"/>
      <c r="P18" s="433" t="s">
        <v>172</v>
      </c>
      <c r="Q18" s="434"/>
      <c r="R18" s="434"/>
      <c r="S18" s="434"/>
      <c r="T18" s="435"/>
    </row>
    <row r="19" spans="1:20" s="5" customFormat="1" ht="12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0.100000000000001" customHeight="1" x14ac:dyDescent="0.2">
      <c r="A20" s="461" t="s">
        <v>11</v>
      </c>
      <c r="B20" s="462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3"/>
    </row>
    <row r="21" spans="1:20" ht="12" customHeight="1" x14ac:dyDescent="0.2">
      <c r="A21" s="443" t="s">
        <v>215</v>
      </c>
      <c r="B21" s="444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5"/>
    </row>
    <row r="22" spans="1:20" ht="12" customHeight="1" x14ac:dyDescent="0.2">
      <c r="A22" s="446"/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8"/>
    </row>
    <row r="23" spans="1:20" ht="12" customHeight="1" x14ac:dyDescent="0.2">
      <c r="A23" s="449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1"/>
    </row>
    <row r="24" spans="1:20" ht="12" customHeight="1" x14ac:dyDescent="0.2">
      <c r="C24" s="5"/>
      <c r="D24" s="5"/>
      <c r="E24" s="5"/>
      <c r="F24" s="5"/>
      <c r="G24" s="5"/>
      <c r="H24" s="5"/>
      <c r="I24" s="5"/>
      <c r="J24" s="5"/>
      <c r="K24" s="5"/>
      <c r="T24" s="8"/>
    </row>
    <row r="25" spans="1:20" s="133" customFormat="1" ht="15" customHeight="1" x14ac:dyDescent="0.2">
      <c r="A25" s="86" t="s">
        <v>62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8"/>
    </row>
    <row r="26" spans="1:20" s="113" customFormat="1" ht="5.0999999999999996" customHeight="1" x14ac:dyDescent="0.2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6"/>
      <c r="T26" s="137"/>
    </row>
    <row r="27" spans="1:20" s="133" customFormat="1" ht="15" customHeight="1" x14ac:dyDescent="0.2">
      <c r="A27" s="452" t="s">
        <v>50</v>
      </c>
      <c r="B27" s="453"/>
      <c r="C27" s="453"/>
      <c r="D27" s="453"/>
      <c r="E27" s="454"/>
      <c r="F27" s="455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7"/>
      <c r="T27" s="105"/>
    </row>
    <row r="28" spans="1:20" s="133" customFormat="1" ht="15" customHeight="1" x14ac:dyDescent="0.2">
      <c r="A28" s="452"/>
      <c r="B28" s="453"/>
      <c r="C28" s="453"/>
      <c r="D28" s="453"/>
      <c r="E28" s="454"/>
      <c r="F28" s="458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60"/>
      <c r="T28" s="105"/>
    </row>
    <row r="29" spans="1:20" s="133" customFormat="1" ht="5.0999999999999996" customHeight="1" x14ac:dyDescent="0.2">
      <c r="A29" s="173"/>
      <c r="B29" s="174"/>
      <c r="C29" s="174"/>
      <c r="D29" s="174"/>
      <c r="E29" s="174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05"/>
    </row>
    <row r="30" spans="1:20" s="9" customFormat="1" ht="18" customHeight="1" x14ac:dyDescent="0.2">
      <c r="A30" s="470" t="s">
        <v>63</v>
      </c>
      <c r="B30" s="471"/>
      <c r="C30" s="471"/>
      <c r="D30" s="471"/>
      <c r="E30" s="472"/>
      <c r="F30" s="437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66" t="str">
        <f>IF(F30="","Name","")</f>
        <v>Name</v>
      </c>
      <c r="S30" s="467"/>
      <c r="T30" s="85"/>
    </row>
    <row r="31" spans="1:20" s="9" customFormat="1" ht="18" customHeight="1" x14ac:dyDescent="0.2">
      <c r="A31" s="470"/>
      <c r="B31" s="471"/>
      <c r="C31" s="471"/>
      <c r="D31" s="471"/>
      <c r="E31" s="472"/>
      <c r="F31" s="441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68" t="str">
        <f>IF(F31="","Straße","")</f>
        <v>Straße</v>
      </c>
      <c r="S31" s="469"/>
      <c r="T31" s="85"/>
    </row>
    <row r="32" spans="1:20" s="9" customFormat="1" ht="18" customHeight="1" x14ac:dyDescent="0.2">
      <c r="A32" s="470"/>
      <c r="B32" s="471"/>
      <c r="C32" s="471"/>
      <c r="D32" s="471"/>
      <c r="E32" s="472"/>
      <c r="F32" s="439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64" t="str">
        <f>IF(F32="","PLZ Ort","")</f>
        <v>PLZ Ort</v>
      </c>
      <c r="S32" s="465"/>
      <c r="T32" s="85"/>
    </row>
    <row r="33" spans="1:20" ht="5.0999999999999996" customHeight="1" x14ac:dyDescent="0.2">
      <c r="A33" s="6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51"/>
    </row>
    <row r="34" spans="1:20" s="126" customFormat="1" ht="18" customHeight="1" x14ac:dyDescent="0.2">
      <c r="A34" s="138" t="s">
        <v>15</v>
      </c>
      <c r="B34" s="90"/>
      <c r="C34" s="90"/>
      <c r="D34" s="90"/>
      <c r="E34" s="139"/>
      <c r="F34" s="427"/>
      <c r="G34" s="428"/>
      <c r="H34" s="428"/>
      <c r="I34" s="428"/>
      <c r="J34" s="429"/>
      <c r="K34" s="139"/>
      <c r="L34" s="139"/>
      <c r="M34" s="140" t="s">
        <v>51</v>
      </c>
      <c r="N34" s="427"/>
      <c r="O34" s="428"/>
      <c r="P34" s="428"/>
      <c r="Q34" s="428"/>
      <c r="R34" s="428"/>
      <c r="S34" s="429"/>
      <c r="T34" s="141"/>
    </row>
    <row r="35" spans="1:20" s="113" customFormat="1" ht="5.0999999999999996" customHeight="1" x14ac:dyDescent="0.2">
      <c r="A35" s="142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9"/>
    </row>
    <row r="36" spans="1:20" s="126" customFormat="1" ht="18" customHeight="1" x14ac:dyDescent="0.2">
      <c r="A36" s="138" t="s">
        <v>52</v>
      </c>
      <c r="B36" s="143"/>
      <c r="C36" s="143"/>
      <c r="D36" s="143"/>
      <c r="E36" s="139"/>
      <c r="F36" s="430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2"/>
      <c r="T36" s="141"/>
    </row>
    <row r="37" spans="1:20" s="113" customFormat="1" ht="5.0999999999999996" customHeight="1" x14ac:dyDescent="0.2">
      <c r="A37" s="14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9"/>
    </row>
    <row r="38" spans="1:20" s="113" customFormat="1" ht="18" customHeight="1" x14ac:dyDescent="0.2">
      <c r="A38" s="144" t="s">
        <v>53</v>
      </c>
      <c r="B38" s="90"/>
      <c r="C38" s="90"/>
      <c r="D38" s="90"/>
      <c r="E38" s="90"/>
      <c r="F38" s="90"/>
      <c r="G38" s="90"/>
      <c r="H38" s="424"/>
      <c r="I38" s="425"/>
      <c r="J38" s="426"/>
      <c r="K38" s="90"/>
      <c r="L38" s="90"/>
      <c r="M38" s="90"/>
      <c r="N38" s="90"/>
      <c r="O38" s="90"/>
      <c r="P38" s="145" t="s">
        <v>54</v>
      </c>
      <c r="Q38" s="424"/>
      <c r="R38" s="425"/>
      <c r="S38" s="426"/>
      <c r="T38" s="99"/>
    </row>
    <row r="39" spans="1:20" s="113" customFormat="1" ht="5.0999999999999996" customHeight="1" x14ac:dyDescent="0.2">
      <c r="A39" s="142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9"/>
    </row>
    <row r="40" spans="1:20" s="113" customFormat="1" ht="18" customHeight="1" x14ac:dyDescent="0.2">
      <c r="A40" s="144" t="s">
        <v>55</v>
      </c>
      <c r="B40" s="90"/>
      <c r="C40" s="90"/>
      <c r="D40" s="90"/>
      <c r="E40" s="90"/>
      <c r="F40" s="90"/>
      <c r="G40" s="90"/>
      <c r="H40" s="424"/>
      <c r="I40" s="425"/>
      <c r="J40" s="426"/>
      <c r="K40" s="146"/>
      <c r="L40" s="146"/>
      <c r="M40" s="146"/>
      <c r="N40" s="146"/>
      <c r="O40" s="146"/>
      <c r="P40" s="145" t="s">
        <v>5</v>
      </c>
      <c r="Q40" s="424"/>
      <c r="R40" s="425"/>
      <c r="S40" s="426"/>
      <c r="T40" s="99"/>
    </row>
    <row r="41" spans="1:20" s="113" customFormat="1" ht="5.0999999999999996" customHeight="1" x14ac:dyDescent="0.2">
      <c r="A41" s="144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9"/>
    </row>
    <row r="42" spans="1:20" s="113" customFormat="1" ht="18" customHeight="1" x14ac:dyDescent="0.2">
      <c r="A42" s="144"/>
      <c r="B42" s="90" t="s">
        <v>56</v>
      </c>
      <c r="C42" s="90"/>
      <c r="D42" s="90"/>
      <c r="E42" s="90"/>
      <c r="F42" s="90"/>
      <c r="G42" s="145"/>
      <c r="H42" s="421">
        <f>H40</f>
        <v>0</v>
      </c>
      <c r="I42" s="422"/>
      <c r="J42" s="423"/>
      <c r="K42" s="90"/>
      <c r="L42" s="90"/>
      <c r="M42" s="90"/>
      <c r="N42" s="90"/>
      <c r="O42" s="90"/>
      <c r="P42" s="145" t="s">
        <v>5</v>
      </c>
      <c r="Q42" s="421">
        <f>Q40</f>
        <v>0</v>
      </c>
      <c r="R42" s="422"/>
      <c r="S42" s="423"/>
      <c r="T42" s="99"/>
    </row>
    <row r="43" spans="1:20" s="113" customFormat="1" ht="5.0999999999999996" customHeight="1" x14ac:dyDescent="0.2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149"/>
      <c r="L43" s="148"/>
      <c r="M43" s="148"/>
      <c r="N43" s="148"/>
      <c r="O43" s="148"/>
      <c r="P43" s="148"/>
      <c r="Q43" s="148"/>
      <c r="R43" s="148"/>
      <c r="S43" s="148"/>
      <c r="T43" s="150"/>
    </row>
    <row r="44" spans="1:20" s="113" customFormat="1" ht="12" customHeight="1" x14ac:dyDescent="0.2">
      <c r="K44" s="152"/>
    </row>
    <row r="45" spans="1:20" s="113" customFormat="1" ht="5.0999999999999996" customHeight="1" x14ac:dyDescent="0.2">
      <c r="A45" s="134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4"/>
    </row>
    <row r="46" spans="1:20" s="113" customFormat="1" ht="12" customHeight="1" x14ac:dyDescent="0.2">
      <c r="A46" s="155"/>
      <c r="B46" s="413" t="s">
        <v>57</v>
      </c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90"/>
      <c r="P46" s="91"/>
      <c r="Q46" s="91"/>
      <c r="R46" s="91"/>
      <c r="S46" s="91"/>
      <c r="T46" s="156"/>
    </row>
    <row r="47" spans="1:20" s="113" customFormat="1" ht="18" customHeight="1" x14ac:dyDescent="0.2">
      <c r="A47" s="142"/>
      <c r="B47" s="414"/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157" t="s">
        <v>58</v>
      </c>
      <c r="P47" s="415"/>
      <c r="Q47" s="416"/>
      <c r="R47" s="416"/>
      <c r="S47" s="417"/>
      <c r="T47" s="158"/>
    </row>
    <row r="48" spans="1:20" s="113" customFormat="1" ht="8.1" customHeight="1" x14ac:dyDescent="0.2">
      <c r="A48" s="147"/>
      <c r="B48" s="148"/>
      <c r="C48" s="148"/>
      <c r="D48" s="148"/>
      <c r="E48" s="148"/>
      <c r="F48" s="148"/>
      <c r="G48" s="148"/>
      <c r="H48" s="148"/>
      <c r="I48" s="159"/>
      <c r="J48" s="160"/>
      <c r="K48" s="160"/>
      <c r="L48" s="161"/>
      <c r="M48" s="161"/>
      <c r="N48" s="161"/>
      <c r="O48" s="161"/>
      <c r="P48" s="160"/>
      <c r="Q48" s="160"/>
      <c r="R48" s="160"/>
      <c r="S48" s="160"/>
      <c r="T48" s="162"/>
    </row>
    <row r="49" spans="1:27" s="113" customFormat="1" ht="5.0999999999999996" customHeight="1" x14ac:dyDescent="0.2">
      <c r="A49" s="134"/>
      <c r="B49" s="135"/>
      <c r="C49" s="135"/>
      <c r="D49" s="135"/>
      <c r="E49" s="135"/>
      <c r="F49" s="135"/>
      <c r="G49" s="135"/>
      <c r="H49" s="135"/>
      <c r="I49" s="163"/>
      <c r="J49" s="164"/>
      <c r="K49" s="164"/>
      <c r="L49" s="165"/>
      <c r="M49" s="165"/>
      <c r="N49" s="165"/>
      <c r="O49" s="165"/>
      <c r="P49" s="164"/>
      <c r="Q49" s="164"/>
      <c r="R49" s="164"/>
      <c r="S49" s="164"/>
      <c r="T49" s="166"/>
    </row>
    <row r="50" spans="1:27" s="113" customFormat="1" ht="12" customHeight="1" x14ac:dyDescent="0.2">
      <c r="A50" s="142"/>
      <c r="B50" s="413" t="s">
        <v>59</v>
      </c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167"/>
      <c r="P50" s="168"/>
      <c r="Q50" s="168"/>
      <c r="R50" s="168"/>
      <c r="S50" s="168"/>
      <c r="T50" s="158"/>
    </row>
    <row r="51" spans="1:27" s="113" customFormat="1" ht="18" customHeight="1" x14ac:dyDescent="0.2">
      <c r="A51" s="142"/>
      <c r="B51" s="414"/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157" t="s">
        <v>58</v>
      </c>
      <c r="P51" s="415"/>
      <c r="Q51" s="416"/>
      <c r="R51" s="416"/>
      <c r="S51" s="417"/>
      <c r="T51" s="158"/>
    </row>
    <row r="52" spans="1:27" s="113" customFormat="1" ht="5.0999999999999996" customHeight="1" x14ac:dyDescent="0.2">
      <c r="A52" s="142"/>
      <c r="B52" s="90"/>
      <c r="C52" s="90"/>
      <c r="D52" s="90"/>
      <c r="E52" s="90"/>
      <c r="F52" s="90"/>
      <c r="G52" s="90"/>
      <c r="H52" s="90"/>
      <c r="I52" s="97"/>
      <c r="J52" s="168"/>
      <c r="K52" s="168"/>
      <c r="L52" s="167"/>
      <c r="M52" s="167"/>
      <c r="N52" s="167"/>
      <c r="O52" s="167"/>
      <c r="P52" s="167"/>
      <c r="Q52" s="167"/>
      <c r="R52" s="167"/>
      <c r="S52" s="167"/>
      <c r="T52" s="158"/>
    </row>
    <row r="53" spans="1:27" s="113" customFormat="1" ht="12" customHeight="1" x14ac:dyDescent="0.2">
      <c r="A53" s="142"/>
      <c r="B53" s="413" t="s">
        <v>60</v>
      </c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167"/>
      <c r="P53" s="167"/>
      <c r="Q53" s="167"/>
      <c r="R53" s="167"/>
      <c r="S53" s="167"/>
      <c r="T53" s="158"/>
    </row>
    <row r="54" spans="1:27" s="113" customFormat="1" ht="18" customHeight="1" x14ac:dyDescent="0.2">
      <c r="A54" s="142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157" t="s">
        <v>58</v>
      </c>
      <c r="P54" s="415"/>
      <c r="Q54" s="416"/>
      <c r="R54" s="416"/>
      <c r="S54" s="417"/>
      <c r="T54" s="158"/>
    </row>
    <row r="55" spans="1:27" s="113" customFormat="1" ht="5.0999999999999996" customHeight="1" x14ac:dyDescent="0.2">
      <c r="A55" s="142"/>
      <c r="B55" s="90"/>
      <c r="C55" s="90"/>
      <c r="D55" s="90"/>
      <c r="E55" s="90"/>
      <c r="F55" s="90"/>
      <c r="G55" s="90"/>
      <c r="H55" s="90"/>
      <c r="I55" s="97"/>
      <c r="J55" s="168"/>
      <c r="K55" s="168"/>
      <c r="L55" s="167"/>
      <c r="M55" s="167"/>
      <c r="N55" s="167"/>
      <c r="O55" s="167"/>
      <c r="P55" s="167"/>
      <c r="Q55" s="167"/>
      <c r="R55" s="167"/>
      <c r="S55" s="167"/>
      <c r="T55" s="158"/>
    </row>
    <row r="56" spans="1:27" s="113" customFormat="1" ht="12" customHeight="1" x14ac:dyDescent="0.2">
      <c r="A56" s="142"/>
      <c r="B56" s="413" t="s">
        <v>61</v>
      </c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167"/>
      <c r="P56" s="168"/>
      <c r="Q56" s="168"/>
      <c r="R56" s="168"/>
      <c r="S56" s="168"/>
      <c r="T56" s="158"/>
    </row>
    <row r="57" spans="1:27" s="113" customFormat="1" ht="18" customHeight="1" x14ac:dyDescent="0.2">
      <c r="A57" s="142"/>
      <c r="B57" s="414"/>
      <c r="C57" s="414"/>
      <c r="D57" s="414"/>
      <c r="E57" s="414"/>
      <c r="F57" s="414"/>
      <c r="G57" s="414"/>
      <c r="H57" s="414"/>
      <c r="I57" s="414"/>
      <c r="J57" s="414"/>
      <c r="K57" s="414"/>
      <c r="L57" s="414"/>
      <c r="M57" s="414"/>
      <c r="N57" s="414"/>
      <c r="O57" s="157" t="s">
        <v>58</v>
      </c>
      <c r="P57" s="418">
        <f>ROUND(P51,2)-ROUND(P54,2)</f>
        <v>0</v>
      </c>
      <c r="Q57" s="419"/>
      <c r="R57" s="419"/>
      <c r="S57" s="420"/>
      <c r="T57" s="169"/>
    </row>
    <row r="58" spans="1:27" s="113" customFormat="1" ht="8.1" customHeight="1" x14ac:dyDescent="0.2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70"/>
      <c r="L58" s="170"/>
      <c r="M58" s="170"/>
      <c r="N58" s="170"/>
      <c r="O58" s="170"/>
      <c r="P58" s="170"/>
      <c r="Q58" s="171"/>
      <c r="R58" s="171"/>
      <c r="S58" s="171"/>
      <c r="T58" s="172"/>
    </row>
    <row r="59" spans="1:27" ht="12" customHeight="1" x14ac:dyDescent="0.2">
      <c r="D59" s="309"/>
      <c r="E59" s="5"/>
      <c r="F59" s="5"/>
      <c r="G59" s="5"/>
      <c r="H59" s="5"/>
      <c r="I59" s="5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4"/>
    </row>
    <row r="60" spans="1:27" ht="5.0999999999999996" customHeight="1" x14ac:dyDescent="0.2">
      <c r="A60" s="15"/>
      <c r="B60" s="15"/>
      <c r="C60" s="15"/>
      <c r="D60" s="5"/>
      <c r="E60" s="5"/>
      <c r="F60" s="5"/>
      <c r="G60" s="5"/>
      <c r="H60" s="5"/>
      <c r="I60" s="5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4"/>
    </row>
    <row r="61" spans="1:27" ht="12" customHeight="1" x14ac:dyDescent="0.2">
      <c r="A61" s="16">
        <v>1</v>
      </c>
      <c r="B61" s="17" t="s">
        <v>21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 x14ac:dyDescent="0.2">
      <c r="A62" s="16"/>
      <c r="B62" s="17" t="s">
        <v>22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" customHeight="1" x14ac:dyDescent="0.2">
      <c r="A63" s="16"/>
      <c r="B63" s="17" t="s">
        <v>23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2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1" ht="12" customHeight="1" x14ac:dyDescent="0.2">
      <c r="A65" s="4" t="str">
        <f>Änderungsdoku!$A$5</f>
        <v>VWN Förderung der Familienverbände (Überregionale Familienförderung)</v>
      </c>
    </row>
    <row r="66" spans="1:1" ht="12" customHeight="1" x14ac:dyDescent="0.2">
      <c r="A66" s="19" t="str">
        <f>CONCATENATE("Formularversion: ",LOOKUP(2,1/(Änderungsdoku!$A$1:$A$980&lt;&gt;""),Änderungsdoku!A:A)," vom ",TEXT(VLOOKUP(LOOKUP(2,1/(Änderungsdoku!$A$1:$A$980&lt;&gt;""),Änderungsdoku!A:A),Änderungsdoku!$A$1:$B$980,2,FALSE),"TT.MM.JJ"))</f>
        <v>Formularversion: V 1.0 vom 25.11.19</v>
      </c>
    </row>
  </sheetData>
  <sheetProtection password="EDE9" sheet="1" objects="1" scenarios="1"/>
  <mergeCells count="36">
    <mergeCell ref="A5:J5"/>
    <mergeCell ref="A6:J6"/>
    <mergeCell ref="A7:J7"/>
    <mergeCell ref="A8:J8"/>
    <mergeCell ref="A9:C9"/>
    <mergeCell ref="D9:J9"/>
    <mergeCell ref="P18:T18"/>
    <mergeCell ref="P17:T17"/>
    <mergeCell ref="F30:Q30"/>
    <mergeCell ref="F32:Q32"/>
    <mergeCell ref="F31:Q31"/>
    <mergeCell ref="A21:T23"/>
    <mergeCell ref="A27:E28"/>
    <mergeCell ref="F27:S28"/>
    <mergeCell ref="A20:T20"/>
    <mergeCell ref="R32:S32"/>
    <mergeCell ref="R30:S30"/>
    <mergeCell ref="R31:S31"/>
    <mergeCell ref="A30:E32"/>
    <mergeCell ref="Q38:S38"/>
    <mergeCell ref="H40:J40"/>
    <mergeCell ref="Q40:S40"/>
    <mergeCell ref="F34:J34"/>
    <mergeCell ref="N34:S34"/>
    <mergeCell ref="F36:S36"/>
    <mergeCell ref="H38:J38"/>
    <mergeCell ref="B53:N54"/>
    <mergeCell ref="P54:S54"/>
    <mergeCell ref="B56:N57"/>
    <mergeCell ref="P57:S57"/>
    <mergeCell ref="H42:J42"/>
    <mergeCell ref="Q42:S42"/>
    <mergeCell ref="B46:N47"/>
    <mergeCell ref="P47:S47"/>
    <mergeCell ref="B50:N51"/>
    <mergeCell ref="P51:S51"/>
  </mergeCells>
  <phoneticPr fontId="9" type="noConversion"/>
  <conditionalFormatting sqref="Q42 H42">
    <cfRule type="cellIs" dxfId="32" priority="2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H38:J38 Q38:S38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40:J40 Q40:S40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G523"/>
  <sheetViews>
    <sheetView showGridLines="0" topLeftCell="A6" workbookViewId="0">
      <selection activeCell="B24" sqref="B24"/>
    </sheetView>
  </sheetViews>
  <sheetFormatPr baseColWidth="10" defaultRowHeight="12.75" x14ac:dyDescent="0.2"/>
  <cols>
    <col min="1" max="1" width="5.7109375" style="271" customWidth="1"/>
    <col min="2" max="2" width="20.7109375" style="271" customWidth="1"/>
    <col min="3" max="3" width="10.7109375" style="271" customWidth="1"/>
    <col min="4" max="4" width="44.7109375" style="271" customWidth="1"/>
    <col min="5" max="5" width="50.7109375" style="271" customWidth="1"/>
    <col min="6" max="6" width="22.7109375" style="271" customWidth="1"/>
    <col min="7" max="16384" width="11.42578125" style="271"/>
  </cols>
  <sheetData>
    <row r="1" spans="1:6" ht="12" hidden="1" customHeight="1" x14ac:dyDescent="0.2">
      <c r="A1" s="269"/>
      <c r="B1" s="269" t="s">
        <v>33</v>
      </c>
      <c r="C1" s="270"/>
      <c r="D1" s="269"/>
      <c r="E1" s="269"/>
      <c r="F1" s="269"/>
    </row>
    <row r="2" spans="1:6" ht="12" hidden="1" customHeight="1" x14ac:dyDescent="0.2">
      <c r="A2" s="269"/>
      <c r="B2" s="304" t="str">
        <f ca="1">"$A$6:$F$"&amp;MAX(A:A)+ROW($A$23)</f>
        <v>$A$6:$F$23</v>
      </c>
      <c r="C2" s="270"/>
      <c r="D2" s="269"/>
      <c r="E2" s="269"/>
      <c r="F2" s="269"/>
    </row>
    <row r="3" spans="1:6" ht="12" hidden="1" customHeight="1" x14ac:dyDescent="0.2">
      <c r="A3" s="269"/>
      <c r="B3" s="269"/>
      <c r="C3" s="270"/>
      <c r="D3" s="269"/>
      <c r="E3" s="272"/>
      <c r="F3" s="272"/>
    </row>
    <row r="4" spans="1:6" ht="12" hidden="1" customHeight="1" x14ac:dyDescent="0.2">
      <c r="A4" s="269"/>
      <c r="B4" s="269"/>
      <c r="C4" s="270"/>
      <c r="D4" s="269"/>
      <c r="E4" s="242"/>
      <c r="F4" s="273"/>
    </row>
    <row r="5" spans="1:6" ht="12" hidden="1" customHeight="1" x14ac:dyDescent="0.2">
      <c r="A5" s="269"/>
      <c r="B5" s="269"/>
      <c r="C5" s="270"/>
      <c r="D5" s="269"/>
      <c r="E5" s="242"/>
      <c r="F5" s="274"/>
    </row>
    <row r="6" spans="1:6" ht="15" customHeight="1" x14ac:dyDescent="0.2">
      <c r="A6" s="275" t="s">
        <v>102</v>
      </c>
      <c r="B6" s="276"/>
      <c r="C6" s="277"/>
      <c r="E6" s="190" t="s">
        <v>25</v>
      </c>
      <c r="F6" s="278" t="str">
        <f>'Seite 1'!$P$18</f>
        <v>F-FV</v>
      </c>
    </row>
    <row r="7" spans="1:6" ht="15" customHeight="1" x14ac:dyDescent="0.2">
      <c r="A7" s="583" t="s">
        <v>103</v>
      </c>
      <c r="B7" s="583"/>
      <c r="C7" s="583"/>
      <c r="D7" s="583"/>
      <c r="E7" s="245" t="s">
        <v>26</v>
      </c>
      <c r="F7" s="279">
        <f ca="1">'Seite 1'!$P$17</f>
        <v>43794</v>
      </c>
    </row>
    <row r="8" spans="1:6" ht="15" customHeight="1" x14ac:dyDescent="0.2">
      <c r="A8" s="583"/>
      <c r="B8" s="583"/>
      <c r="C8" s="583"/>
      <c r="D8" s="583"/>
      <c r="E8" s="280"/>
      <c r="F8" s="44" t="str">
        <f>'Seite 1'!$A$65</f>
        <v>VWN Förderung der Familienverbände (Überregionale Familienförderung)</v>
      </c>
    </row>
    <row r="9" spans="1:6" ht="15" customHeight="1" x14ac:dyDescent="0.2">
      <c r="A9" s="583"/>
      <c r="B9" s="583"/>
      <c r="C9" s="583"/>
      <c r="D9" s="583"/>
      <c r="E9" s="280"/>
      <c r="F9" s="45" t="str">
        <f>'Seite 1'!$A$66</f>
        <v>Formularversion: V 1.0 vom 25.11.19</v>
      </c>
    </row>
    <row r="10" spans="1:6" ht="18" customHeight="1" x14ac:dyDescent="0.2">
      <c r="A10" s="49"/>
      <c r="B10" s="281"/>
      <c r="C10" s="50"/>
      <c r="D10" s="51" t="str">
        <f>A6</f>
        <v>Einnahmen</v>
      </c>
      <c r="E10" s="52"/>
      <c r="F10" s="282">
        <f>SUMPRODUCT(ROUND(F11:F16,2))</f>
        <v>0</v>
      </c>
    </row>
    <row r="11" spans="1:6" ht="15" customHeight="1" x14ac:dyDescent="0.2">
      <c r="A11" s="283"/>
      <c r="B11" s="284"/>
      <c r="C11" s="285"/>
      <c r="D11" s="53" t="s">
        <v>34</v>
      </c>
      <c r="E11" s="286" t="str">
        <f>CONCATENATE('Seite 3'!A38," ",'Seite 3'!B38)</f>
        <v>3.1 Eigenmittel</v>
      </c>
      <c r="F11" s="287">
        <f t="shared" ref="F11:F15" si="0">SUMPRODUCT(($D$24:$D$523=E11)*(ROUND($F$24:$F$523,2)))</f>
        <v>0</v>
      </c>
    </row>
    <row r="12" spans="1:6" ht="15" customHeight="1" x14ac:dyDescent="0.2">
      <c r="A12" s="283"/>
      <c r="B12" s="284"/>
      <c r="C12" s="285"/>
      <c r="D12" s="54"/>
      <c r="E12" s="288" t="str">
        <f>CONCATENATE('Seite 3'!A39," ",'Seite 3'!B39)</f>
        <v>3.2 Einnahmen aus Entgelten, Mitgliedsbeiträgen, Spenden</v>
      </c>
      <c r="F12" s="289">
        <f t="shared" si="0"/>
        <v>0</v>
      </c>
    </row>
    <row r="13" spans="1:6" ht="15" customHeight="1" x14ac:dyDescent="0.2">
      <c r="A13" s="283"/>
      <c r="B13" s="284"/>
      <c r="C13" s="285"/>
      <c r="D13" s="54"/>
      <c r="E13" s="288" t="str">
        <f>CONCATENATE('Seite 3'!A40," ",'Seite 3'!B40)</f>
        <v>3.3 Sonstiges</v>
      </c>
      <c r="F13" s="289">
        <f t="shared" si="0"/>
        <v>0</v>
      </c>
    </row>
    <row r="14" spans="1:6" ht="15" customHeight="1" x14ac:dyDescent="0.2">
      <c r="A14" s="283"/>
      <c r="B14" s="284"/>
      <c r="C14" s="285"/>
      <c r="D14" s="54"/>
      <c r="E14" s="288" t="str">
        <f>CONCATENATE('Seite 3'!A44," ",'Seite 3'!B44)</f>
        <v>4.1 Kommunale Mittel</v>
      </c>
      <c r="F14" s="289">
        <f t="shared" si="0"/>
        <v>0</v>
      </c>
    </row>
    <row r="15" spans="1:6" ht="15" customHeight="1" x14ac:dyDescent="0.2">
      <c r="A15" s="283"/>
      <c r="B15" s="284"/>
      <c r="C15" s="285"/>
      <c r="D15" s="54"/>
      <c r="E15" s="288" t="str">
        <f>CONCATENATE('Seite 3'!A45," ",'Seite 3'!B45)</f>
        <v>4.2 Mittel des Landkreises</v>
      </c>
      <c r="F15" s="289">
        <f t="shared" si="0"/>
        <v>0</v>
      </c>
    </row>
    <row r="16" spans="1:6" ht="15" customHeight="1" x14ac:dyDescent="0.2">
      <c r="A16" s="283"/>
      <c r="B16" s="284"/>
      <c r="C16" s="285"/>
      <c r="D16" s="54"/>
      <c r="E16" s="288" t="s">
        <v>109</v>
      </c>
      <c r="F16" s="289">
        <f>SUMPRODUCT(($D$24:$D$523=E16)*(ROUND($F$24:$F$523,2)))</f>
        <v>0</v>
      </c>
    </row>
    <row r="17" spans="1:7" ht="12" customHeight="1" x14ac:dyDescent="0.2">
      <c r="A17" s="290"/>
      <c r="B17" s="284"/>
      <c r="C17" s="285"/>
      <c r="D17" s="284"/>
      <c r="E17" s="284"/>
      <c r="F17" s="291"/>
    </row>
    <row r="18" spans="1:7" ht="15" customHeight="1" x14ac:dyDescent="0.2">
      <c r="A18" s="292" t="str">
        <f ca="1">CONCATENATE("Belegliste¹ der ",$A$6," - Aktenzeichen ",IF($F$6="F-FV","F-FV______",$F$6)," - Nachweis vom ",IF($F$7=0,"_________",TEXT($F$7,"TT.MM.JJJJ")))</f>
        <v>Belegliste¹ der Einnahmen - Aktenzeichen F-FV______ - Nachweis vom 25.11.2019</v>
      </c>
      <c r="B18" s="284"/>
      <c r="C18" s="285"/>
      <c r="D18" s="284"/>
      <c r="E18" s="284"/>
      <c r="F18" s="291"/>
    </row>
    <row r="19" spans="1:7" ht="5.0999999999999996" customHeight="1" x14ac:dyDescent="0.2">
      <c r="A19" s="283"/>
      <c r="B19" s="284"/>
      <c r="C19" s="285"/>
      <c r="D19" s="284"/>
      <c r="E19" s="284"/>
      <c r="F19" s="291"/>
    </row>
    <row r="20" spans="1:7" ht="12" customHeight="1" x14ac:dyDescent="0.2">
      <c r="A20" s="584" t="s">
        <v>24</v>
      </c>
      <c r="B20" s="587" t="s">
        <v>104</v>
      </c>
      <c r="C20" s="584" t="s">
        <v>105</v>
      </c>
      <c r="D20" s="587" t="s">
        <v>106</v>
      </c>
      <c r="E20" s="587" t="s">
        <v>107</v>
      </c>
      <c r="F20" s="580" t="s">
        <v>67</v>
      </c>
      <c r="G20" s="239"/>
    </row>
    <row r="21" spans="1:7" ht="12" customHeight="1" x14ac:dyDescent="0.2">
      <c r="A21" s="585"/>
      <c r="B21" s="588"/>
      <c r="C21" s="585"/>
      <c r="D21" s="588"/>
      <c r="E21" s="588"/>
      <c r="F21" s="581"/>
      <c r="G21" s="239"/>
    </row>
    <row r="22" spans="1:7" ht="12" customHeight="1" x14ac:dyDescent="0.2">
      <c r="A22" s="585"/>
      <c r="B22" s="588"/>
      <c r="C22" s="585"/>
      <c r="D22" s="588"/>
      <c r="E22" s="588"/>
      <c r="F22" s="581"/>
      <c r="G22" s="239"/>
    </row>
    <row r="23" spans="1:7" ht="12" customHeight="1" thickBot="1" x14ac:dyDescent="0.25">
      <c r="A23" s="586"/>
      <c r="B23" s="589"/>
      <c r="C23" s="586"/>
      <c r="D23" s="589"/>
      <c r="E23" s="589"/>
      <c r="F23" s="582"/>
      <c r="G23" s="239"/>
    </row>
    <row r="24" spans="1:7" s="298" customFormat="1" ht="15" thickTop="1" x14ac:dyDescent="0.2">
      <c r="A24" s="293" t="str">
        <f>IF(COUNTA(B24:F24)&gt;0,ROW()-ROW($A$23),"")</f>
        <v/>
      </c>
      <c r="B24" s="294"/>
      <c r="C24" s="261"/>
      <c r="D24" s="295"/>
      <c r="E24" s="295"/>
      <c r="F24" s="296"/>
      <c r="G24" s="297"/>
    </row>
    <row r="25" spans="1:7" s="298" customFormat="1" ht="15" x14ac:dyDescent="0.2">
      <c r="A25" s="293" t="str">
        <f t="shared" ref="A25:A88" si="1">IF(COUNTA(B25:F25)&gt;0,ROW()-ROW($A$23),"")</f>
        <v/>
      </c>
      <c r="B25" s="299"/>
      <c r="C25" s="261"/>
      <c r="D25" s="295"/>
      <c r="E25" s="300"/>
      <c r="F25" s="296"/>
      <c r="G25" s="301"/>
    </row>
    <row r="26" spans="1:7" s="298" customFormat="1" ht="15" x14ac:dyDescent="0.2">
      <c r="A26" s="293" t="str">
        <f t="shared" si="1"/>
        <v/>
      </c>
      <c r="B26" s="299"/>
      <c r="C26" s="261"/>
      <c r="D26" s="295"/>
      <c r="E26" s="300"/>
      <c r="F26" s="296"/>
      <c r="G26" s="301"/>
    </row>
    <row r="27" spans="1:7" s="298" customFormat="1" ht="15" x14ac:dyDescent="0.2">
      <c r="A27" s="293" t="str">
        <f t="shared" si="1"/>
        <v/>
      </c>
      <c r="B27" s="299"/>
      <c r="C27" s="261"/>
      <c r="D27" s="295"/>
      <c r="E27" s="300"/>
      <c r="F27" s="296"/>
      <c r="G27" s="301"/>
    </row>
    <row r="28" spans="1:7" s="298" customFormat="1" ht="15" x14ac:dyDescent="0.2">
      <c r="A28" s="293" t="str">
        <f t="shared" si="1"/>
        <v/>
      </c>
      <c r="B28" s="299"/>
      <c r="C28" s="261"/>
      <c r="D28" s="295"/>
      <c r="E28" s="300"/>
      <c r="F28" s="296"/>
      <c r="G28" s="301"/>
    </row>
    <row r="29" spans="1:7" s="298" customFormat="1" ht="15" x14ac:dyDescent="0.2">
      <c r="A29" s="293" t="str">
        <f t="shared" si="1"/>
        <v/>
      </c>
      <c r="B29" s="299"/>
      <c r="C29" s="261"/>
      <c r="D29" s="295"/>
      <c r="E29" s="300"/>
      <c r="F29" s="296"/>
      <c r="G29" s="301"/>
    </row>
    <row r="30" spans="1:7" s="298" customFormat="1" ht="15" x14ac:dyDescent="0.2">
      <c r="A30" s="293" t="str">
        <f t="shared" si="1"/>
        <v/>
      </c>
      <c r="B30" s="299"/>
      <c r="C30" s="261"/>
      <c r="D30" s="295"/>
      <c r="E30" s="300"/>
      <c r="F30" s="296"/>
      <c r="G30" s="301"/>
    </row>
    <row r="31" spans="1:7" s="298" customFormat="1" ht="15" x14ac:dyDescent="0.2">
      <c r="A31" s="293" t="str">
        <f t="shared" si="1"/>
        <v/>
      </c>
      <c r="B31" s="299"/>
      <c r="C31" s="261"/>
      <c r="D31" s="295"/>
      <c r="E31" s="300"/>
      <c r="F31" s="296"/>
      <c r="G31" s="301"/>
    </row>
    <row r="32" spans="1:7" s="298" customFormat="1" ht="15" x14ac:dyDescent="0.2">
      <c r="A32" s="293" t="str">
        <f t="shared" si="1"/>
        <v/>
      </c>
      <c r="B32" s="299"/>
      <c r="C32" s="261"/>
      <c r="D32" s="295"/>
      <c r="E32" s="300"/>
      <c r="F32" s="296"/>
      <c r="G32" s="301"/>
    </row>
    <row r="33" spans="1:7" s="298" customFormat="1" ht="15" x14ac:dyDescent="0.2">
      <c r="A33" s="293" t="str">
        <f t="shared" si="1"/>
        <v/>
      </c>
      <c r="B33" s="299"/>
      <c r="C33" s="261"/>
      <c r="D33" s="295"/>
      <c r="E33" s="300"/>
      <c r="F33" s="296"/>
      <c r="G33" s="301"/>
    </row>
    <row r="34" spans="1:7" s="298" customFormat="1" ht="15" x14ac:dyDescent="0.2">
      <c r="A34" s="293" t="str">
        <f t="shared" si="1"/>
        <v/>
      </c>
      <c r="B34" s="299"/>
      <c r="C34" s="261"/>
      <c r="D34" s="295"/>
      <c r="E34" s="300"/>
      <c r="F34" s="296"/>
      <c r="G34" s="301"/>
    </row>
    <row r="35" spans="1:7" s="298" customFormat="1" ht="15" x14ac:dyDescent="0.2">
      <c r="A35" s="293" t="str">
        <f t="shared" si="1"/>
        <v/>
      </c>
      <c r="B35" s="299"/>
      <c r="C35" s="261"/>
      <c r="D35" s="295"/>
      <c r="E35" s="300"/>
      <c r="F35" s="296"/>
      <c r="G35" s="301"/>
    </row>
    <row r="36" spans="1:7" s="298" customFormat="1" ht="15" x14ac:dyDescent="0.2">
      <c r="A36" s="293" t="str">
        <f t="shared" si="1"/>
        <v/>
      </c>
      <c r="B36" s="299"/>
      <c r="C36" s="261"/>
      <c r="D36" s="295"/>
      <c r="E36" s="300"/>
      <c r="F36" s="296"/>
      <c r="G36" s="301"/>
    </row>
    <row r="37" spans="1:7" s="298" customFormat="1" ht="15" x14ac:dyDescent="0.2">
      <c r="A37" s="293" t="str">
        <f t="shared" si="1"/>
        <v/>
      </c>
      <c r="B37" s="299"/>
      <c r="C37" s="261"/>
      <c r="D37" s="295"/>
      <c r="E37" s="300"/>
      <c r="F37" s="296"/>
      <c r="G37" s="301"/>
    </row>
    <row r="38" spans="1:7" s="298" customFormat="1" ht="15" x14ac:dyDescent="0.2">
      <c r="A38" s="293" t="str">
        <f t="shared" si="1"/>
        <v/>
      </c>
      <c r="B38" s="299"/>
      <c r="C38" s="261"/>
      <c r="D38" s="295"/>
      <c r="E38" s="300"/>
      <c r="F38" s="296"/>
      <c r="G38" s="301"/>
    </row>
    <row r="39" spans="1:7" s="298" customFormat="1" ht="15" x14ac:dyDescent="0.2">
      <c r="A39" s="293" t="str">
        <f t="shared" si="1"/>
        <v/>
      </c>
      <c r="B39" s="299"/>
      <c r="C39" s="261"/>
      <c r="D39" s="295"/>
      <c r="E39" s="300"/>
      <c r="F39" s="296"/>
      <c r="G39" s="301"/>
    </row>
    <row r="40" spans="1:7" s="298" customFormat="1" ht="15" x14ac:dyDescent="0.2">
      <c r="A40" s="293" t="str">
        <f t="shared" si="1"/>
        <v/>
      </c>
      <c r="B40" s="299"/>
      <c r="C40" s="261"/>
      <c r="D40" s="295"/>
      <c r="E40" s="300"/>
      <c r="F40" s="296"/>
      <c r="G40" s="301"/>
    </row>
    <row r="41" spans="1:7" s="298" customFormat="1" ht="15" x14ac:dyDescent="0.2">
      <c r="A41" s="293" t="str">
        <f t="shared" si="1"/>
        <v/>
      </c>
      <c r="B41" s="299"/>
      <c r="C41" s="261"/>
      <c r="D41" s="295"/>
      <c r="E41" s="300"/>
      <c r="F41" s="296"/>
      <c r="G41" s="301"/>
    </row>
    <row r="42" spans="1:7" s="298" customFormat="1" ht="15" x14ac:dyDescent="0.2">
      <c r="A42" s="293" t="str">
        <f t="shared" si="1"/>
        <v/>
      </c>
      <c r="B42" s="299"/>
      <c r="C42" s="261"/>
      <c r="D42" s="295"/>
      <c r="E42" s="300"/>
      <c r="F42" s="296"/>
      <c r="G42" s="301"/>
    </row>
    <row r="43" spans="1:7" s="298" customFormat="1" ht="15" x14ac:dyDescent="0.2">
      <c r="A43" s="293" t="str">
        <f t="shared" si="1"/>
        <v/>
      </c>
      <c r="B43" s="299"/>
      <c r="C43" s="261"/>
      <c r="D43" s="295"/>
      <c r="E43" s="300"/>
      <c r="F43" s="296"/>
      <c r="G43" s="301"/>
    </row>
    <row r="44" spans="1:7" s="298" customFormat="1" ht="15" x14ac:dyDescent="0.2">
      <c r="A44" s="293" t="str">
        <f t="shared" si="1"/>
        <v/>
      </c>
      <c r="B44" s="299"/>
      <c r="C44" s="261"/>
      <c r="D44" s="295"/>
      <c r="E44" s="300"/>
      <c r="F44" s="296"/>
      <c r="G44" s="301"/>
    </row>
    <row r="45" spans="1:7" s="298" customFormat="1" ht="15" x14ac:dyDescent="0.2">
      <c r="A45" s="293" t="str">
        <f t="shared" si="1"/>
        <v/>
      </c>
      <c r="B45" s="299"/>
      <c r="C45" s="261"/>
      <c r="D45" s="295"/>
      <c r="E45" s="300"/>
      <c r="F45" s="296"/>
      <c r="G45" s="301"/>
    </row>
    <row r="46" spans="1:7" s="298" customFormat="1" ht="15" x14ac:dyDescent="0.2">
      <c r="A46" s="293" t="str">
        <f t="shared" si="1"/>
        <v/>
      </c>
      <c r="B46" s="299"/>
      <c r="C46" s="261"/>
      <c r="D46" s="295"/>
      <c r="E46" s="300"/>
      <c r="F46" s="296"/>
      <c r="G46" s="301"/>
    </row>
    <row r="47" spans="1:7" s="298" customFormat="1" ht="15" x14ac:dyDescent="0.2">
      <c r="A47" s="293" t="str">
        <f t="shared" si="1"/>
        <v/>
      </c>
      <c r="B47" s="299"/>
      <c r="C47" s="261"/>
      <c r="D47" s="295"/>
      <c r="E47" s="300"/>
      <c r="F47" s="296"/>
      <c r="G47" s="301"/>
    </row>
    <row r="48" spans="1:7" s="298" customFormat="1" ht="15" x14ac:dyDescent="0.2">
      <c r="A48" s="293" t="str">
        <f t="shared" si="1"/>
        <v/>
      </c>
      <c r="B48" s="299"/>
      <c r="C48" s="261"/>
      <c r="D48" s="295"/>
      <c r="E48" s="300"/>
      <c r="F48" s="296"/>
      <c r="G48" s="301"/>
    </row>
    <row r="49" spans="1:7" s="298" customFormat="1" ht="15" x14ac:dyDescent="0.2">
      <c r="A49" s="293" t="str">
        <f t="shared" si="1"/>
        <v/>
      </c>
      <c r="B49" s="299"/>
      <c r="C49" s="261"/>
      <c r="D49" s="295"/>
      <c r="E49" s="300"/>
      <c r="F49" s="296"/>
      <c r="G49" s="301"/>
    </row>
    <row r="50" spans="1:7" s="298" customFormat="1" ht="15" x14ac:dyDescent="0.2">
      <c r="A50" s="293" t="str">
        <f t="shared" si="1"/>
        <v/>
      </c>
      <c r="B50" s="299"/>
      <c r="C50" s="261"/>
      <c r="D50" s="295"/>
      <c r="E50" s="300"/>
      <c r="F50" s="296"/>
      <c r="G50" s="301"/>
    </row>
    <row r="51" spans="1:7" s="298" customFormat="1" ht="15" x14ac:dyDescent="0.2">
      <c r="A51" s="293" t="str">
        <f t="shared" si="1"/>
        <v/>
      </c>
      <c r="B51" s="299"/>
      <c r="C51" s="261"/>
      <c r="D51" s="295"/>
      <c r="E51" s="300"/>
      <c r="F51" s="296"/>
      <c r="G51" s="301"/>
    </row>
    <row r="52" spans="1:7" s="298" customFormat="1" ht="15" x14ac:dyDescent="0.2">
      <c r="A52" s="293" t="str">
        <f t="shared" si="1"/>
        <v/>
      </c>
      <c r="B52" s="299"/>
      <c r="C52" s="261"/>
      <c r="D52" s="295"/>
      <c r="E52" s="300"/>
      <c r="F52" s="296"/>
      <c r="G52" s="301"/>
    </row>
    <row r="53" spans="1:7" s="298" customFormat="1" ht="15" x14ac:dyDescent="0.2">
      <c r="A53" s="293" t="str">
        <f t="shared" si="1"/>
        <v/>
      </c>
      <c r="B53" s="299"/>
      <c r="C53" s="261"/>
      <c r="D53" s="295"/>
      <c r="E53" s="300"/>
      <c r="F53" s="296"/>
      <c r="G53" s="301"/>
    </row>
    <row r="54" spans="1:7" s="298" customFormat="1" ht="15" x14ac:dyDescent="0.2">
      <c r="A54" s="293" t="str">
        <f t="shared" si="1"/>
        <v/>
      </c>
      <c r="B54" s="299"/>
      <c r="C54" s="261"/>
      <c r="D54" s="295"/>
      <c r="E54" s="300"/>
      <c r="F54" s="296"/>
      <c r="G54" s="301"/>
    </row>
    <row r="55" spans="1:7" s="298" customFormat="1" ht="15" x14ac:dyDescent="0.2">
      <c r="A55" s="293" t="str">
        <f t="shared" si="1"/>
        <v/>
      </c>
      <c r="B55" s="299"/>
      <c r="C55" s="261"/>
      <c r="D55" s="295"/>
      <c r="E55" s="300"/>
      <c r="F55" s="296"/>
      <c r="G55" s="301"/>
    </row>
    <row r="56" spans="1:7" s="298" customFormat="1" ht="15" x14ac:dyDescent="0.2">
      <c r="A56" s="293" t="str">
        <f t="shared" si="1"/>
        <v/>
      </c>
      <c r="B56" s="299"/>
      <c r="C56" s="261"/>
      <c r="D56" s="295"/>
      <c r="E56" s="300"/>
      <c r="F56" s="296"/>
      <c r="G56" s="301"/>
    </row>
    <row r="57" spans="1:7" s="298" customFormat="1" ht="15" x14ac:dyDescent="0.2">
      <c r="A57" s="293" t="str">
        <f t="shared" si="1"/>
        <v/>
      </c>
      <c r="B57" s="299"/>
      <c r="C57" s="261"/>
      <c r="D57" s="295"/>
      <c r="E57" s="300"/>
      <c r="F57" s="296"/>
      <c r="G57" s="301"/>
    </row>
    <row r="58" spans="1:7" s="298" customFormat="1" ht="15" x14ac:dyDescent="0.2">
      <c r="A58" s="293" t="str">
        <f t="shared" si="1"/>
        <v/>
      </c>
      <c r="B58" s="299"/>
      <c r="C58" s="261"/>
      <c r="D58" s="295"/>
      <c r="E58" s="300"/>
      <c r="F58" s="296"/>
      <c r="G58" s="301"/>
    </row>
    <row r="59" spans="1:7" s="298" customFormat="1" ht="15" x14ac:dyDescent="0.2">
      <c r="A59" s="293" t="str">
        <f t="shared" si="1"/>
        <v/>
      </c>
      <c r="B59" s="299"/>
      <c r="C59" s="261"/>
      <c r="D59" s="295"/>
      <c r="E59" s="300"/>
      <c r="F59" s="296"/>
      <c r="G59" s="301"/>
    </row>
    <row r="60" spans="1:7" s="298" customFormat="1" ht="15" x14ac:dyDescent="0.2">
      <c r="A60" s="293" t="str">
        <f t="shared" si="1"/>
        <v/>
      </c>
      <c r="B60" s="299"/>
      <c r="C60" s="261"/>
      <c r="D60" s="295"/>
      <c r="E60" s="300"/>
      <c r="F60" s="296"/>
      <c r="G60" s="301"/>
    </row>
    <row r="61" spans="1:7" s="298" customFormat="1" ht="15" x14ac:dyDescent="0.2">
      <c r="A61" s="293" t="str">
        <f t="shared" si="1"/>
        <v/>
      </c>
      <c r="B61" s="299"/>
      <c r="C61" s="261"/>
      <c r="D61" s="295"/>
      <c r="E61" s="300"/>
      <c r="F61" s="296"/>
      <c r="G61" s="301"/>
    </row>
    <row r="62" spans="1:7" s="298" customFormat="1" ht="15" x14ac:dyDescent="0.2">
      <c r="A62" s="293" t="str">
        <f t="shared" si="1"/>
        <v/>
      </c>
      <c r="B62" s="299"/>
      <c r="C62" s="261"/>
      <c r="D62" s="295"/>
      <c r="E62" s="300"/>
      <c r="F62" s="296"/>
      <c r="G62" s="301"/>
    </row>
    <row r="63" spans="1:7" s="298" customFormat="1" ht="15" x14ac:dyDescent="0.2">
      <c r="A63" s="293" t="str">
        <f t="shared" si="1"/>
        <v/>
      </c>
      <c r="B63" s="299"/>
      <c r="C63" s="261"/>
      <c r="D63" s="295"/>
      <c r="E63" s="300"/>
      <c r="F63" s="296"/>
      <c r="G63" s="301"/>
    </row>
    <row r="64" spans="1:7" s="298" customFormat="1" ht="15" x14ac:dyDescent="0.2">
      <c r="A64" s="293" t="str">
        <f t="shared" si="1"/>
        <v/>
      </c>
      <c r="B64" s="299"/>
      <c r="C64" s="261"/>
      <c r="D64" s="295"/>
      <c r="E64" s="300"/>
      <c r="F64" s="296"/>
      <c r="G64" s="301"/>
    </row>
    <row r="65" spans="1:7" s="298" customFormat="1" ht="15" x14ac:dyDescent="0.2">
      <c r="A65" s="293" t="str">
        <f t="shared" si="1"/>
        <v/>
      </c>
      <c r="B65" s="299"/>
      <c r="C65" s="261"/>
      <c r="D65" s="295"/>
      <c r="E65" s="300"/>
      <c r="F65" s="296"/>
      <c r="G65" s="301"/>
    </row>
    <row r="66" spans="1:7" s="298" customFormat="1" ht="15" x14ac:dyDescent="0.2">
      <c r="A66" s="293" t="str">
        <f t="shared" si="1"/>
        <v/>
      </c>
      <c r="B66" s="299"/>
      <c r="C66" s="261"/>
      <c r="D66" s="295"/>
      <c r="E66" s="300"/>
      <c r="F66" s="296"/>
      <c r="G66" s="301"/>
    </row>
    <row r="67" spans="1:7" s="298" customFormat="1" ht="15" x14ac:dyDescent="0.2">
      <c r="A67" s="293" t="str">
        <f t="shared" si="1"/>
        <v/>
      </c>
      <c r="B67" s="299"/>
      <c r="C67" s="261"/>
      <c r="D67" s="295"/>
      <c r="E67" s="300"/>
      <c r="F67" s="296"/>
      <c r="G67" s="301"/>
    </row>
    <row r="68" spans="1:7" s="298" customFormat="1" ht="15" x14ac:dyDescent="0.2">
      <c r="A68" s="293" t="str">
        <f t="shared" si="1"/>
        <v/>
      </c>
      <c r="B68" s="299"/>
      <c r="C68" s="261"/>
      <c r="D68" s="295"/>
      <c r="E68" s="300"/>
      <c r="F68" s="296"/>
      <c r="G68" s="301"/>
    </row>
    <row r="69" spans="1:7" s="298" customFormat="1" ht="15" x14ac:dyDescent="0.2">
      <c r="A69" s="293" t="str">
        <f t="shared" si="1"/>
        <v/>
      </c>
      <c r="B69" s="299"/>
      <c r="C69" s="261"/>
      <c r="D69" s="295"/>
      <c r="E69" s="300"/>
      <c r="F69" s="296"/>
      <c r="G69" s="301"/>
    </row>
    <row r="70" spans="1:7" s="298" customFormat="1" ht="15" x14ac:dyDescent="0.2">
      <c r="A70" s="293" t="str">
        <f t="shared" si="1"/>
        <v/>
      </c>
      <c r="B70" s="299"/>
      <c r="C70" s="261"/>
      <c r="D70" s="295"/>
      <c r="E70" s="300"/>
      <c r="F70" s="296"/>
      <c r="G70" s="301"/>
    </row>
    <row r="71" spans="1:7" s="298" customFormat="1" ht="15" x14ac:dyDescent="0.2">
      <c r="A71" s="293" t="str">
        <f t="shared" si="1"/>
        <v/>
      </c>
      <c r="B71" s="299"/>
      <c r="C71" s="261"/>
      <c r="D71" s="295"/>
      <c r="E71" s="300"/>
      <c r="F71" s="296"/>
      <c r="G71" s="301"/>
    </row>
    <row r="72" spans="1:7" s="298" customFormat="1" ht="15" x14ac:dyDescent="0.2">
      <c r="A72" s="293" t="str">
        <f t="shared" si="1"/>
        <v/>
      </c>
      <c r="B72" s="299"/>
      <c r="C72" s="261"/>
      <c r="D72" s="295"/>
      <c r="E72" s="300"/>
      <c r="F72" s="296"/>
      <c r="G72" s="301"/>
    </row>
    <row r="73" spans="1:7" s="298" customFormat="1" ht="15" x14ac:dyDescent="0.2">
      <c r="A73" s="293" t="str">
        <f t="shared" si="1"/>
        <v/>
      </c>
      <c r="B73" s="299"/>
      <c r="C73" s="261"/>
      <c r="D73" s="295"/>
      <c r="E73" s="300"/>
      <c r="F73" s="296"/>
      <c r="G73" s="301"/>
    </row>
    <row r="74" spans="1:7" s="298" customFormat="1" ht="15" x14ac:dyDescent="0.2">
      <c r="A74" s="293" t="str">
        <f t="shared" si="1"/>
        <v/>
      </c>
      <c r="B74" s="299"/>
      <c r="C74" s="261"/>
      <c r="D74" s="295"/>
      <c r="E74" s="300"/>
      <c r="F74" s="296"/>
      <c r="G74" s="301"/>
    </row>
    <row r="75" spans="1:7" s="298" customFormat="1" ht="15" x14ac:dyDescent="0.2">
      <c r="A75" s="293" t="str">
        <f t="shared" si="1"/>
        <v/>
      </c>
      <c r="B75" s="299"/>
      <c r="C75" s="261"/>
      <c r="D75" s="295"/>
      <c r="E75" s="300"/>
      <c r="F75" s="296"/>
      <c r="G75" s="301"/>
    </row>
    <row r="76" spans="1:7" s="298" customFormat="1" ht="15" x14ac:dyDescent="0.2">
      <c r="A76" s="293" t="str">
        <f t="shared" si="1"/>
        <v/>
      </c>
      <c r="B76" s="299"/>
      <c r="C76" s="261"/>
      <c r="D76" s="295"/>
      <c r="E76" s="300"/>
      <c r="F76" s="296"/>
      <c r="G76" s="301"/>
    </row>
    <row r="77" spans="1:7" s="298" customFormat="1" ht="15" x14ac:dyDescent="0.2">
      <c r="A77" s="293" t="str">
        <f t="shared" si="1"/>
        <v/>
      </c>
      <c r="B77" s="299"/>
      <c r="C77" s="261"/>
      <c r="D77" s="295"/>
      <c r="E77" s="300"/>
      <c r="F77" s="296"/>
      <c r="G77" s="301"/>
    </row>
    <row r="78" spans="1:7" s="298" customFormat="1" ht="15" x14ac:dyDescent="0.2">
      <c r="A78" s="293" t="str">
        <f t="shared" si="1"/>
        <v/>
      </c>
      <c r="B78" s="299"/>
      <c r="C78" s="261"/>
      <c r="D78" s="295"/>
      <c r="E78" s="300"/>
      <c r="F78" s="296"/>
      <c r="G78" s="301"/>
    </row>
    <row r="79" spans="1:7" s="298" customFormat="1" ht="15" x14ac:dyDescent="0.2">
      <c r="A79" s="293" t="str">
        <f t="shared" si="1"/>
        <v/>
      </c>
      <c r="B79" s="299"/>
      <c r="C79" s="261"/>
      <c r="D79" s="295"/>
      <c r="E79" s="300"/>
      <c r="F79" s="296"/>
      <c r="G79" s="301"/>
    </row>
    <row r="80" spans="1:7" s="298" customFormat="1" ht="15" x14ac:dyDescent="0.2">
      <c r="A80" s="293" t="str">
        <f t="shared" si="1"/>
        <v/>
      </c>
      <c r="B80" s="299"/>
      <c r="C80" s="261"/>
      <c r="D80" s="295"/>
      <c r="E80" s="300"/>
      <c r="F80" s="296"/>
      <c r="G80" s="301"/>
    </row>
    <row r="81" spans="1:7" s="298" customFormat="1" ht="15" x14ac:dyDescent="0.2">
      <c r="A81" s="293" t="str">
        <f t="shared" si="1"/>
        <v/>
      </c>
      <c r="B81" s="299"/>
      <c r="C81" s="261"/>
      <c r="D81" s="295"/>
      <c r="E81" s="300"/>
      <c r="F81" s="296"/>
      <c r="G81" s="301"/>
    </row>
    <row r="82" spans="1:7" s="298" customFormat="1" ht="15" x14ac:dyDescent="0.2">
      <c r="A82" s="293" t="str">
        <f t="shared" si="1"/>
        <v/>
      </c>
      <c r="B82" s="299"/>
      <c r="C82" s="261"/>
      <c r="D82" s="295"/>
      <c r="E82" s="300"/>
      <c r="F82" s="296"/>
      <c r="G82" s="301"/>
    </row>
    <row r="83" spans="1:7" s="298" customFormat="1" ht="15" x14ac:dyDescent="0.2">
      <c r="A83" s="293" t="str">
        <f t="shared" si="1"/>
        <v/>
      </c>
      <c r="B83" s="299"/>
      <c r="C83" s="261"/>
      <c r="D83" s="295"/>
      <c r="E83" s="300"/>
      <c r="F83" s="296"/>
      <c r="G83" s="301"/>
    </row>
    <row r="84" spans="1:7" s="298" customFormat="1" ht="15" x14ac:dyDescent="0.2">
      <c r="A84" s="293" t="str">
        <f t="shared" si="1"/>
        <v/>
      </c>
      <c r="B84" s="299"/>
      <c r="C84" s="261"/>
      <c r="D84" s="295"/>
      <c r="E84" s="300"/>
      <c r="F84" s="296"/>
      <c r="G84" s="301"/>
    </row>
    <row r="85" spans="1:7" s="298" customFormat="1" ht="15" x14ac:dyDescent="0.2">
      <c r="A85" s="293" t="str">
        <f t="shared" si="1"/>
        <v/>
      </c>
      <c r="B85" s="299"/>
      <c r="C85" s="261"/>
      <c r="D85" s="295"/>
      <c r="E85" s="300"/>
      <c r="F85" s="296"/>
      <c r="G85" s="301"/>
    </row>
    <row r="86" spans="1:7" s="298" customFormat="1" ht="15" x14ac:dyDescent="0.2">
      <c r="A86" s="293" t="str">
        <f t="shared" si="1"/>
        <v/>
      </c>
      <c r="B86" s="299"/>
      <c r="C86" s="261"/>
      <c r="D86" s="295"/>
      <c r="E86" s="300"/>
      <c r="F86" s="296"/>
      <c r="G86" s="301"/>
    </row>
    <row r="87" spans="1:7" s="298" customFormat="1" ht="15" x14ac:dyDescent="0.2">
      <c r="A87" s="293" t="str">
        <f t="shared" si="1"/>
        <v/>
      </c>
      <c r="B87" s="299"/>
      <c r="C87" s="261"/>
      <c r="D87" s="295"/>
      <c r="E87" s="300"/>
      <c r="F87" s="296"/>
      <c r="G87" s="301"/>
    </row>
    <row r="88" spans="1:7" s="298" customFormat="1" ht="15" x14ac:dyDescent="0.2">
      <c r="A88" s="293" t="str">
        <f t="shared" si="1"/>
        <v/>
      </c>
      <c r="B88" s="299"/>
      <c r="C88" s="261"/>
      <c r="D88" s="295"/>
      <c r="E88" s="300"/>
      <c r="F88" s="296"/>
      <c r="G88" s="301"/>
    </row>
    <row r="89" spans="1:7" s="298" customFormat="1" ht="15" x14ac:dyDescent="0.2">
      <c r="A89" s="293" t="str">
        <f t="shared" ref="A89:A152" si="2">IF(COUNTA(B89:F89)&gt;0,ROW()-ROW($A$23),"")</f>
        <v/>
      </c>
      <c r="B89" s="299"/>
      <c r="C89" s="261"/>
      <c r="D89" s="295"/>
      <c r="E89" s="300"/>
      <c r="F89" s="296"/>
      <c r="G89" s="301"/>
    </row>
    <row r="90" spans="1:7" s="298" customFormat="1" ht="15" x14ac:dyDescent="0.2">
      <c r="A90" s="293" t="str">
        <f t="shared" si="2"/>
        <v/>
      </c>
      <c r="B90" s="299"/>
      <c r="C90" s="261"/>
      <c r="D90" s="295"/>
      <c r="E90" s="300"/>
      <c r="F90" s="296"/>
      <c r="G90" s="301"/>
    </row>
    <row r="91" spans="1:7" s="298" customFormat="1" ht="15" x14ac:dyDescent="0.2">
      <c r="A91" s="293" t="str">
        <f t="shared" si="2"/>
        <v/>
      </c>
      <c r="B91" s="299"/>
      <c r="C91" s="261"/>
      <c r="D91" s="295"/>
      <c r="E91" s="300"/>
      <c r="F91" s="296"/>
      <c r="G91" s="301"/>
    </row>
    <row r="92" spans="1:7" s="298" customFormat="1" ht="15" x14ac:dyDescent="0.2">
      <c r="A92" s="293" t="str">
        <f t="shared" si="2"/>
        <v/>
      </c>
      <c r="B92" s="299"/>
      <c r="C92" s="261"/>
      <c r="D92" s="295"/>
      <c r="E92" s="300"/>
      <c r="F92" s="296"/>
      <c r="G92" s="301"/>
    </row>
    <row r="93" spans="1:7" s="298" customFormat="1" ht="15" x14ac:dyDescent="0.2">
      <c r="A93" s="293" t="str">
        <f t="shared" si="2"/>
        <v/>
      </c>
      <c r="B93" s="299"/>
      <c r="C93" s="261"/>
      <c r="D93" s="295"/>
      <c r="E93" s="300"/>
      <c r="F93" s="296"/>
      <c r="G93" s="301"/>
    </row>
    <row r="94" spans="1:7" s="298" customFormat="1" ht="15" x14ac:dyDescent="0.2">
      <c r="A94" s="293" t="str">
        <f t="shared" si="2"/>
        <v/>
      </c>
      <c r="B94" s="299"/>
      <c r="C94" s="261"/>
      <c r="D94" s="295"/>
      <c r="E94" s="300"/>
      <c r="F94" s="296"/>
      <c r="G94" s="301"/>
    </row>
    <row r="95" spans="1:7" s="298" customFormat="1" ht="15" x14ac:dyDescent="0.2">
      <c r="A95" s="293" t="str">
        <f t="shared" si="2"/>
        <v/>
      </c>
      <c r="B95" s="299"/>
      <c r="C95" s="261"/>
      <c r="D95" s="295"/>
      <c r="E95" s="300"/>
      <c r="F95" s="296"/>
      <c r="G95" s="301"/>
    </row>
    <row r="96" spans="1:7" s="298" customFormat="1" ht="15" x14ac:dyDescent="0.2">
      <c r="A96" s="293" t="str">
        <f t="shared" si="2"/>
        <v/>
      </c>
      <c r="B96" s="299"/>
      <c r="C96" s="261"/>
      <c r="D96" s="295"/>
      <c r="E96" s="300"/>
      <c r="F96" s="296"/>
      <c r="G96" s="301"/>
    </row>
    <row r="97" spans="1:7" s="298" customFormat="1" ht="15" x14ac:dyDescent="0.2">
      <c r="A97" s="293" t="str">
        <f t="shared" si="2"/>
        <v/>
      </c>
      <c r="B97" s="299"/>
      <c r="C97" s="261"/>
      <c r="D97" s="295"/>
      <c r="E97" s="300"/>
      <c r="F97" s="296"/>
      <c r="G97" s="301"/>
    </row>
    <row r="98" spans="1:7" s="298" customFormat="1" ht="15" x14ac:dyDescent="0.2">
      <c r="A98" s="293" t="str">
        <f t="shared" si="2"/>
        <v/>
      </c>
      <c r="B98" s="299"/>
      <c r="C98" s="261"/>
      <c r="D98" s="295"/>
      <c r="E98" s="300"/>
      <c r="F98" s="296"/>
      <c r="G98" s="301"/>
    </row>
    <row r="99" spans="1:7" s="298" customFormat="1" ht="15" x14ac:dyDescent="0.2">
      <c r="A99" s="293" t="str">
        <f t="shared" si="2"/>
        <v/>
      </c>
      <c r="B99" s="299"/>
      <c r="C99" s="261"/>
      <c r="D99" s="295"/>
      <c r="E99" s="300"/>
      <c r="F99" s="296"/>
      <c r="G99" s="301"/>
    </row>
    <row r="100" spans="1:7" s="298" customFormat="1" ht="15" x14ac:dyDescent="0.2">
      <c r="A100" s="293" t="str">
        <f t="shared" si="2"/>
        <v/>
      </c>
      <c r="B100" s="299"/>
      <c r="C100" s="261"/>
      <c r="D100" s="295"/>
      <c r="E100" s="300"/>
      <c r="F100" s="296"/>
      <c r="G100" s="301"/>
    </row>
    <row r="101" spans="1:7" s="298" customFormat="1" ht="15" x14ac:dyDescent="0.2">
      <c r="A101" s="293" t="str">
        <f t="shared" si="2"/>
        <v/>
      </c>
      <c r="B101" s="299"/>
      <c r="C101" s="261"/>
      <c r="D101" s="295"/>
      <c r="E101" s="300"/>
      <c r="F101" s="296"/>
      <c r="G101" s="301"/>
    </row>
    <row r="102" spans="1:7" s="298" customFormat="1" ht="15" x14ac:dyDescent="0.2">
      <c r="A102" s="293" t="str">
        <f t="shared" si="2"/>
        <v/>
      </c>
      <c r="B102" s="299"/>
      <c r="C102" s="261"/>
      <c r="D102" s="295"/>
      <c r="E102" s="300"/>
      <c r="F102" s="296"/>
      <c r="G102" s="301"/>
    </row>
    <row r="103" spans="1:7" s="298" customFormat="1" ht="15" x14ac:dyDescent="0.2">
      <c r="A103" s="293" t="str">
        <f t="shared" si="2"/>
        <v/>
      </c>
      <c r="B103" s="299"/>
      <c r="C103" s="261"/>
      <c r="D103" s="295"/>
      <c r="E103" s="300"/>
      <c r="F103" s="296"/>
      <c r="G103" s="301"/>
    </row>
    <row r="104" spans="1:7" s="298" customFormat="1" ht="15" x14ac:dyDescent="0.2">
      <c r="A104" s="293" t="str">
        <f t="shared" si="2"/>
        <v/>
      </c>
      <c r="B104" s="299"/>
      <c r="C104" s="261"/>
      <c r="D104" s="295"/>
      <c r="E104" s="300"/>
      <c r="F104" s="296"/>
      <c r="G104" s="301"/>
    </row>
    <row r="105" spans="1:7" s="298" customFormat="1" ht="15" x14ac:dyDescent="0.2">
      <c r="A105" s="293" t="str">
        <f t="shared" si="2"/>
        <v/>
      </c>
      <c r="B105" s="299"/>
      <c r="C105" s="261"/>
      <c r="D105" s="295"/>
      <c r="E105" s="300"/>
      <c r="F105" s="296"/>
      <c r="G105" s="301"/>
    </row>
    <row r="106" spans="1:7" s="298" customFormat="1" ht="15" x14ac:dyDescent="0.2">
      <c r="A106" s="293" t="str">
        <f t="shared" si="2"/>
        <v/>
      </c>
      <c r="B106" s="299"/>
      <c r="C106" s="261"/>
      <c r="D106" s="295"/>
      <c r="E106" s="300"/>
      <c r="F106" s="296"/>
      <c r="G106" s="301"/>
    </row>
    <row r="107" spans="1:7" s="298" customFormat="1" ht="15" x14ac:dyDescent="0.2">
      <c r="A107" s="293" t="str">
        <f t="shared" si="2"/>
        <v/>
      </c>
      <c r="B107" s="299"/>
      <c r="C107" s="261"/>
      <c r="D107" s="295"/>
      <c r="E107" s="300"/>
      <c r="F107" s="296"/>
      <c r="G107" s="301"/>
    </row>
    <row r="108" spans="1:7" s="298" customFormat="1" ht="15" x14ac:dyDescent="0.2">
      <c r="A108" s="293" t="str">
        <f t="shared" si="2"/>
        <v/>
      </c>
      <c r="B108" s="299"/>
      <c r="C108" s="261"/>
      <c r="D108" s="295"/>
      <c r="E108" s="300"/>
      <c r="F108" s="296"/>
      <c r="G108" s="301"/>
    </row>
    <row r="109" spans="1:7" s="298" customFormat="1" ht="15" x14ac:dyDescent="0.2">
      <c r="A109" s="293" t="str">
        <f t="shared" si="2"/>
        <v/>
      </c>
      <c r="B109" s="299"/>
      <c r="C109" s="261"/>
      <c r="D109" s="295"/>
      <c r="E109" s="300"/>
      <c r="F109" s="296"/>
      <c r="G109" s="301"/>
    </row>
    <row r="110" spans="1:7" s="298" customFormat="1" ht="15" x14ac:dyDescent="0.2">
      <c r="A110" s="293" t="str">
        <f t="shared" si="2"/>
        <v/>
      </c>
      <c r="B110" s="299"/>
      <c r="C110" s="261"/>
      <c r="D110" s="295"/>
      <c r="E110" s="300"/>
      <c r="F110" s="296"/>
      <c r="G110" s="301"/>
    </row>
    <row r="111" spans="1:7" s="298" customFormat="1" ht="15" x14ac:dyDescent="0.2">
      <c r="A111" s="293" t="str">
        <f t="shared" si="2"/>
        <v/>
      </c>
      <c r="B111" s="299"/>
      <c r="C111" s="261"/>
      <c r="D111" s="295"/>
      <c r="E111" s="300"/>
      <c r="F111" s="296"/>
      <c r="G111" s="301"/>
    </row>
    <row r="112" spans="1:7" s="298" customFormat="1" ht="15" x14ac:dyDescent="0.2">
      <c r="A112" s="293" t="str">
        <f t="shared" si="2"/>
        <v/>
      </c>
      <c r="B112" s="299"/>
      <c r="C112" s="261"/>
      <c r="D112" s="295"/>
      <c r="E112" s="300"/>
      <c r="F112" s="296"/>
      <c r="G112" s="301"/>
    </row>
    <row r="113" spans="1:7" s="298" customFormat="1" ht="15" x14ac:dyDescent="0.2">
      <c r="A113" s="293" t="str">
        <f t="shared" si="2"/>
        <v/>
      </c>
      <c r="B113" s="299"/>
      <c r="C113" s="261"/>
      <c r="D113" s="295"/>
      <c r="E113" s="300"/>
      <c r="F113" s="296"/>
      <c r="G113" s="301"/>
    </row>
    <row r="114" spans="1:7" s="298" customFormat="1" ht="15" x14ac:dyDescent="0.2">
      <c r="A114" s="293" t="str">
        <f t="shared" si="2"/>
        <v/>
      </c>
      <c r="B114" s="299"/>
      <c r="C114" s="261"/>
      <c r="D114" s="295"/>
      <c r="E114" s="300"/>
      <c r="F114" s="296"/>
      <c r="G114" s="301"/>
    </row>
    <row r="115" spans="1:7" s="298" customFormat="1" ht="15" x14ac:dyDescent="0.2">
      <c r="A115" s="293" t="str">
        <f t="shared" si="2"/>
        <v/>
      </c>
      <c r="B115" s="299"/>
      <c r="C115" s="261"/>
      <c r="D115" s="295"/>
      <c r="E115" s="300"/>
      <c r="F115" s="296"/>
      <c r="G115" s="301"/>
    </row>
    <row r="116" spans="1:7" s="298" customFormat="1" ht="15" x14ac:dyDescent="0.2">
      <c r="A116" s="293" t="str">
        <f t="shared" si="2"/>
        <v/>
      </c>
      <c r="B116" s="299"/>
      <c r="C116" s="261"/>
      <c r="D116" s="295"/>
      <c r="E116" s="300"/>
      <c r="F116" s="296"/>
      <c r="G116" s="301"/>
    </row>
    <row r="117" spans="1:7" s="298" customFormat="1" ht="15" x14ac:dyDescent="0.2">
      <c r="A117" s="293" t="str">
        <f t="shared" si="2"/>
        <v/>
      </c>
      <c r="B117" s="299"/>
      <c r="C117" s="261"/>
      <c r="D117" s="295"/>
      <c r="E117" s="300"/>
      <c r="F117" s="296"/>
      <c r="G117" s="301"/>
    </row>
    <row r="118" spans="1:7" s="298" customFormat="1" ht="15" x14ac:dyDescent="0.2">
      <c r="A118" s="293" t="str">
        <f t="shared" si="2"/>
        <v/>
      </c>
      <c r="B118" s="299"/>
      <c r="C118" s="261"/>
      <c r="D118" s="295"/>
      <c r="E118" s="300"/>
      <c r="F118" s="296"/>
      <c r="G118" s="301"/>
    </row>
    <row r="119" spans="1:7" s="298" customFormat="1" ht="15" x14ac:dyDescent="0.2">
      <c r="A119" s="293" t="str">
        <f t="shared" si="2"/>
        <v/>
      </c>
      <c r="B119" s="299"/>
      <c r="C119" s="261"/>
      <c r="D119" s="295"/>
      <c r="E119" s="300"/>
      <c r="F119" s="296"/>
      <c r="G119" s="301"/>
    </row>
    <row r="120" spans="1:7" s="298" customFormat="1" ht="15" x14ac:dyDescent="0.2">
      <c r="A120" s="293" t="str">
        <f t="shared" si="2"/>
        <v/>
      </c>
      <c r="B120" s="299"/>
      <c r="C120" s="261"/>
      <c r="D120" s="295"/>
      <c r="E120" s="300"/>
      <c r="F120" s="296"/>
      <c r="G120" s="301"/>
    </row>
    <row r="121" spans="1:7" s="298" customFormat="1" ht="15" x14ac:dyDescent="0.2">
      <c r="A121" s="293" t="str">
        <f t="shared" si="2"/>
        <v/>
      </c>
      <c r="B121" s="299"/>
      <c r="C121" s="261"/>
      <c r="D121" s="295"/>
      <c r="E121" s="300"/>
      <c r="F121" s="296"/>
      <c r="G121" s="301"/>
    </row>
    <row r="122" spans="1:7" s="298" customFormat="1" ht="15" x14ac:dyDescent="0.2">
      <c r="A122" s="293" t="str">
        <f t="shared" si="2"/>
        <v/>
      </c>
      <c r="B122" s="299"/>
      <c r="C122" s="261"/>
      <c r="D122" s="295"/>
      <c r="E122" s="300"/>
      <c r="F122" s="296"/>
      <c r="G122" s="301"/>
    </row>
    <row r="123" spans="1:7" s="298" customFormat="1" ht="15" x14ac:dyDescent="0.2">
      <c r="A123" s="293" t="str">
        <f t="shared" si="2"/>
        <v/>
      </c>
      <c r="B123" s="299"/>
      <c r="C123" s="261"/>
      <c r="D123" s="295"/>
      <c r="E123" s="300"/>
      <c r="F123" s="296"/>
      <c r="G123" s="301"/>
    </row>
    <row r="124" spans="1:7" s="298" customFormat="1" ht="15" x14ac:dyDescent="0.2">
      <c r="A124" s="293" t="str">
        <f t="shared" si="2"/>
        <v/>
      </c>
      <c r="B124" s="299"/>
      <c r="C124" s="261"/>
      <c r="D124" s="295"/>
      <c r="E124" s="300"/>
      <c r="F124" s="296"/>
      <c r="G124" s="301"/>
    </row>
    <row r="125" spans="1:7" s="298" customFormat="1" ht="15" x14ac:dyDescent="0.2">
      <c r="A125" s="293" t="str">
        <f t="shared" si="2"/>
        <v/>
      </c>
      <c r="B125" s="299"/>
      <c r="C125" s="261"/>
      <c r="D125" s="295"/>
      <c r="E125" s="300"/>
      <c r="F125" s="296"/>
      <c r="G125" s="301"/>
    </row>
    <row r="126" spans="1:7" s="298" customFormat="1" ht="15" x14ac:dyDescent="0.2">
      <c r="A126" s="293" t="str">
        <f t="shared" si="2"/>
        <v/>
      </c>
      <c r="B126" s="299"/>
      <c r="C126" s="261"/>
      <c r="D126" s="295"/>
      <c r="E126" s="300"/>
      <c r="F126" s="296"/>
      <c r="G126" s="301"/>
    </row>
    <row r="127" spans="1:7" s="298" customFormat="1" ht="15" x14ac:dyDescent="0.2">
      <c r="A127" s="293" t="str">
        <f t="shared" si="2"/>
        <v/>
      </c>
      <c r="B127" s="299"/>
      <c r="C127" s="261"/>
      <c r="D127" s="295"/>
      <c r="E127" s="300"/>
      <c r="F127" s="296"/>
      <c r="G127" s="301"/>
    </row>
    <row r="128" spans="1:7" s="298" customFormat="1" ht="15" x14ac:dyDescent="0.2">
      <c r="A128" s="293" t="str">
        <f t="shared" si="2"/>
        <v/>
      </c>
      <c r="B128" s="299"/>
      <c r="C128" s="261"/>
      <c r="D128" s="295"/>
      <c r="E128" s="300"/>
      <c r="F128" s="296"/>
      <c r="G128" s="301"/>
    </row>
    <row r="129" spans="1:7" s="298" customFormat="1" ht="15" x14ac:dyDescent="0.2">
      <c r="A129" s="293" t="str">
        <f t="shared" si="2"/>
        <v/>
      </c>
      <c r="B129" s="299"/>
      <c r="C129" s="261"/>
      <c r="D129" s="295"/>
      <c r="E129" s="300"/>
      <c r="F129" s="296"/>
      <c r="G129" s="301"/>
    </row>
    <row r="130" spans="1:7" s="298" customFormat="1" ht="15" x14ac:dyDescent="0.2">
      <c r="A130" s="293" t="str">
        <f t="shared" si="2"/>
        <v/>
      </c>
      <c r="B130" s="299"/>
      <c r="C130" s="261"/>
      <c r="D130" s="295"/>
      <c r="E130" s="300"/>
      <c r="F130" s="296"/>
      <c r="G130" s="301"/>
    </row>
    <row r="131" spans="1:7" s="298" customFormat="1" ht="15" x14ac:dyDescent="0.2">
      <c r="A131" s="293" t="str">
        <f t="shared" si="2"/>
        <v/>
      </c>
      <c r="B131" s="299"/>
      <c r="C131" s="261"/>
      <c r="D131" s="295"/>
      <c r="E131" s="300"/>
      <c r="F131" s="296"/>
      <c r="G131" s="301"/>
    </row>
    <row r="132" spans="1:7" s="298" customFormat="1" ht="15" x14ac:dyDescent="0.2">
      <c r="A132" s="293" t="str">
        <f t="shared" si="2"/>
        <v/>
      </c>
      <c r="B132" s="299"/>
      <c r="C132" s="261"/>
      <c r="D132" s="295"/>
      <c r="E132" s="300"/>
      <c r="F132" s="296"/>
      <c r="G132" s="301"/>
    </row>
    <row r="133" spans="1:7" s="298" customFormat="1" ht="15" x14ac:dyDescent="0.2">
      <c r="A133" s="293" t="str">
        <f t="shared" si="2"/>
        <v/>
      </c>
      <c r="B133" s="299"/>
      <c r="C133" s="261"/>
      <c r="D133" s="295"/>
      <c r="E133" s="300"/>
      <c r="F133" s="296"/>
      <c r="G133" s="301"/>
    </row>
    <row r="134" spans="1:7" s="298" customFormat="1" ht="15" x14ac:dyDescent="0.2">
      <c r="A134" s="293" t="str">
        <f t="shared" si="2"/>
        <v/>
      </c>
      <c r="B134" s="299"/>
      <c r="C134" s="261"/>
      <c r="D134" s="295"/>
      <c r="E134" s="300"/>
      <c r="F134" s="296"/>
      <c r="G134" s="301"/>
    </row>
    <row r="135" spans="1:7" s="298" customFormat="1" ht="15" x14ac:dyDescent="0.2">
      <c r="A135" s="293" t="str">
        <f t="shared" si="2"/>
        <v/>
      </c>
      <c r="B135" s="299"/>
      <c r="C135" s="261"/>
      <c r="D135" s="295"/>
      <c r="E135" s="300"/>
      <c r="F135" s="296"/>
      <c r="G135" s="301"/>
    </row>
    <row r="136" spans="1:7" s="298" customFormat="1" ht="15" x14ac:dyDescent="0.2">
      <c r="A136" s="293" t="str">
        <f t="shared" si="2"/>
        <v/>
      </c>
      <c r="B136" s="299"/>
      <c r="C136" s="261"/>
      <c r="D136" s="295"/>
      <c r="E136" s="300"/>
      <c r="F136" s="296"/>
      <c r="G136" s="301"/>
    </row>
    <row r="137" spans="1:7" s="298" customFormat="1" ht="15" x14ac:dyDescent="0.2">
      <c r="A137" s="293" t="str">
        <f t="shared" si="2"/>
        <v/>
      </c>
      <c r="B137" s="299"/>
      <c r="C137" s="261"/>
      <c r="D137" s="295"/>
      <c r="E137" s="300"/>
      <c r="F137" s="296"/>
      <c r="G137" s="301"/>
    </row>
    <row r="138" spans="1:7" s="298" customFormat="1" ht="15" x14ac:dyDescent="0.2">
      <c r="A138" s="293" t="str">
        <f t="shared" si="2"/>
        <v/>
      </c>
      <c r="B138" s="299"/>
      <c r="C138" s="261"/>
      <c r="D138" s="295"/>
      <c r="E138" s="300"/>
      <c r="F138" s="296"/>
      <c r="G138" s="301"/>
    </row>
    <row r="139" spans="1:7" s="298" customFormat="1" ht="15" x14ac:dyDescent="0.2">
      <c r="A139" s="293" t="str">
        <f t="shared" si="2"/>
        <v/>
      </c>
      <c r="B139" s="299"/>
      <c r="C139" s="261"/>
      <c r="D139" s="295"/>
      <c r="E139" s="300"/>
      <c r="F139" s="296"/>
      <c r="G139" s="301"/>
    </row>
    <row r="140" spans="1:7" s="298" customFormat="1" ht="15" x14ac:dyDescent="0.2">
      <c r="A140" s="293" t="str">
        <f t="shared" si="2"/>
        <v/>
      </c>
      <c r="B140" s="299"/>
      <c r="C140" s="261"/>
      <c r="D140" s="295"/>
      <c r="E140" s="300"/>
      <c r="F140" s="296"/>
      <c r="G140" s="301"/>
    </row>
    <row r="141" spans="1:7" s="298" customFormat="1" ht="15" x14ac:dyDescent="0.2">
      <c r="A141" s="293" t="str">
        <f t="shared" si="2"/>
        <v/>
      </c>
      <c r="B141" s="299"/>
      <c r="C141" s="261"/>
      <c r="D141" s="295"/>
      <c r="E141" s="300"/>
      <c r="F141" s="296"/>
      <c r="G141" s="301"/>
    </row>
    <row r="142" spans="1:7" s="298" customFormat="1" ht="15" x14ac:dyDescent="0.2">
      <c r="A142" s="293" t="str">
        <f t="shared" si="2"/>
        <v/>
      </c>
      <c r="B142" s="299"/>
      <c r="C142" s="261"/>
      <c r="D142" s="295"/>
      <c r="E142" s="300"/>
      <c r="F142" s="296"/>
      <c r="G142" s="301"/>
    </row>
    <row r="143" spans="1:7" s="298" customFormat="1" ht="15" x14ac:dyDescent="0.2">
      <c r="A143" s="293" t="str">
        <f t="shared" si="2"/>
        <v/>
      </c>
      <c r="B143" s="299"/>
      <c r="C143" s="261"/>
      <c r="D143" s="295"/>
      <c r="E143" s="300"/>
      <c r="F143" s="296"/>
      <c r="G143" s="301"/>
    </row>
    <row r="144" spans="1:7" s="298" customFormat="1" ht="15" x14ac:dyDescent="0.2">
      <c r="A144" s="293" t="str">
        <f t="shared" si="2"/>
        <v/>
      </c>
      <c r="B144" s="299"/>
      <c r="C144" s="261"/>
      <c r="D144" s="295"/>
      <c r="E144" s="300"/>
      <c r="F144" s="296"/>
      <c r="G144" s="301"/>
    </row>
    <row r="145" spans="1:7" s="298" customFormat="1" ht="15" x14ac:dyDescent="0.2">
      <c r="A145" s="293" t="str">
        <f t="shared" si="2"/>
        <v/>
      </c>
      <c r="B145" s="299"/>
      <c r="C145" s="261"/>
      <c r="D145" s="295"/>
      <c r="E145" s="300"/>
      <c r="F145" s="296"/>
      <c r="G145" s="301"/>
    </row>
    <row r="146" spans="1:7" s="298" customFormat="1" ht="15" x14ac:dyDescent="0.2">
      <c r="A146" s="293" t="str">
        <f t="shared" si="2"/>
        <v/>
      </c>
      <c r="B146" s="299"/>
      <c r="C146" s="261"/>
      <c r="D146" s="295"/>
      <c r="E146" s="300"/>
      <c r="F146" s="296"/>
      <c r="G146" s="301"/>
    </row>
    <row r="147" spans="1:7" s="298" customFormat="1" ht="15" x14ac:dyDescent="0.2">
      <c r="A147" s="293" t="str">
        <f t="shared" si="2"/>
        <v/>
      </c>
      <c r="B147" s="299"/>
      <c r="C147" s="261"/>
      <c r="D147" s="295"/>
      <c r="E147" s="300"/>
      <c r="F147" s="296"/>
      <c r="G147" s="301"/>
    </row>
    <row r="148" spans="1:7" s="298" customFormat="1" ht="15" x14ac:dyDescent="0.2">
      <c r="A148" s="293" t="str">
        <f t="shared" si="2"/>
        <v/>
      </c>
      <c r="B148" s="299"/>
      <c r="C148" s="261"/>
      <c r="D148" s="295"/>
      <c r="E148" s="300"/>
      <c r="F148" s="296"/>
      <c r="G148" s="301"/>
    </row>
    <row r="149" spans="1:7" s="298" customFormat="1" ht="15" x14ac:dyDescent="0.2">
      <c r="A149" s="293" t="str">
        <f t="shared" si="2"/>
        <v/>
      </c>
      <c r="B149" s="299"/>
      <c r="C149" s="261"/>
      <c r="D149" s="295"/>
      <c r="E149" s="300"/>
      <c r="F149" s="296"/>
      <c r="G149" s="301"/>
    </row>
    <row r="150" spans="1:7" s="298" customFormat="1" ht="15" x14ac:dyDescent="0.2">
      <c r="A150" s="293" t="str">
        <f t="shared" si="2"/>
        <v/>
      </c>
      <c r="B150" s="299"/>
      <c r="C150" s="261"/>
      <c r="D150" s="295"/>
      <c r="E150" s="300"/>
      <c r="F150" s="296"/>
      <c r="G150" s="301"/>
    </row>
    <row r="151" spans="1:7" s="298" customFormat="1" ht="15" x14ac:dyDescent="0.2">
      <c r="A151" s="293" t="str">
        <f t="shared" si="2"/>
        <v/>
      </c>
      <c r="B151" s="299"/>
      <c r="C151" s="261"/>
      <c r="D151" s="295"/>
      <c r="E151" s="300"/>
      <c r="F151" s="296"/>
      <c r="G151" s="301"/>
    </row>
    <row r="152" spans="1:7" s="298" customFormat="1" ht="15" x14ac:dyDescent="0.2">
      <c r="A152" s="293" t="str">
        <f t="shared" si="2"/>
        <v/>
      </c>
      <c r="B152" s="299"/>
      <c r="C152" s="261"/>
      <c r="D152" s="295"/>
      <c r="E152" s="300"/>
      <c r="F152" s="296"/>
      <c r="G152" s="301"/>
    </row>
    <row r="153" spans="1:7" s="298" customFormat="1" ht="15" x14ac:dyDescent="0.2">
      <c r="A153" s="293" t="str">
        <f t="shared" ref="A153:A216" si="3">IF(COUNTA(B153:F153)&gt;0,ROW()-ROW($A$23),"")</f>
        <v/>
      </c>
      <c r="B153" s="299"/>
      <c r="C153" s="261"/>
      <c r="D153" s="295"/>
      <c r="E153" s="300"/>
      <c r="F153" s="296"/>
      <c r="G153" s="301"/>
    </row>
    <row r="154" spans="1:7" s="298" customFormat="1" ht="15" x14ac:dyDescent="0.2">
      <c r="A154" s="293" t="str">
        <f t="shared" si="3"/>
        <v/>
      </c>
      <c r="B154" s="299"/>
      <c r="C154" s="261"/>
      <c r="D154" s="295"/>
      <c r="E154" s="300"/>
      <c r="F154" s="296"/>
      <c r="G154" s="301"/>
    </row>
    <row r="155" spans="1:7" s="298" customFormat="1" ht="15" x14ac:dyDescent="0.2">
      <c r="A155" s="293" t="str">
        <f t="shared" si="3"/>
        <v/>
      </c>
      <c r="B155" s="299"/>
      <c r="C155" s="261"/>
      <c r="D155" s="295"/>
      <c r="E155" s="300"/>
      <c r="F155" s="296"/>
      <c r="G155" s="301"/>
    </row>
    <row r="156" spans="1:7" s="298" customFormat="1" ht="15" x14ac:dyDescent="0.2">
      <c r="A156" s="293" t="str">
        <f t="shared" si="3"/>
        <v/>
      </c>
      <c r="B156" s="299"/>
      <c r="C156" s="261"/>
      <c r="D156" s="295"/>
      <c r="E156" s="300"/>
      <c r="F156" s="296"/>
      <c r="G156" s="301"/>
    </row>
    <row r="157" spans="1:7" s="298" customFormat="1" ht="15" x14ac:dyDescent="0.2">
      <c r="A157" s="293" t="str">
        <f t="shared" si="3"/>
        <v/>
      </c>
      <c r="B157" s="299"/>
      <c r="C157" s="261"/>
      <c r="D157" s="295"/>
      <c r="E157" s="300"/>
      <c r="F157" s="296"/>
      <c r="G157" s="301"/>
    </row>
    <row r="158" spans="1:7" s="298" customFormat="1" ht="15" x14ac:dyDescent="0.2">
      <c r="A158" s="293" t="str">
        <f t="shared" si="3"/>
        <v/>
      </c>
      <c r="B158" s="299"/>
      <c r="C158" s="261"/>
      <c r="D158" s="295"/>
      <c r="E158" s="300"/>
      <c r="F158" s="296"/>
      <c r="G158" s="301"/>
    </row>
    <row r="159" spans="1:7" s="298" customFormat="1" ht="15" x14ac:dyDescent="0.2">
      <c r="A159" s="293" t="str">
        <f t="shared" si="3"/>
        <v/>
      </c>
      <c r="B159" s="299"/>
      <c r="C159" s="261"/>
      <c r="D159" s="295"/>
      <c r="E159" s="300"/>
      <c r="F159" s="296"/>
      <c r="G159" s="301"/>
    </row>
    <row r="160" spans="1:7" s="298" customFormat="1" ht="15" x14ac:dyDescent="0.2">
      <c r="A160" s="293" t="str">
        <f t="shared" si="3"/>
        <v/>
      </c>
      <c r="B160" s="299"/>
      <c r="C160" s="261"/>
      <c r="D160" s="295"/>
      <c r="E160" s="300"/>
      <c r="F160" s="296"/>
      <c r="G160" s="301"/>
    </row>
    <row r="161" spans="1:7" s="298" customFormat="1" ht="15" x14ac:dyDescent="0.2">
      <c r="A161" s="293" t="str">
        <f t="shared" si="3"/>
        <v/>
      </c>
      <c r="B161" s="299"/>
      <c r="C161" s="261"/>
      <c r="D161" s="295"/>
      <c r="E161" s="300"/>
      <c r="F161" s="296"/>
      <c r="G161" s="301"/>
    </row>
    <row r="162" spans="1:7" s="298" customFormat="1" ht="15" x14ac:dyDescent="0.2">
      <c r="A162" s="293" t="str">
        <f t="shared" si="3"/>
        <v/>
      </c>
      <c r="B162" s="299"/>
      <c r="C162" s="261"/>
      <c r="D162" s="295"/>
      <c r="E162" s="300"/>
      <c r="F162" s="296"/>
      <c r="G162" s="301"/>
    </row>
    <row r="163" spans="1:7" s="298" customFormat="1" ht="15" x14ac:dyDescent="0.2">
      <c r="A163" s="293" t="str">
        <f t="shared" si="3"/>
        <v/>
      </c>
      <c r="B163" s="299"/>
      <c r="C163" s="261"/>
      <c r="D163" s="295"/>
      <c r="E163" s="300"/>
      <c r="F163" s="296"/>
      <c r="G163" s="301"/>
    </row>
    <row r="164" spans="1:7" s="298" customFormat="1" ht="15" x14ac:dyDescent="0.2">
      <c r="A164" s="293" t="str">
        <f t="shared" si="3"/>
        <v/>
      </c>
      <c r="B164" s="299"/>
      <c r="C164" s="261"/>
      <c r="D164" s="295"/>
      <c r="E164" s="300"/>
      <c r="F164" s="296"/>
      <c r="G164" s="301"/>
    </row>
    <row r="165" spans="1:7" s="298" customFormat="1" ht="15" x14ac:dyDescent="0.2">
      <c r="A165" s="293" t="str">
        <f t="shared" si="3"/>
        <v/>
      </c>
      <c r="B165" s="299"/>
      <c r="C165" s="261"/>
      <c r="D165" s="295"/>
      <c r="E165" s="300"/>
      <c r="F165" s="296"/>
      <c r="G165" s="301"/>
    </row>
    <row r="166" spans="1:7" s="298" customFormat="1" ht="15" x14ac:dyDescent="0.2">
      <c r="A166" s="293" t="str">
        <f t="shared" si="3"/>
        <v/>
      </c>
      <c r="B166" s="299"/>
      <c r="C166" s="261"/>
      <c r="D166" s="295"/>
      <c r="E166" s="300"/>
      <c r="F166" s="296"/>
      <c r="G166" s="301"/>
    </row>
    <row r="167" spans="1:7" s="298" customFormat="1" ht="15" x14ac:dyDescent="0.2">
      <c r="A167" s="293" t="str">
        <f t="shared" si="3"/>
        <v/>
      </c>
      <c r="B167" s="299"/>
      <c r="C167" s="261"/>
      <c r="D167" s="295"/>
      <c r="E167" s="300"/>
      <c r="F167" s="296"/>
      <c r="G167" s="301"/>
    </row>
    <row r="168" spans="1:7" s="298" customFormat="1" ht="15" x14ac:dyDescent="0.2">
      <c r="A168" s="293" t="str">
        <f t="shared" si="3"/>
        <v/>
      </c>
      <c r="B168" s="299"/>
      <c r="C168" s="261"/>
      <c r="D168" s="295"/>
      <c r="E168" s="300"/>
      <c r="F168" s="296"/>
      <c r="G168" s="301"/>
    </row>
    <row r="169" spans="1:7" s="298" customFormat="1" ht="15" x14ac:dyDescent="0.2">
      <c r="A169" s="293" t="str">
        <f t="shared" si="3"/>
        <v/>
      </c>
      <c r="B169" s="299"/>
      <c r="C169" s="261"/>
      <c r="D169" s="295"/>
      <c r="E169" s="300"/>
      <c r="F169" s="296"/>
      <c r="G169" s="301"/>
    </row>
    <row r="170" spans="1:7" s="298" customFormat="1" ht="15" x14ac:dyDescent="0.2">
      <c r="A170" s="293" t="str">
        <f t="shared" si="3"/>
        <v/>
      </c>
      <c r="B170" s="299"/>
      <c r="C170" s="261"/>
      <c r="D170" s="295"/>
      <c r="E170" s="300"/>
      <c r="F170" s="296"/>
      <c r="G170" s="301"/>
    </row>
    <row r="171" spans="1:7" s="298" customFormat="1" ht="15" x14ac:dyDescent="0.2">
      <c r="A171" s="293" t="str">
        <f t="shared" si="3"/>
        <v/>
      </c>
      <c r="B171" s="299"/>
      <c r="C171" s="261"/>
      <c r="D171" s="295"/>
      <c r="E171" s="300"/>
      <c r="F171" s="296"/>
      <c r="G171" s="301"/>
    </row>
    <row r="172" spans="1:7" s="298" customFormat="1" ht="15" x14ac:dyDescent="0.2">
      <c r="A172" s="293" t="str">
        <f t="shared" si="3"/>
        <v/>
      </c>
      <c r="B172" s="299"/>
      <c r="C172" s="261"/>
      <c r="D172" s="295"/>
      <c r="E172" s="300"/>
      <c r="F172" s="296"/>
      <c r="G172" s="301"/>
    </row>
    <row r="173" spans="1:7" s="298" customFormat="1" ht="15" x14ac:dyDescent="0.2">
      <c r="A173" s="293" t="str">
        <f t="shared" si="3"/>
        <v/>
      </c>
      <c r="B173" s="299"/>
      <c r="C173" s="261"/>
      <c r="D173" s="295"/>
      <c r="E173" s="300"/>
      <c r="F173" s="296"/>
      <c r="G173" s="301"/>
    </row>
    <row r="174" spans="1:7" s="298" customFormat="1" ht="15" x14ac:dyDescent="0.2">
      <c r="A174" s="293" t="str">
        <f t="shared" si="3"/>
        <v/>
      </c>
      <c r="B174" s="299"/>
      <c r="C174" s="261"/>
      <c r="D174" s="295"/>
      <c r="E174" s="300"/>
      <c r="F174" s="296"/>
      <c r="G174" s="301"/>
    </row>
    <row r="175" spans="1:7" s="298" customFormat="1" ht="15" x14ac:dyDescent="0.2">
      <c r="A175" s="293" t="str">
        <f t="shared" si="3"/>
        <v/>
      </c>
      <c r="B175" s="299"/>
      <c r="C175" s="261"/>
      <c r="D175" s="295"/>
      <c r="E175" s="300"/>
      <c r="F175" s="296"/>
      <c r="G175" s="301"/>
    </row>
    <row r="176" spans="1:7" s="298" customFormat="1" ht="15" x14ac:dyDescent="0.2">
      <c r="A176" s="293" t="str">
        <f t="shared" si="3"/>
        <v/>
      </c>
      <c r="B176" s="299"/>
      <c r="C176" s="261"/>
      <c r="D176" s="295"/>
      <c r="E176" s="300"/>
      <c r="F176" s="296"/>
      <c r="G176" s="301"/>
    </row>
    <row r="177" spans="1:7" s="298" customFormat="1" ht="15" x14ac:dyDescent="0.2">
      <c r="A177" s="293" t="str">
        <f t="shared" si="3"/>
        <v/>
      </c>
      <c r="B177" s="299"/>
      <c r="C177" s="261"/>
      <c r="D177" s="295"/>
      <c r="E177" s="300"/>
      <c r="F177" s="296"/>
      <c r="G177" s="301"/>
    </row>
    <row r="178" spans="1:7" s="298" customFormat="1" ht="15" x14ac:dyDescent="0.2">
      <c r="A178" s="293" t="str">
        <f t="shared" si="3"/>
        <v/>
      </c>
      <c r="B178" s="299"/>
      <c r="C178" s="261"/>
      <c r="D178" s="295"/>
      <c r="E178" s="300"/>
      <c r="F178" s="296"/>
      <c r="G178" s="301"/>
    </row>
    <row r="179" spans="1:7" s="298" customFormat="1" ht="15" x14ac:dyDescent="0.2">
      <c r="A179" s="293" t="str">
        <f t="shared" si="3"/>
        <v/>
      </c>
      <c r="B179" s="299"/>
      <c r="C179" s="261"/>
      <c r="D179" s="295"/>
      <c r="E179" s="300"/>
      <c r="F179" s="296"/>
      <c r="G179" s="301"/>
    </row>
    <row r="180" spans="1:7" s="298" customFormat="1" ht="15" x14ac:dyDescent="0.2">
      <c r="A180" s="293" t="str">
        <f t="shared" si="3"/>
        <v/>
      </c>
      <c r="B180" s="299"/>
      <c r="C180" s="261"/>
      <c r="D180" s="295"/>
      <c r="E180" s="300"/>
      <c r="F180" s="296"/>
      <c r="G180" s="301"/>
    </row>
    <row r="181" spans="1:7" s="298" customFormat="1" ht="15" x14ac:dyDescent="0.2">
      <c r="A181" s="293" t="str">
        <f t="shared" si="3"/>
        <v/>
      </c>
      <c r="B181" s="299"/>
      <c r="C181" s="261"/>
      <c r="D181" s="295"/>
      <c r="E181" s="300"/>
      <c r="F181" s="296"/>
      <c r="G181" s="301"/>
    </row>
    <row r="182" spans="1:7" s="298" customFormat="1" ht="15" x14ac:dyDescent="0.2">
      <c r="A182" s="293" t="str">
        <f t="shared" si="3"/>
        <v/>
      </c>
      <c r="B182" s="299"/>
      <c r="C182" s="261"/>
      <c r="D182" s="295"/>
      <c r="E182" s="300"/>
      <c r="F182" s="296"/>
      <c r="G182" s="301"/>
    </row>
    <row r="183" spans="1:7" s="298" customFormat="1" ht="15" x14ac:dyDescent="0.2">
      <c r="A183" s="293" t="str">
        <f t="shared" si="3"/>
        <v/>
      </c>
      <c r="B183" s="299"/>
      <c r="C183" s="261"/>
      <c r="D183" s="295"/>
      <c r="E183" s="300"/>
      <c r="F183" s="296"/>
      <c r="G183" s="301"/>
    </row>
    <row r="184" spans="1:7" s="298" customFormat="1" ht="15" x14ac:dyDescent="0.2">
      <c r="A184" s="293" t="str">
        <f t="shared" si="3"/>
        <v/>
      </c>
      <c r="B184" s="299"/>
      <c r="C184" s="261"/>
      <c r="D184" s="295"/>
      <c r="E184" s="300"/>
      <c r="F184" s="296"/>
      <c r="G184" s="301"/>
    </row>
    <row r="185" spans="1:7" s="298" customFormat="1" ht="15" x14ac:dyDescent="0.2">
      <c r="A185" s="293" t="str">
        <f t="shared" si="3"/>
        <v/>
      </c>
      <c r="B185" s="299"/>
      <c r="C185" s="261"/>
      <c r="D185" s="295"/>
      <c r="E185" s="300"/>
      <c r="F185" s="296"/>
      <c r="G185" s="301"/>
    </row>
    <row r="186" spans="1:7" s="298" customFormat="1" ht="15" x14ac:dyDescent="0.2">
      <c r="A186" s="293" t="str">
        <f t="shared" si="3"/>
        <v/>
      </c>
      <c r="B186" s="299"/>
      <c r="C186" s="261"/>
      <c r="D186" s="295"/>
      <c r="E186" s="300"/>
      <c r="F186" s="296"/>
      <c r="G186" s="301"/>
    </row>
    <row r="187" spans="1:7" s="298" customFormat="1" ht="15" x14ac:dyDescent="0.2">
      <c r="A187" s="293" t="str">
        <f t="shared" si="3"/>
        <v/>
      </c>
      <c r="B187" s="299"/>
      <c r="C187" s="261"/>
      <c r="D187" s="295"/>
      <c r="E187" s="300"/>
      <c r="F187" s="296"/>
      <c r="G187" s="301"/>
    </row>
    <row r="188" spans="1:7" s="298" customFormat="1" ht="15" x14ac:dyDescent="0.2">
      <c r="A188" s="293" t="str">
        <f t="shared" si="3"/>
        <v/>
      </c>
      <c r="B188" s="299"/>
      <c r="C188" s="261"/>
      <c r="D188" s="295"/>
      <c r="E188" s="300"/>
      <c r="F188" s="296"/>
      <c r="G188" s="301"/>
    </row>
    <row r="189" spans="1:7" s="298" customFormat="1" ht="15" x14ac:dyDescent="0.2">
      <c r="A189" s="293" t="str">
        <f t="shared" si="3"/>
        <v/>
      </c>
      <c r="B189" s="299"/>
      <c r="C189" s="261"/>
      <c r="D189" s="295"/>
      <c r="E189" s="300"/>
      <c r="F189" s="296"/>
      <c r="G189" s="301"/>
    </row>
    <row r="190" spans="1:7" s="298" customFormat="1" ht="15" x14ac:dyDescent="0.2">
      <c r="A190" s="293" t="str">
        <f t="shared" si="3"/>
        <v/>
      </c>
      <c r="B190" s="299"/>
      <c r="C190" s="261"/>
      <c r="D190" s="295"/>
      <c r="E190" s="300"/>
      <c r="F190" s="296"/>
      <c r="G190" s="301"/>
    </row>
    <row r="191" spans="1:7" s="298" customFormat="1" ht="15" x14ac:dyDescent="0.2">
      <c r="A191" s="293" t="str">
        <f t="shared" si="3"/>
        <v/>
      </c>
      <c r="B191" s="299"/>
      <c r="C191" s="261"/>
      <c r="D191" s="295"/>
      <c r="E191" s="300"/>
      <c r="F191" s="296"/>
      <c r="G191" s="301"/>
    </row>
    <row r="192" spans="1:7" s="298" customFormat="1" ht="15" x14ac:dyDescent="0.2">
      <c r="A192" s="293" t="str">
        <f t="shared" si="3"/>
        <v/>
      </c>
      <c r="B192" s="299"/>
      <c r="C192" s="261"/>
      <c r="D192" s="295"/>
      <c r="E192" s="300"/>
      <c r="F192" s="296"/>
      <c r="G192" s="301"/>
    </row>
    <row r="193" spans="1:7" s="298" customFormat="1" ht="15" x14ac:dyDescent="0.2">
      <c r="A193" s="293" t="str">
        <f t="shared" si="3"/>
        <v/>
      </c>
      <c r="B193" s="299"/>
      <c r="C193" s="261"/>
      <c r="D193" s="295"/>
      <c r="E193" s="300"/>
      <c r="F193" s="296"/>
      <c r="G193" s="301"/>
    </row>
    <row r="194" spans="1:7" s="298" customFormat="1" ht="15" x14ac:dyDescent="0.2">
      <c r="A194" s="293" t="str">
        <f t="shared" si="3"/>
        <v/>
      </c>
      <c r="B194" s="299"/>
      <c r="C194" s="261"/>
      <c r="D194" s="295"/>
      <c r="E194" s="300"/>
      <c r="F194" s="296"/>
      <c r="G194" s="301"/>
    </row>
    <row r="195" spans="1:7" s="298" customFormat="1" ht="15" x14ac:dyDescent="0.2">
      <c r="A195" s="293" t="str">
        <f t="shared" si="3"/>
        <v/>
      </c>
      <c r="B195" s="299"/>
      <c r="C195" s="261"/>
      <c r="D195" s="295"/>
      <c r="E195" s="300"/>
      <c r="F195" s="296"/>
      <c r="G195" s="301"/>
    </row>
    <row r="196" spans="1:7" s="298" customFormat="1" ht="15" x14ac:dyDescent="0.2">
      <c r="A196" s="293" t="str">
        <f t="shared" si="3"/>
        <v/>
      </c>
      <c r="B196" s="299"/>
      <c r="C196" s="261"/>
      <c r="D196" s="295"/>
      <c r="E196" s="300"/>
      <c r="F196" s="296"/>
      <c r="G196" s="301"/>
    </row>
    <row r="197" spans="1:7" s="298" customFormat="1" ht="15" x14ac:dyDescent="0.2">
      <c r="A197" s="293" t="str">
        <f t="shared" si="3"/>
        <v/>
      </c>
      <c r="B197" s="299"/>
      <c r="C197" s="261"/>
      <c r="D197" s="295"/>
      <c r="E197" s="300"/>
      <c r="F197" s="296"/>
      <c r="G197" s="301"/>
    </row>
    <row r="198" spans="1:7" s="298" customFormat="1" ht="15" x14ac:dyDescent="0.2">
      <c r="A198" s="293" t="str">
        <f t="shared" si="3"/>
        <v/>
      </c>
      <c r="B198" s="299"/>
      <c r="C198" s="261"/>
      <c r="D198" s="295"/>
      <c r="E198" s="300"/>
      <c r="F198" s="296"/>
      <c r="G198" s="301"/>
    </row>
    <row r="199" spans="1:7" s="298" customFormat="1" ht="15" x14ac:dyDescent="0.2">
      <c r="A199" s="293" t="str">
        <f t="shared" si="3"/>
        <v/>
      </c>
      <c r="B199" s="299"/>
      <c r="C199" s="261"/>
      <c r="D199" s="295"/>
      <c r="E199" s="300"/>
      <c r="F199" s="296"/>
      <c r="G199" s="301"/>
    </row>
    <row r="200" spans="1:7" s="298" customFormat="1" ht="15" x14ac:dyDescent="0.2">
      <c r="A200" s="293" t="str">
        <f t="shared" si="3"/>
        <v/>
      </c>
      <c r="B200" s="299"/>
      <c r="C200" s="261"/>
      <c r="D200" s="295"/>
      <c r="E200" s="300"/>
      <c r="F200" s="296"/>
      <c r="G200" s="301"/>
    </row>
    <row r="201" spans="1:7" s="298" customFormat="1" ht="15" x14ac:dyDescent="0.2">
      <c r="A201" s="293" t="str">
        <f t="shared" si="3"/>
        <v/>
      </c>
      <c r="B201" s="299"/>
      <c r="C201" s="261"/>
      <c r="D201" s="295"/>
      <c r="E201" s="300"/>
      <c r="F201" s="296"/>
      <c r="G201" s="301"/>
    </row>
    <row r="202" spans="1:7" s="298" customFormat="1" ht="15" x14ac:dyDescent="0.2">
      <c r="A202" s="293" t="str">
        <f t="shared" si="3"/>
        <v/>
      </c>
      <c r="B202" s="299"/>
      <c r="C202" s="261"/>
      <c r="D202" s="295"/>
      <c r="E202" s="300"/>
      <c r="F202" s="296"/>
      <c r="G202" s="301"/>
    </row>
    <row r="203" spans="1:7" s="298" customFormat="1" ht="15" x14ac:dyDescent="0.2">
      <c r="A203" s="293" t="str">
        <f t="shared" si="3"/>
        <v/>
      </c>
      <c r="B203" s="299"/>
      <c r="C203" s="261"/>
      <c r="D203" s="295"/>
      <c r="E203" s="300"/>
      <c r="F203" s="296"/>
      <c r="G203" s="301"/>
    </row>
    <row r="204" spans="1:7" s="298" customFormat="1" ht="15" x14ac:dyDescent="0.2">
      <c r="A204" s="293" t="str">
        <f t="shared" si="3"/>
        <v/>
      </c>
      <c r="B204" s="299"/>
      <c r="C204" s="261"/>
      <c r="D204" s="295"/>
      <c r="E204" s="300"/>
      <c r="F204" s="296"/>
      <c r="G204" s="301"/>
    </row>
    <row r="205" spans="1:7" s="298" customFormat="1" ht="15" x14ac:dyDescent="0.2">
      <c r="A205" s="293" t="str">
        <f t="shared" si="3"/>
        <v/>
      </c>
      <c r="B205" s="299"/>
      <c r="C205" s="261"/>
      <c r="D205" s="295"/>
      <c r="E205" s="300"/>
      <c r="F205" s="296"/>
      <c r="G205" s="301"/>
    </row>
    <row r="206" spans="1:7" s="298" customFormat="1" ht="15" x14ac:dyDescent="0.2">
      <c r="A206" s="293" t="str">
        <f t="shared" si="3"/>
        <v/>
      </c>
      <c r="B206" s="299"/>
      <c r="C206" s="261"/>
      <c r="D206" s="295"/>
      <c r="E206" s="300"/>
      <c r="F206" s="296"/>
      <c r="G206" s="301"/>
    </row>
    <row r="207" spans="1:7" s="298" customFormat="1" ht="15" x14ac:dyDescent="0.2">
      <c r="A207" s="293" t="str">
        <f t="shared" si="3"/>
        <v/>
      </c>
      <c r="B207" s="299"/>
      <c r="C207" s="261"/>
      <c r="D207" s="295"/>
      <c r="E207" s="300"/>
      <c r="F207" s="296"/>
      <c r="G207" s="301"/>
    </row>
    <row r="208" spans="1:7" s="298" customFormat="1" ht="15" x14ac:dyDescent="0.2">
      <c r="A208" s="293" t="str">
        <f t="shared" si="3"/>
        <v/>
      </c>
      <c r="B208" s="299"/>
      <c r="C208" s="261"/>
      <c r="D208" s="295"/>
      <c r="E208" s="300"/>
      <c r="F208" s="296"/>
      <c r="G208" s="301"/>
    </row>
    <row r="209" spans="1:7" s="298" customFormat="1" ht="15" x14ac:dyDescent="0.2">
      <c r="A209" s="293" t="str">
        <f t="shared" si="3"/>
        <v/>
      </c>
      <c r="B209" s="299"/>
      <c r="C209" s="261"/>
      <c r="D209" s="295"/>
      <c r="E209" s="300"/>
      <c r="F209" s="296"/>
      <c r="G209" s="301"/>
    </row>
    <row r="210" spans="1:7" s="298" customFormat="1" ht="15" x14ac:dyDescent="0.2">
      <c r="A210" s="293" t="str">
        <f t="shared" si="3"/>
        <v/>
      </c>
      <c r="B210" s="299"/>
      <c r="C210" s="261"/>
      <c r="D210" s="295"/>
      <c r="E210" s="300"/>
      <c r="F210" s="296"/>
      <c r="G210" s="301"/>
    </row>
    <row r="211" spans="1:7" s="298" customFormat="1" ht="15" x14ac:dyDescent="0.2">
      <c r="A211" s="293" t="str">
        <f t="shared" si="3"/>
        <v/>
      </c>
      <c r="B211" s="299"/>
      <c r="C211" s="261"/>
      <c r="D211" s="295"/>
      <c r="E211" s="300"/>
      <c r="F211" s="296"/>
      <c r="G211" s="301"/>
    </row>
    <row r="212" spans="1:7" s="298" customFormat="1" ht="15" x14ac:dyDescent="0.2">
      <c r="A212" s="293" t="str">
        <f t="shared" si="3"/>
        <v/>
      </c>
      <c r="B212" s="299"/>
      <c r="C212" s="261"/>
      <c r="D212" s="295"/>
      <c r="E212" s="300"/>
      <c r="F212" s="296"/>
      <c r="G212" s="301"/>
    </row>
    <row r="213" spans="1:7" s="298" customFormat="1" ht="15" x14ac:dyDescent="0.2">
      <c r="A213" s="293" t="str">
        <f t="shared" si="3"/>
        <v/>
      </c>
      <c r="B213" s="299"/>
      <c r="C213" s="261"/>
      <c r="D213" s="295"/>
      <c r="E213" s="300"/>
      <c r="F213" s="296"/>
      <c r="G213" s="301"/>
    </row>
    <row r="214" spans="1:7" s="298" customFormat="1" ht="15" x14ac:dyDescent="0.2">
      <c r="A214" s="293" t="str">
        <f t="shared" si="3"/>
        <v/>
      </c>
      <c r="B214" s="299"/>
      <c r="C214" s="261"/>
      <c r="D214" s="295"/>
      <c r="E214" s="300"/>
      <c r="F214" s="296"/>
      <c r="G214" s="301"/>
    </row>
    <row r="215" spans="1:7" s="298" customFormat="1" ht="15" x14ac:dyDescent="0.2">
      <c r="A215" s="293" t="str">
        <f t="shared" si="3"/>
        <v/>
      </c>
      <c r="B215" s="299"/>
      <c r="C215" s="261"/>
      <c r="D215" s="295"/>
      <c r="E215" s="300"/>
      <c r="F215" s="296"/>
      <c r="G215" s="301"/>
    </row>
    <row r="216" spans="1:7" s="298" customFormat="1" ht="15" x14ac:dyDescent="0.2">
      <c r="A216" s="293" t="str">
        <f t="shared" si="3"/>
        <v/>
      </c>
      <c r="B216" s="299"/>
      <c r="C216" s="261"/>
      <c r="D216" s="295"/>
      <c r="E216" s="300"/>
      <c r="F216" s="296"/>
      <c r="G216" s="301"/>
    </row>
    <row r="217" spans="1:7" s="298" customFormat="1" ht="15" x14ac:dyDescent="0.2">
      <c r="A217" s="293" t="str">
        <f t="shared" ref="A217:A280" si="4">IF(COUNTA(B217:F217)&gt;0,ROW()-ROW($A$23),"")</f>
        <v/>
      </c>
      <c r="B217" s="299"/>
      <c r="C217" s="261"/>
      <c r="D217" s="295"/>
      <c r="E217" s="300"/>
      <c r="F217" s="296"/>
      <c r="G217" s="301"/>
    </row>
    <row r="218" spans="1:7" s="298" customFormat="1" ht="15" x14ac:dyDescent="0.2">
      <c r="A218" s="293" t="str">
        <f t="shared" si="4"/>
        <v/>
      </c>
      <c r="B218" s="299"/>
      <c r="C218" s="261"/>
      <c r="D218" s="295"/>
      <c r="E218" s="300"/>
      <c r="F218" s="296"/>
      <c r="G218" s="301"/>
    </row>
    <row r="219" spans="1:7" s="298" customFormat="1" ht="15" x14ac:dyDescent="0.2">
      <c r="A219" s="293" t="str">
        <f t="shared" si="4"/>
        <v/>
      </c>
      <c r="B219" s="299"/>
      <c r="C219" s="261"/>
      <c r="D219" s="295"/>
      <c r="E219" s="300"/>
      <c r="F219" s="296"/>
      <c r="G219" s="301"/>
    </row>
    <row r="220" spans="1:7" s="298" customFormat="1" ht="15" x14ac:dyDescent="0.2">
      <c r="A220" s="293" t="str">
        <f t="shared" si="4"/>
        <v/>
      </c>
      <c r="B220" s="299"/>
      <c r="C220" s="261"/>
      <c r="D220" s="295"/>
      <c r="E220" s="300"/>
      <c r="F220" s="296"/>
      <c r="G220" s="301"/>
    </row>
    <row r="221" spans="1:7" s="298" customFormat="1" ht="15" x14ac:dyDescent="0.2">
      <c r="A221" s="293" t="str">
        <f t="shared" si="4"/>
        <v/>
      </c>
      <c r="B221" s="299"/>
      <c r="C221" s="261"/>
      <c r="D221" s="295"/>
      <c r="E221" s="300"/>
      <c r="F221" s="296"/>
      <c r="G221" s="301"/>
    </row>
    <row r="222" spans="1:7" s="298" customFormat="1" ht="15" x14ac:dyDescent="0.2">
      <c r="A222" s="293" t="str">
        <f t="shared" si="4"/>
        <v/>
      </c>
      <c r="B222" s="299"/>
      <c r="C222" s="261"/>
      <c r="D222" s="295"/>
      <c r="E222" s="300"/>
      <c r="F222" s="296"/>
      <c r="G222" s="301"/>
    </row>
    <row r="223" spans="1:7" s="298" customFormat="1" ht="15" x14ac:dyDescent="0.2">
      <c r="A223" s="293" t="str">
        <f t="shared" si="4"/>
        <v/>
      </c>
      <c r="B223" s="299"/>
      <c r="C223" s="261"/>
      <c r="D223" s="295"/>
      <c r="E223" s="300"/>
      <c r="F223" s="296"/>
      <c r="G223" s="301"/>
    </row>
    <row r="224" spans="1:7" s="298" customFormat="1" ht="15" x14ac:dyDescent="0.2">
      <c r="A224" s="293" t="str">
        <f t="shared" si="4"/>
        <v/>
      </c>
      <c r="B224" s="299"/>
      <c r="C224" s="261"/>
      <c r="D224" s="295"/>
      <c r="E224" s="300"/>
      <c r="F224" s="296"/>
      <c r="G224" s="301"/>
    </row>
    <row r="225" spans="1:7" s="298" customFormat="1" ht="15" x14ac:dyDescent="0.2">
      <c r="A225" s="293" t="str">
        <f t="shared" si="4"/>
        <v/>
      </c>
      <c r="B225" s="299"/>
      <c r="C225" s="261"/>
      <c r="D225" s="295"/>
      <c r="E225" s="300"/>
      <c r="F225" s="296"/>
      <c r="G225" s="301"/>
    </row>
    <row r="226" spans="1:7" s="298" customFormat="1" ht="15" x14ac:dyDescent="0.2">
      <c r="A226" s="293" t="str">
        <f t="shared" si="4"/>
        <v/>
      </c>
      <c r="B226" s="299"/>
      <c r="C226" s="261"/>
      <c r="D226" s="295"/>
      <c r="E226" s="300"/>
      <c r="F226" s="296"/>
      <c r="G226" s="301"/>
    </row>
    <row r="227" spans="1:7" s="298" customFormat="1" ht="15" x14ac:dyDescent="0.2">
      <c r="A227" s="293" t="str">
        <f t="shared" si="4"/>
        <v/>
      </c>
      <c r="B227" s="299"/>
      <c r="C227" s="261"/>
      <c r="D227" s="295"/>
      <c r="E227" s="300"/>
      <c r="F227" s="296"/>
      <c r="G227" s="301"/>
    </row>
    <row r="228" spans="1:7" s="298" customFormat="1" ht="15" x14ac:dyDescent="0.2">
      <c r="A228" s="293" t="str">
        <f t="shared" si="4"/>
        <v/>
      </c>
      <c r="B228" s="299"/>
      <c r="C228" s="261"/>
      <c r="D228" s="295"/>
      <c r="E228" s="300"/>
      <c r="F228" s="296"/>
      <c r="G228" s="301"/>
    </row>
    <row r="229" spans="1:7" s="298" customFormat="1" ht="15" x14ac:dyDescent="0.2">
      <c r="A229" s="293" t="str">
        <f t="shared" si="4"/>
        <v/>
      </c>
      <c r="B229" s="299"/>
      <c r="C229" s="261"/>
      <c r="D229" s="295"/>
      <c r="E229" s="300"/>
      <c r="F229" s="296"/>
      <c r="G229" s="301"/>
    </row>
    <row r="230" spans="1:7" s="298" customFormat="1" ht="15" x14ac:dyDescent="0.2">
      <c r="A230" s="293" t="str">
        <f t="shared" si="4"/>
        <v/>
      </c>
      <c r="B230" s="299"/>
      <c r="C230" s="261"/>
      <c r="D230" s="295"/>
      <c r="E230" s="300"/>
      <c r="F230" s="296"/>
      <c r="G230" s="301"/>
    </row>
    <row r="231" spans="1:7" s="298" customFormat="1" ht="15" x14ac:dyDescent="0.2">
      <c r="A231" s="293" t="str">
        <f t="shared" si="4"/>
        <v/>
      </c>
      <c r="B231" s="299"/>
      <c r="C231" s="261"/>
      <c r="D231" s="295"/>
      <c r="E231" s="300"/>
      <c r="F231" s="296"/>
      <c r="G231" s="301"/>
    </row>
    <row r="232" spans="1:7" s="298" customFormat="1" ht="15" x14ac:dyDescent="0.2">
      <c r="A232" s="293" t="str">
        <f t="shared" si="4"/>
        <v/>
      </c>
      <c r="B232" s="299"/>
      <c r="C232" s="261"/>
      <c r="D232" s="295"/>
      <c r="E232" s="300"/>
      <c r="F232" s="296"/>
      <c r="G232" s="301"/>
    </row>
    <row r="233" spans="1:7" s="298" customFormat="1" ht="15" x14ac:dyDescent="0.2">
      <c r="A233" s="293" t="str">
        <f t="shared" si="4"/>
        <v/>
      </c>
      <c r="B233" s="299"/>
      <c r="C233" s="261"/>
      <c r="D233" s="295"/>
      <c r="E233" s="300"/>
      <c r="F233" s="296"/>
      <c r="G233" s="301"/>
    </row>
    <row r="234" spans="1:7" s="298" customFormat="1" ht="15" x14ac:dyDescent="0.2">
      <c r="A234" s="293" t="str">
        <f t="shared" si="4"/>
        <v/>
      </c>
      <c r="B234" s="299"/>
      <c r="C234" s="261"/>
      <c r="D234" s="295"/>
      <c r="E234" s="300"/>
      <c r="F234" s="296"/>
      <c r="G234" s="301"/>
    </row>
    <row r="235" spans="1:7" s="298" customFormat="1" ht="15" x14ac:dyDescent="0.2">
      <c r="A235" s="293" t="str">
        <f t="shared" si="4"/>
        <v/>
      </c>
      <c r="B235" s="299"/>
      <c r="C235" s="261"/>
      <c r="D235" s="295"/>
      <c r="E235" s="300"/>
      <c r="F235" s="296"/>
      <c r="G235" s="301"/>
    </row>
    <row r="236" spans="1:7" s="298" customFormat="1" ht="15" x14ac:dyDescent="0.2">
      <c r="A236" s="293" t="str">
        <f t="shared" si="4"/>
        <v/>
      </c>
      <c r="B236" s="299"/>
      <c r="C236" s="261"/>
      <c r="D236" s="295"/>
      <c r="E236" s="300"/>
      <c r="F236" s="296"/>
      <c r="G236" s="301"/>
    </row>
    <row r="237" spans="1:7" s="298" customFormat="1" ht="15" x14ac:dyDescent="0.2">
      <c r="A237" s="293" t="str">
        <f t="shared" si="4"/>
        <v/>
      </c>
      <c r="B237" s="299"/>
      <c r="C237" s="261"/>
      <c r="D237" s="295"/>
      <c r="E237" s="300"/>
      <c r="F237" s="296"/>
      <c r="G237" s="301"/>
    </row>
    <row r="238" spans="1:7" s="298" customFormat="1" ht="15" x14ac:dyDescent="0.2">
      <c r="A238" s="293" t="str">
        <f t="shared" si="4"/>
        <v/>
      </c>
      <c r="B238" s="299"/>
      <c r="C238" s="261"/>
      <c r="D238" s="295"/>
      <c r="E238" s="300"/>
      <c r="F238" s="296"/>
      <c r="G238" s="301"/>
    </row>
    <row r="239" spans="1:7" s="298" customFormat="1" ht="15" x14ac:dyDescent="0.2">
      <c r="A239" s="293" t="str">
        <f t="shared" si="4"/>
        <v/>
      </c>
      <c r="B239" s="299"/>
      <c r="C239" s="261"/>
      <c r="D239" s="295"/>
      <c r="E239" s="300"/>
      <c r="F239" s="296"/>
      <c r="G239" s="301"/>
    </row>
    <row r="240" spans="1:7" s="298" customFormat="1" ht="15" x14ac:dyDescent="0.2">
      <c r="A240" s="293" t="str">
        <f t="shared" si="4"/>
        <v/>
      </c>
      <c r="B240" s="299"/>
      <c r="C240" s="261"/>
      <c r="D240" s="295"/>
      <c r="E240" s="300"/>
      <c r="F240" s="296"/>
      <c r="G240" s="301"/>
    </row>
    <row r="241" spans="1:7" s="298" customFormat="1" ht="15" x14ac:dyDescent="0.2">
      <c r="A241" s="293" t="str">
        <f t="shared" si="4"/>
        <v/>
      </c>
      <c r="B241" s="299"/>
      <c r="C241" s="261"/>
      <c r="D241" s="295"/>
      <c r="E241" s="300"/>
      <c r="F241" s="296"/>
      <c r="G241" s="301"/>
    </row>
    <row r="242" spans="1:7" s="298" customFormat="1" ht="15" x14ac:dyDescent="0.2">
      <c r="A242" s="293" t="str">
        <f t="shared" si="4"/>
        <v/>
      </c>
      <c r="B242" s="299"/>
      <c r="C242" s="261"/>
      <c r="D242" s="295"/>
      <c r="E242" s="300"/>
      <c r="F242" s="296"/>
      <c r="G242" s="301"/>
    </row>
    <row r="243" spans="1:7" s="298" customFormat="1" ht="15" x14ac:dyDescent="0.2">
      <c r="A243" s="293" t="str">
        <f t="shared" si="4"/>
        <v/>
      </c>
      <c r="B243" s="299"/>
      <c r="C243" s="261"/>
      <c r="D243" s="295"/>
      <c r="E243" s="300"/>
      <c r="F243" s="296"/>
      <c r="G243" s="301"/>
    </row>
    <row r="244" spans="1:7" s="298" customFormat="1" ht="15" x14ac:dyDescent="0.2">
      <c r="A244" s="293" t="str">
        <f t="shared" si="4"/>
        <v/>
      </c>
      <c r="B244" s="299"/>
      <c r="C244" s="261"/>
      <c r="D244" s="295"/>
      <c r="E244" s="300"/>
      <c r="F244" s="296"/>
      <c r="G244" s="301"/>
    </row>
    <row r="245" spans="1:7" s="298" customFormat="1" ht="15" x14ac:dyDescent="0.2">
      <c r="A245" s="293" t="str">
        <f t="shared" si="4"/>
        <v/>
      </c>
      <c r="B245" s="299"/>
      <c r="C245" s="261"/>
      <c r="D245" s="295"/>
      <c r="E245" s="300"/>
      <c r="F245" s="296"/>
      <c r="G245" s="301"/>
    </row>
    <row r="246" spans="1:7" s="298" customFormat="1" ht="15" x14ac:dyDescent="0.2">
      <c r="A246" s="293" t="str">
        <f t="shared" si="4"/>
        <v/>
      </c>
      <c r="B246" s="299"/>
      <c r="C246" s="261"/>
      <c r="D246" s="295"/>
      <c r="E246" s="300"/>
      <c r="F246" s="296"/>
      <c r="G246" s="301"/>
    </row>
    <row r="247" spans="1:7" s="298" customFormat="1" ht="15" x14ac:dyDescent="0.2">
      <c r="A247" s="293" t="str">
        <f t="shared" si="4"/>
        <v/>
      </c>
      <c r="B247" s="299"/>
      <c r="C247" s="261"/>
      <c r="D247" s="295"/>
      <c r="E247" s="300"/>
      <c r="F247" s="296"/>
      <c r="G247" s="301"/>
    </row>
    <row r="248" spans="1:7" s="298" customFormat="1" ht="15" x14ac:dyDescent="0.2">
      <c r="A248" s="293" t="str">
        <f t="shared" si="4"/>
        <v/>
      </c>
      <c r="B248" s="299"/>
      <c r="C248" s="261"/>
      <c r="D248" s="295"/>
      <c r="E248" s="300"/>
      <c r="F248" s="296"/>
      <c r="G248" s="301"/>
    </row>
    <row r="249" spans="1:7" s="298" customFormat="1" ht="15" x14ac:dyDescent="0.2">
      <c r="A249" s="293" t="str">
        <f t="shared" si="4"/>
        <v/>
      </c>
      <c r="B249" s="299"/>
      <c r="C249" s="261"/>
      <c r="D249" s="295"/>
      <c r="E249" s="300"/>
      <c r="F249" s="296"/>
      <c r="G249" s="301"/>
    </row>
    <row r="250" spans="1:7" s="298" customFormat="1" ht="15" x14ac:dyDescent="0.2">
      <c r="A250" s="293" t="str">
        <f t="shared" si="4"/>
        <v/>
      </c>
      <c r="B250" s="299"/>
      <c r="C250" s="261"/>
      <c r="D250" s="295"/>
      <c r="E250" s="300"/>
      <c r="F250" s="296"/>
      <c r="G250" s="301"/>
    </row>
    <row r="251" spans="1:7" s="298" customFormat="1" ht="15" x14ac:dyDescent="0.2">
      <c r="A251" s="293" t="str">
        <f t="shared" si="4"/>
        <v/>
      </c>
      <c r="B251" s="299"/>
      <c r="C251" s="261"/>
      <c r="D251" s="295"/>
      <c r="E251" s="300"/>
      <c r="F251" s="296"/>
      <c r="G251" s="301"/>
    </row>
    <row r="252" spans="1:7" s="298" customFormat="1" ht="15" x14ac:dyDescent="0.2">
      <c r="A252" s="293" t="str">
        <f t="shared" si="4"/>
        <v/>
      </c>
      <c r="B252" s="299"/>
      <c r="C252" s="261"/>
      <c r="D252" s="295"/>
      <c r="E252" s="300"/>
      <c r="F252" s="296"/>
      <c r="G252" s="301"/>
    </row>
    <row r="253" spans="1:7" s="298" customFormat="1" ht="15" x14ac:dyDescent="0.2">
      <c r="A253" s="293" t="str">
        <f t="shared" si="4"/>
        <v/>
      </c>
      <c r="B253" s="299"/>
      <c r="C253" s="261"/>
      <c r="D253" s="295"/>
      <c r="E253" s="300"/>
      <c r="F253" s="296"/>
      <c r="G253" s="301"/>
    </row>
    <row r="254" spans="1:7" s="298" customFormat="1" ht="15" x14ac:dyDescent="0.2">
      <c r="A254" s="293" t="str">
        <f t="shared" si="4"/>
        <v/>
      </c>
      <c r="B254" s="299"/>
      <c r="C254" s="261"/>
      <c r="D254" s="295"/>
      <c r="E254" s="300"/>
      <c r="F254" s="296"/>
      <c r="G254" s="301"/>
    </row>
    <row r="255" spans="1:7" s="298" customFormat="1" ht="15" x14ac:dyDescent="0.2">
      <c r="A255" s="293" t="str">
        <f t="shared" si="4"/>
        <v/>
      </c>
      <c r="B255" s="299"/>
      <c r="C255" s="261"/>
      <c r="D255" s="295"/>
      <c r="E255" s="300"/>
      <c r="F255" s="296"/>
      <c r="G255" s="301"/>
    </row>
    <row r="256" spans="1:7" s="298" customFormat="1" ht="15" x14ac:dyDescent="0.2">
      <c r="A256" s="293" t="str">
        <f t="shared" si="4"/>
        <v/>
      </c>
      <c r="B256" s="299"/>
      <c r="C256" s="261"/>
      <c r="D256" s="295"/>
      <c r="E256" s="300"/>
      <c r="F256" s="296"/>
      <c r="G256" s="301"/>
    </row>
    <row r="257" spans="1:7" s="298" customFormat="1" ht="15" x14ac:dyDescent="0.2">
      <c r="A257" s="293" t="str">
        <f t="shared" si="4"/>
        <v/>
      </c>
      <c r="B257" s="299"/>
      <c r="C257" s="261"/>
      <c r="D257" s="295"/>
      <c r="E257" s="300"/>
      <c r="F257" s="296"/>
      <c r="G257" s="301"/>
    </row>
    <row r="258" spans="1:7" s="298" customFormat="1" ht="15" x14ac:dyDescent="0.2">
      <c r="A258" s="293" t="str">
        <f t="shared" si="4"/>
        <v/>
      </c>
      <c r="B258" s="299"/>
      <c r="C258" s="261"/>
      <c r="D258" s="295"/>
      <c r="E258" s="300"/>
      <c r="F258" s="296"/>
      <c r="G258" s="301"/>
    </row>
    <row r="259" spans="1:7" s="298" customFormat="1" ht="15" x14ac:dyDescent="0.2">
      <c r="A259" s="293" t="str">
        <f t="shared" si="4"/>
        <v/>
      </c>
      <c r="B259" s="299"/>
      <c r="C259" s="261"/>
      <c r="D259" s="295"/>
      <c r="E259" s="300"/>
      <c r="F259" s="296"/>
      <c r="G259" s="301"/>
    </row>
    <row r="260" spans="1:7" s="298" customFormat="1" ht="15" x14ac:dyDescent="0.2">
      <c r="A260" s="293" t="str">
        <f t="shared" si="4"/>
        <v/>
      </c>
      <c r="B260" s="299"/>
      <c r="C260" s="261"/>
      <c r="D260" s="295"/>
      <c r="E260" s="300"/>
      <c r="F260" s="296"/>
      <c r="G260" s="301"/>
    </row>
    <row r="261" spans="1:7" s="298" customFormat="1" ht="15" x14ac:dyDescent="0.2">
      <c r="A261" s="293" t="str">
        <f t="shared" si="4"/>
        <v/>
      </c>
      <c r="B261" s="299"/>
      <c r="C261" s="261"/>
      <c r="D261" s="295"/>
      <c r="E261" s="300"/>
      <c r="F261" s="296"/>
      <c r="G261" s="301"/>
    </row>
    <row r="262" spans="1:7" s="298" customFormat="1" ht="15" x14ac:dyDescent="0.2">
      <c r="A262" s="293" t="str">
        <f t="shared" si="4"/>
        <v/>
      </c>
      <c r="B262" s="299"/>
      <c r="C262" s="261"/>
      <c r="D262" s="295"/>
      <c r="E262" s="300"/>
      <c r="F262" s="296"/>
      <c r="G262" s="301"/>
    </row>
    <row r="263" spans="1:7" s="298" customFormat="1" ht="15" x14ac:dyDescent="0.2">
      <c r="A263" s="293" t="str">
        <f t="shared" si="4"/>
        <v/>
      </c>
      <c r="B263" s="299"/>
      <c r="C263" s="261"/>
      <c r="D263" s="295"/>
      <c r="E263" s="300"/>
      <c r="F263" s="296"/>
      <c r="G263" s="301"/>
    </row>
    <row r="264" spans="1:7" s="298" customFormat="1" ht="15" x14ac:dyDescent="0.2">
      <c r="A264" s="293" t="str">
        <f t="shared" si="4"/>
        <v/>
      </c>
      <c r="B264" s="299"/>
      <c r="C264" s="261"/>
      <c r="D264" s="295"/>
      <c r="E264" s="300"/>
      <c r="F264" s="296"/>
      <c r="G264" s="301"/>
    </row>
    <row r="265" spans="1:7" s="298" customFormat="1" ht="15" x14ac:dyDescent="0.2">
      <c r="A265" s="293" t="str">
        <f t="shared" si="4"/>
        <v/>
      </c>
      <c r="B265" s="299"/>
      <c r="C265" s="261"/>
      <c r="D265" s="295"/>
      <c r="E265" s="300"/>
      <c r="F265" s="296"/>
      <c r="G265" s="301"/>
    </row>
    <row r="266" spans="1:7" s="298" customFormat="1" ht="15" x14ac:dyDescent="0.2">
      <c r="A266" s="293" t="str">
        <f t="shared" si="4"/>
        <v/>
      </c>
      <c r="B266" s="299"/>
      <c r="C266" s="261"/>
      <c r="D266" s="295"/>
      <c r="E266" s="300"/>
      <c r="F266" s="296"/>
      <c r="G266" s="301"/>
    </row>
    <row r="267" spans="1:7" s="298" customFormat="1" ht="15" x14ac:dyDescent="0.2">
      <c r="A267" s="293" t="str">
        <f t="shared" si="4"/>
        <v/>
      </c>
      <c r="B267" s="299"/>
      <c r="C267" s="261"/>
      <c r="D267" s="295"/>
      <c r="E267" s="300"/>
      <c r="F267" s="296"/>
      <c r="G267" s="301"/>
    </row>
    <row r="268" spans="1:7" s="298" customFormat="1" ht="15" x14ac:dyDescent="0.2">
      <c r="A268" s="293" t="str">
        <f t="shared" si="4"/>
        <v/>
      </c>
      <c r="B268" s="299"/>
      <c r="C268" s="261"/>
      <c r="D268" s="295"/>
      <c r="E268" s="300"/>
      <c r="F268" s="296"/>
      <c r="G268" s="301"/>
    </row>
    <row r="269" spans="1:7" s="298" customFormat="1" ht="15" x14ac:dyDescent="0.2">
      <c r="A269" s="293" t="str">
        <f t="shared" si="4"/>
        <v/>
      </c>
      <c r="B269" s="299"/>
      <c r="C269" s="261"/>
      <c r="D269" s="295"/>
      <c r="E269" s="300"/>
      <c r="F269" s="296"/>
      <c r="G269" s="301"/>
    </row>
    <row r="270" spans="1:7" s="298" customFormat="1" ht="15" x14ac:dyDescent="0.2">
      <c r="A270" s="293" t="str">
        <f t="shared" si="4"/>
        <v/>
      </c>
      <c r="B270" s="299"/>
      <c r="C270" s="261"/>
      <c r="D270" s="295"/>
      <c r="E270" s="300"/>
      <c r="F270" s="296"/>
      <c r="G270" s="301"/>
    </row>
    <row r="271" spans="1:7" s="298" customFormat="1" ht="15" x14ac:dyDescent="0.2">
      <c r="A271" s="293" t="str">
        <f t="shared" si="4"/>
        <v/>
      </c>
      <c r="B271" s="299"/>
      <c r="C271" s="261"/>
      <c r="D271" s="295"/>
      <c r="E271" s="300"/>
      <c r="F271" s="296"/>
      <c r="G271" s="301"/>
    </row>
    <row r="272" spans="1:7" s="298" customFormat="1" ht="15" x14ac:dyDescent="0.2">
      <c r="A272" s="293" t="str">
        <f t="shared" si="4"/>
        <v/>
      </c>
      <c r="B272" s="299"/>
      <c r="C272" s="261"/>
      <c r="D272" s="295"/>
      <c r="E272" s="300"/>
      <c r="F272" s="296"/>
      <c r="G272" s="301"/>
    </row>
    <row r="273" spans="1:7" s="298" customFormat="1" ht="15" x14ac:dyDescent="0.2">
      <c r="A273" s="293" t="str">
        <f t="shared" si="4"/>
        <v/>
      </c>
      <c r="B273" s="299"/>
      <c r="C273" s="261"/>
      <c r="D273" s="295"/>
      <c r="E273" s="300"/>
      <c r="F273" s="296"/>
      <c r="G273" s="301"/>
    </row>
    <row r="274" spans="1:7" s="298" customFormat="1" ht="15" x14ac:dyDescent="0.2">
      <c r="A274" s="293" t="str">
        <f t="shared" si="4"/>
        <v/>
      </c>
      <c r="B274" s="299"/>
      <c r="C274" s="261"/>
      <c r="D274" s="295"/>
      <c r="E274" s="300"/>
      <c r="F274" s="296"/>
      <c r="G274" s="301"/>
    </row>
    <row r="275" spans="1:7" s="298" customFormat="1" ht="15" x14ac:dyDescent="0.2">
      <c r="A275" s="293" t="str">
        <f t="shared" si="4"/>
        <v/>
      </c>
      <c r="B275" s="299"/>
      <c r="C275" s="261"/>
      <c r="D275" s="295"/>
      <c r="E275" s="300"/>
      <c r="F275" s="296"/>
      <c r="G275" s="301"/>
    </row>
    <row r="276" spans="1:7" s="298" customFormat="1" ht="15" x14ac:dyDescent="0.2">
      <c r="A276" s="293" t="str">
        <f t="shared" si="4"/>
        <v/>
      </c>
      <c r="B276" s="299"/>
      <c r="C276" s="261"/>
      <c r="D276" s="295"/>
      <c r="E276" s="300"/>
      <c r="F276" s="296"/>
      <c r="G276" s="301"/>
    </row>
    <row r="277" spans="1:7" s="298" customFormat="1" ht="15" x14ac:dyDescent="0.2">
      <c r="A277" s="293" t="str">
        <f t="shared" si="4"/>
        <v/>
      </c>
      <c r="B277" s="299"/>
      <c r="C277" s="261"/>
      <c r="D277" s="295"/>
      <c r="E277" s="300"/>
      <c r="F277" s="296"/>
      <c r="G277" s="301"/>
    </row>
    <row r="278" spans="1:7" s="298" customFormat="1" ht="15" x14ac:dyDescent="0.2">
      <c r="A278" s="293" t="str">
        <f t="shared" si="4"/>
        <v/>
      </c>
      <c r="B278" s="299"/>
      <c r="C278" s="261"/>
      <c r="D278" s="295"/>
      <c r="E278" s="300"/>
      <c r="F278" s="296"/>
      <c r="G278" s="301"/>
    </row>
    <row r="279" spans="1:7" s="298" customFormat="1" ht="15" x14ac:dyDescent="0.2">
      <c r="A279" s="293" t="str">
        <f t="shared" si="4"/>
        <v/>
      </c>
      <c r="B279" s="299"/>
      <c r="C279" s="261"/>
      <c r="D279" s="295"/>
      <c r="E279" s="300"/>
      <c r="F279" s="296"/>
      <c r="G279" s="301"/>
    </row>
    <row r="280" spans="1:7" s="298" customFormat="1" ht="15" x14ac:dyDescent="0.2">
      <c r="A280" s="293" t="str">
        <f t="shared" si="4"/>
        <v/>
      </c>
      <c r="B280" s="299"/>
      <c r="C280" s="261"/>
      <c r="D280" s="295"/>
      <c r="E280" s="300"/>
      <c r="F280" s="296"/>
      <c r="G280" s="301"/>
    </row>
    <row r="281" spans="1:7" s="298" customFormat="1" ht="15" x14ac:dyDescent="0.2">
      <c r="A281" s="293" t="str">
        <f t="shared" ref="A281:A344" si="5">IF(COUNTA(B281:F281)&gt;0,ROW()-ROW($A$23),"")</f>
        <v/>
      </c>
      <c r="B281" s="299"/>
      <c r="C281" s="261"/>
      <c r="D281" s="295"/>
      <c r="E281" s="300"/>
      <c r="F281" s="296"/>
      <c r="G281" s="301"/>
    </row>
    <row r="282" spans="1:7" s="298" customFormat="1" ht="15" x14ac:dyDescent="0.2">
      <c r="A282" s="293" t="str">
        <f t="shared" si="5"/>
        <v/>
      </c>
      <c r="B282" s="299"/>
      <c r="C282" s="261"/>
      <c r="D282" s="295"/>
      <c r="E282" s="300"/>
      <c r="F282" s="296"/>
      <c r="G282" s="301"/>
    </row>
    <row r="283" spans="1:7" s="298" customFormat="1" ht="15" x14ac:dyDescent="0.2">
      <c r="A283" s="293" t="str">
        <f t="shared" si="5"/>
        <v/>
      </c>
      <c r="B283" s="299"/>
      <c r="C283" s="261"/>
      <c r="D283" s="295"/>
      <c r="E283" s="300"/>
      <c r="F283" s="296"/>
      <c r="G283" s="301"/>
    </row>
    <row r="284" spans="1:7" s="298" customFormat="1" ht="15" x14ac:dyDescent="0.2">
      <c r="A284" s="293" t="str">
        <f t="shared" si="5"/>
        <v/>
      </c>
      <c r="B284" s="299"/>
      <c r="C284" s="261"/>
      <c r="D284" s="295"/>
      <c r="E284" s="300"/>
      <c r="F284" s="296"/>
      <c r="G284" s="301"/>
    </row>
    <row r="285" spans="1:7" s="298" customFormat="1" ht="15" x14ac:dyDescent="0.2">
      <c r="A285" s="293" t="str">
        <f t="shared" si="5"/>
        <v/>
      </c>
      <c r="B285" s="299"/>
      <c r="C285" s="261"/>
      <c r="D285" s="295"/>
      <c r="E285" s="300"/>
      <c r="F285" s="296"/>
      <c r="G285" s="301"/>
    </row>
    <row r="286" spans="1:7" s="298" customFormat="1" ht="15" x14ac:dyDescent="0.2">
      <c r="A286" s="293" t="str">
        <f t="shared" si="5"/>
        <v/>
      </c>
      <c r="B286" s="299"/>
      <c r="C286" s="261"/>
      <c r="D286" s="295"/>
      <c r="E286" s="300"/>
      <c r="F286" s="296"/>
      <c r="G286" s="301"/>
    </row>
    <row r="287" spans="1:7" s="298" customFormat="1" ht="15" x14ac:dyDescent="0.2">
      <c r="A287" s="293" t="str">
        <f t="shared" si="5"/>
        <v/>
      </c>
      <c r="B287" s="299"/>
      <c r="C287" s="261"/>
      <c r="D287" s="295"/>
      <c r="E287" s="300"/>
      <c r="F287" s="296"/>
      <c r="G287" s="301"/>
    </row>
    <row r="288" spans="1:7" s="298" customFormat="1" ht="15" x14ac:dyDescent="0.2">
      <c r="A288" s="293" t="str">
        <f t="shared" si="5"/>
        <v/>
      </c>
      <c r="B288" s="299"/>
      <c r="C288" s="261"/>
      <c r="D288" s="295"/>
      <c r="E288" s="300"/>
      <c r="F288" s="296"/>
      <c r="G288" s="301"/>
    </row>
    <row r="289" spans="1:7" s="298" customFormat="1" ht="15" x14ac:dyDescent="0.2">
      <c r="A289" s="293" t="str">
        <f t="shared" si="5"/>
        <v/>
      </c>
      <c r="B289" s="299"/>
      <c r="C289" s="261"/>
      <c r="D289" s="295"/>
      <c r="E289" s="300"/>
      <c r="F289" s="296"/>
      <c r="G289" s="301"/>
    </row>
    <row r="290" spans="1:7" s="298" customFormat="1" ht="15" x14ac:dyDescent="0.2">
      <c r="A290" s="293" t="str">
        <f t="shared" si="5"/>
        <v/>
      </c>
      <c r="B290" s="299"/>
      <c r="C290" s="261"/>
      <c r="D290" s="295"/>
      <c r="E290" s="300"/>
      <c r="F290" s="296"/>
      <c r="G290" s="301"/>
    </row>
    <row r="291" spans="1:7" s="298" customFormat="1" ht="15" x14ac:dyDescent="0.2">
      <c r="A291" s="293" t="str">
        <f t="shared" si="5"/>
        <v/>
      </c>
      <c r="B291" s="299"/>
      <c r="C291" s="261"/>
      <c r="D291" s="295"/>
      <c r="E291" s="300"/>
      <c r="F291" s="296"/>
      <c r="G291" s="301"/>
    </row>
    <row r="292" spans="1:7" s="298" customFormat="1" ht="15" x14ac:dyDescent="0.2">
      <c r="A292" s="293" t="str">
        <f t="shared" si="5"/>
        <v/>
      </c>
      <c r="B292" s="299"/>
      <c r="C292" s="261"/>
      <c r="D292" s="295"/>
      <c r="E292" s="300"/>
      <c r="F292" s="296"/>
      <c r="G292" s="301"/>
    </row>
    <row r="293" spans="1:7" s="298" customFormat="1" ht="15" x14ac:dyDescent="0.2">
      <c r="A293" s="293" t="str">
        <f t="shared" si="5"/>
        <v/>
      </c>
      <c r="B293" s="299"/>
      <c r="C293" s="261"/>
      <c r="D293" s="295"/>
      <c r="E293" s="300"/>
      <c r="F293" s="296"/>
      <c r="G293" s="301"/>
    </row>
    <row r="294" spans="1:7" s="298" customFormat="1" ht="15" x14ac:dyDescent="0.2">
      <c r="A294" s="293" t="str">
        <f t="shared" si="5"/>
        <v/>
      </c>
      <c r="B294" s="299"/>
      <c r="C294" s="261"/>
      <c r="D294" s="295"/>
      <c r="E294" s="300"/>
      <c r="F294" s="296"/>
      <c r="G294" s="301"/>
    </row>
    <row r="295" spans="1:7" s="298" customFormat="1" ht="15" x14ac:dyDescent="0.2">
      <c r="A295" s="293" t="str">
        <f t="shared" si="5"/>
        <v/>
      </c>
      <c r="B295" s="299"/>
      <c r="C295" s="261"/>
      <c r="D295" s="295"/>
      <c r="E295" s="300"/>
      <c r="F295" s="296"/>
      <c r="G295" s="301"/>
    </row>
    <row r="296" spans="1:7" s="298" customFormat="1" ht="15" x14ac:dyDescent="0.2">
      <c r="A296" s="293" t="str">
        <f t="shared" si="5"/>
        <v/>
      </c>
      <c r="B296" s="299"/>
      <c r="C296" s="261"/>
      <c r="D296" s="295"/>
      <c r="E296" s="300"/>
      <c r="F296" s="296"/>
      <c r="G296" s="301"/>
    </row>
    <row r="297" spans="1:7" s="298" customFormat="1" ht="15" x14ac:dyDescent="0.2">
      <c r="A297" s="293" t="str">
        <f t="shared" si="5"/>
        <v/>
      </c>
      <c r="B297" s="299"/>
      <c r="C297" s="261"/>
      <c r="D297" s="295"/>
      <c r="E297" s="300"/>
      <c r="F297" s="296"/>
      <c r="G297" s="301"/>
    </row>
    <row r="298" spans="1:7" s="298" customFormat="1" ht="15" x14ac:dyDescent="0.2">
      <c r="A298" s="293" t="str">
        <f t="shared" si="5"/>
        <v/>
      </c>
      <c r="B298" s="299"/>
      <c r="C298" s="261"/>
      <c r="D298" s="295"/>
      <c r="E298" s="300"/>
      <c r="F298" s="296"/>
      <c r="G298" s="301"/>
    </row>
    <row r="299" spans="1:7" s="298" customFormat="1" ht="15" x14ac:dyDescent="0.2">
      <c r="A299" s="293" t="str">
        <f t="shared" si="5"/>
        <v/>
      </c>
      <c r="B299" s="299"/>
      <c r="C299" s="261"/>
      <c r="D299" s="295"/>
      <c r="E299" s="300"/>
      <c r="F299" s="296"/>
      <c r="G299" s="301"/>
    </row>
    <row r="300" spans="1:7" s="298" customFormat="1" ht="15" x14ac:dyDescent="0.2">
      <c r="A300" s="293" t="str">
        <f t="shared" si="5"/>
        <v/>
      </c>
      <c r="B300" s="299"/>
      <c r="C300" s="261"/>
      <c r="D300" s="295"/>
      <c r="E300" s="300"/>
      <c r="F300" s="296"/>
      <c r="G300" s="301"/>
    </row>
    <row r="301" spans="1:7" s="298" customFormat="1" ht="15" x14ac:dyDescent="0.2">
      <c r="A301" s="293" t="str">
        <f t="shared" si="5"/>
        <v/>
      </c>
      <c r="B301" s="299"/>
      <c r="C301" s="261"/>
      <c r="D301" s="295"/>
      <c r="E301" s="300"/>
      <c r="F301" s="296"/>
      <c r="G301" s="301"/>
    </row>
    <row r="302" spans="1:7" s="298" customFormat="1" ht="15" x14ac:dyDescent="0.2">
      <c r="A302" s="293" t="str">
        <f t="shared" si="5"/>
        <v/>
      </c>
      <c r="B302" s="299"/>
      <c r="C302" s="261"/>
      <c r="D302" s="295"/>
      <c r="E302" s="300"/>
      <c r="F302" s="296"/>
      <c r="G302" s="301"/>
    </row>
    <row r="303" spans="1:7" s="298" customFormat="1" ht="15" x14ac:dyDescent="0.2">
      <c r="A303" s="293" t="str">
        <f t="shared" si="5"/>
        <v/>
      </c>
      <c r="B303" s="299"/>
      <c r="C303" s="261"/>
      <c r="D303" s="295"/>
      <c r="E303" s="300"/>
      <c r="F303" s="296"/>
      <c r="G303" s="301"/>
    </row>
    <row r="304" spans="1:7" s="298" customFormat="1" ht="15" x14ac:dyDescent="0.2">
      <c r="A304" s="293" t="str">
        <f t="shared" si="5"/>
        <v/>
      </c>
      <c r="B304" s="299"/>
      <c r="C304" s="261"/>
      <c r="D304" s="295"/>
      <c r="E304" s="300"/>
      <c r="F304" s="296"/>
      <c r="G304" s="301"/>
    </row>
    <row r="305" spans="1:7" s="298" customFormat="1" ht="15" x14ac:dyDescent="0.2">
      <c r="A305" s="293" t="str">
        <f t="shared" si="5"/>
        <v/>
      </c>
      <c r="B305" s="299"/>
      <c r="C305" s="261"/>
      <c r="D305" s="295"/>
      <c r="E305" s="300"/>
      <c r="F305" s="296"/>
      <c r="G305" s="301"/>
    </row>
    <row r="306" spans="1:7" s="298" customFormat="1" ht="15" x14ac:dyDescent="0.2">
      <c r="A306" s="293" t="str">
        <f t="shared" si="5"/>
        <v/>
      </c>
      <c r="B306" s="299"/>
      <c r="C306" s="261"/>
      <c r="D306" s="295"/>
      <c r="E306" s="300"/>
      <c r="F306" s="296"/>
      <c r="G306" s="301"/>
    </row>
    <row r="307" spans="1:7" s="298" customFormat="1" ht="15" x14ac:dyDescent="0.2">
      <c r="A307" s="293" t="str">
        <f t="shared" si="5"/>
        <v/>
      </c>
      <c r="B307" s="299"/>
      <c r="C307" s="261"/>
      <c r="D307" s="295"/>
      <c r="E307" s="300"/>
      <c r="F307" s="296"/>
      <c r="G307" s="301"/>
    </row>
    <row r="308" spans="1:7" s="298" customFormat="1" ht="15" x14ac:dyDescent="0.2">
      <c r="A308" s="293" t="str">
        <f t="shared" si="5"/>
        <v/>
      </c>
      <c r="B308" s="299"/>
      <c r="C308" s="261"/>
      <c r="D308" s="295"/>
      <c r="E308" s="300"/>
      <c r="F308" s="296"/>
      <c r="G308" s="301"/>
    </row>
    <row r="309" spans="1:7" s="298" customFormat="1" ht="15" x14ac:dyDescent="0.2">
      <c r="A309" s="293" t="str">
        <f t="shared" si="5"/>
        <v/>
      </c>
      <c r="B309" s="299"/>
      <c r="C309" s="261"/>
      <c r="D309" s="295"/>
      <c r="E309" s="300"/>
      <c r="F309" s="296"/>
      <c r="G309" s="301"/>
    </row>
    <row r="310" spans="1:7" s="298" customFormat="1" ht="15" x14ac:dyDescent="0.2">
      <c r="A310" s="293" t="str">
        <f t="shared" si="5"/>
        <v/>
      </c>
      <c r="B310" s="299"/>
      <c r="C310" s="261"/>
      <c r="D310" s="295"/>
      <c r="E310" s="300"/>
      <c r="F310" s="296"/>
      <c r="G310" s="301"/>
    </row>
    <row r="311" spans="1:7" s="298" customFormat="1" ht="15" x14ac:dyDescent="0.2">
      <c r="A311" s="293" t="str">
        <f t="shared" si="5"/>
        <v/>
      </c>
      <c r="B311" s="299"/>
      <c r="C311" s="261"/>
      <c r="D311" s="295"/>
      <c r="E311" s="300"/>
      <c r="F311" s="296"/>
      <c r="G311" s="301"/>
    </row>
    <row r="312" spans="1:7" s="298" customFormat="1" ht="15" x14ac:dyDescent="0.2">
      <c r="A312" s="293" t="str">
        <f t="shared" si="5"/>
        <v/>
      </c>
      <c r="B312" s="299"/>
      <c r="C312" s="261"/>
      <c r="D312" s="295"/>
      <c r="E312" s="300"/>
      <c r="F312" s="296"/>
      <c r="G312" s="301"/>
    </row>
    <row r="313" spans="1:7" s="298" customFormat="1" ht="15" x14ac:dyDescent="0.2">
      <c r="A313" s="293" t="str">
        <f t="shared" si="5"/>
        <v/>
      </c>
      <c r="B313" s="299"/>
      <c r="C313" s="261"/>
      <c r="D313" s="295"/>
      <c r="E313" s="300"/>
      <c r="F313" s="296"/>
      <c r="G313" s="301"/>
    </row>
    <row r="314" spans="1:7" s="298" customFormat="1" ht="15" x14ac:dyDescent="0.2">
      <c r="A314" s="293" t="str">
        <f t="shared" si="5"/>
        <v/>
      </c>
      <c r="B314" s="299"/>
      <c r="C314" s="261"/>
      <c r="D314" s="295"/>
      <c r="E314" s="300"/>
      <c r="F314" s="296"/>
      <c r="G314" s="301"/>
    </row>
    <row r="315" spans="1:7" s="298" customFormat="1" ht="15" x14ac:dyDescent="0.2">
      <c r="A315" s="293" t="str">
        <f t="shared" si="5"/>
        <v/>
      </c>
      <c r="B315" s="299"/>
      <c r="C315" s="261"/>
      <c r="D315" s="295"/>
      <c r="E315" s="300"/>
      <c r="F315" s="296"/>
      <c r="G315" s="301"/>
    </row>
    <row r="316" spans="1:7" s="298" customFormat="1" ht="15" x14ac:dyDescent="0.2">
      <c r="A316" s="293" t="str">
        <f t="shared" si="5"/>
        <v/>
      </c>
      <c r="B316" s="299"/>
      <c r="C316" s="261"/>
      <c r="D316" s="295"/>
      <c r="E316" s="300"/>
      <c r="F316" s="296"/>
      <c r="G316" s="301"/>
    </row>
    <row r="317" spans="1:7" s="298" customFormat="1" ht="15" x14ac:dyDescent="0.2">
      <c r="A317" s="293" t="str">
        <f t="shared" si="5"/>
        <v/>
      </c>
      <c r="B317" s="299"/>
      <c r="C317" s="261"/>
      <c r="D317" s="295"/>
      <c r="E317" s="300"/>
      <c r="F317" s="296"/>
      <c r="G317" s="301"/>
    </row>
    <row r="318" spans="1:7" s="298" customFormat="1" ht="15" x14ac:dyDescent="0.2">
      <c r="A318" s="293" t="str">
        <f t="shared" si="5"/>
        <v/>
      </c>
      <c r="B318" s="299"/>
      <c r="C318" s="261"/>
      <c r="D318" s="295"/>
      <c r="E318" s="300"/>
      <c r="F318" s="296"/>
      <c r="G318" s="301"/>
    </row>
    <row r="319" spans="1:7" s="298" customFormat="1" ht="15" x14ac:dyDescent="0.2">
      <c r="A319" s="293" t="str">
        <f t="shared" si="5"/>
        <v/>
      </c>
      <c r="B319" s="299"/>
      <c r="C319" s="261"/>
      <c r="D319" s="295"/>
      <c r="E319" s="300"/>
      <c r="F319" s="296"/>
      <c r="G319" s="301"/>
    </row>
    <row r="320" spans="1:7" s="298" customFormat="1" ht="15" x14ac:dyDescent="0.2">
      <c r="A320" s="293" t="str">
        <f t="shared" si="5"/>
        <v/>
      </c>
      <c r="B320" s="299"/>
      <c r="C320" s="261"/>
      <c r="D320" s="295"/>
      <c r="E320" s="300"/>
      <c r="F320" s="296"/>
      <c r="G320" s="301"/>
    </row>
    <row r="321" spans="1:7" s="298" customFormat="1" ht="15" x14ac:dyDescent="0.2">
      <c r="A321" s="293" t="str">
        <f t="shared" si="5"/>
        <v/>
      </c>
      <c r="B321" s="299"/>
      <c r="C321" s="261"/>
      <c r="D321" s="295"/>
      <c r="E321" s="300"/>
      <c r="F321" s="296"/>
      <c r="G321" s="301"/>
    </row>
    <row r="322" spans="1:7" s="298" customFormat="1" ht="15" x14ac:dyDescent="0.2">
      <c r="A322" s="293" t="str">
        <f t="shared" si="5"/>
        <v/>
      </c>
      <c r="B322" s="299"/>
      <c r="C322" s="261"/>
      <c r="D322" s="295"/>
      <c r="E322" s="300"/>
      <c r="F322" s="296"/>
      <c r="G322" s="301"/>
    </row>
    <row r="323" spans="1:7" s="298" customFormat="1" ht="15" x14ac:dyDescent="0.2">
      <c r="A323" s="293" t="str">
        <f t="shared" si="5"/>
        <v/>
      </c>
      <c r="B323" s="299"/>
      <c r="C323" s="261"/>
      <c r="D323" s="295"/>
      <c r="E323" s="300"/>
      <c r="F323" s="296"/>
      <c r="G323" s="301"/>
    </row>
    <row r="324" spans="1:7" s="298" customFormat="1" ht="15" x14ac:dyDescent="0.2">
      <c r="A324" s="293" t="str">
        <f t="shared" si="5"/>
        <v/>
      </c>
      <c r="B324" s="299"/>
      <c r="C324" s="261"/>
      <c r="D324" s="295"/>
      <c r="E324" s="300"/>
      <c r="F324" s="296"/>
      <c r="G324" s="301"/>
    </row>
    <row r="325" spans="1:7" s="298" customFormat="1" ht="15" x14ac:dyDescent="0.2">
      <c r="A325" s="293" t="str">
        <f t="shared" si="5"/>
        <v/>
      </c>
      <c r="B325" s="299"/>
      <c r="C325" s="261"/>
      <c r="D325" s="295"/>
      <c r="E325" s="300"/>
      <c r="F325" s="296"/>
      <c r="G325" s="301"/>
    </row>
    <row r="326" spans="1:7" s="298" customFormat="1" ht="15" x14ac:dyDescent="0.2">
      <c r="A326" s="293" t="str">
        <f t="shared" si="5"/>
        <v/>
      </c>
      <c r="B326" s="299"/>
      <c r="C326" s="261"/>
      <c r="D326" s="295"/>
      <c r="E326" s="300"/>
      <c r="F326" s="296"/>
      <c r="G326" s="301"/>
    </row>
    <row r="327" spans="1:7" s="298" customFormat="1" ht="15" x14ac:dyDescent="0.2">
      <c r="A327" s="293" t="str">
        <f t="shared" si="5"/>
        <v/>
      </c>
      <c r="B327" s="299"/>
      <c r="C327" s="261"/>
      <c r="D327" s="295"/>
      <c r="E327" s="300"/>
      <c r="F327" s="296"/>
      <c r="G327" s="301"/>
    </row>
    <row r="328" spans="1:7" s="298" customFormat="1" ht="15" x14ac:dyDescent="0.2">
      <c r="A328" s="293" t="str">
        <f t="shared" si="5"/>
        <v/>
      </c>
      <c r="B328" s="299"/>
      <c r="C328" s="261"/>
      <c r="D328" s="295"/>
      <c r="E328" s="300"/>
      <c r="F328" s="296"/>
      <c r="G328" s="301"/>
    </row>
    <row r="329" spans="1:7" s="298" customFormat="1" ht="15" x14ac:dyDescent="0.2">
      <c r="A329" s="293" t="str">
        <f t="shared" si="5"/>
        <v/>
      </c>
      <c r="B329" s="299"/>
      <c r="C329" s="261"/>
      <c r="D329" s="295"/>
      <c r="E329" s="300"/>
      <c r="F329" s="296"/>
      <c r="G329" s="301"/>
    </row>
    <row r="330" spans="1:7" s="298" customFormat="1" ht="15" x14ac:dyDescent="0.2">
      <c r="A330" s="293" t="str">
        <f t="shared" si="5"/>
        <v/>
      </c>
      <c r="B330" s="299"/>
      <c r="C330" s="261"/>
      <c r="D330" s="295"/>
      <c r="E330" s="300"/>
      <c r="F330" s="296"/>
      <c r="G330" s="301"/>
    </row>
    <row r="331" spans="1:7" s="298" customFormat="1" ht="15" x14ac:dyDescent="0.2">
      <c r="A331" s="293" t="str">
        <f t="shared" si="5"/>
        <v/>
      </c>
      <c r="B331" s="299"/>
      <c r="C331" s="261"/>
      <c r="D331" s="295"/>
      <c r="E331" s="300"/>
      <c r="F331" s="296"/>
      <c r="G331" s="301"/>
    </row>
    <row r="332" spans="1:7" s="298" customFormat="1" ht="15" x14ac:dyDescent="0.2">
      <c r="A332" s="293" t="str">
        <f t="shared" si="5"/>
        <v/>
      </c>
      <c r="B332" s="299"/>
      <c r="C332" s="261"/>
      <c r="D332" s="295"/>
      <c r="E332" s="300"/>
      <c r="F332" s="296"/>
      <c r="G332" s="301"/>
    </row>
    <row r="333" spans="1:7" s="298" customFormat="1" ht="15" x14ac:dyDescent="0.2">
      <c r="A333" s="293" t="str">
        <f t="shared" si="5"/>
        <v/>
      </c>
      <c r="B333" s="299"/>
      <c r="C333" s="261"/>
      <c r="D333" s="295"/>
      <c r="E333" s="300"/>
      <c r="F333" s="296"/>
      <c r="G333" s="301"/>
    </row>
    <row r="334" spans="1:7" s="298" customFormat="1" ht="15" x14ac:dyDescent="0.2">
      <c r="A334" s="293" t="str">
        <f t="shared" si="5"/>
        <v/>
      </c>
      <c r="B334" s="299"/>
      <c r="C334" s="261"/>
      <c r="D334" s="295"/>
      <c r="E334" s="300"/>
      <c r="F334" s="296"/>
      <c r="G334" s="301"/>
    </row>
    <row r="335" spans="1:7" s="298" customFormat="1" ht="15" x14ac:dyDescent="0.2">
      <c r="A335" s="293" t="str">
        <f t="shared" si="5"/>
        <v/>
      </c>
      <c r="B335" s="299"/>
      <c r="C335" s="261"/>
      <c r="D335" s="295"/>
      <c r="E335" s="300"/>
      <c r="F335" s="296"/>
      <c r="G335" s="301"/>
    </row>
    <row r="336" spans="1:7" s="298" customFormat="1" ht="15" x14ac:dyDescent="0.2">
      <c r="A336" s="293" t="str">
        <f t="shared" si="5"/>
        <v/>
      </c>
      <c r="B336" s="299"/>
      <c r="C336" s="261"/>
      <c r="D336" s="295"/>
      <c r="E336" s="300"/>
      <c r="F336" s="296"/>
      <c r="G336" s="301"/>
    </row>
    <row r="337" spans="1:7" s="298" customFormat="1" ht="15" x14ac:dyDescent="0.2">
      <c r="A337" s="293" t="str">
        <f t="shared" si="5"/>
        <v/>
      </c>
      <c r="B337" s="299"/>
      <c r="C337" s="261"/>
      <c r="D337" s="295"/>
      <c r="E337" s="300"/>
      <c r="F337" s="296"/>
      <c r="G337" s="301"/>
    </row>
    <row r="338" spans="1:7" s="298" customFormat="1" ht="15" x14ac:dyDescent="0.2">
      <c r="A338" s="293" t="str">
        <f t="shared" si="5"/>
        <v/>
      </c>
      <c r="B338" s="299"/>
      <c r="C338" s="261"/>
      <c r="D338" s="295"/>
      <c r="E338" s="300"/>
      <c r="F338" s="296"/>
      <c r="G338" s="301"/>
    </row>
    <row r="339" spans="1:7" s="298" customFormat="1" ht="15" x14ac:dyDescent="0.2">
      <c r="A339" s="293" t="str">
        <f t="shared" si="5"/>
        <v/>
      </c>
      <c r="B339" s="299"/>
      <c r="C339" s="261"/>
      <c r="D339" s="295"/>
      <c r="E339" s="300"/>
      <c r="F339" s="296"/>
      <c r="G339" s="301"/>
    </row>
    <row r="340" spans="1:7" s="298" customFormat="1" ht="15" x14ac:dyDescent="0.2">
      <c r="A340" s="293" t="str">
        <f t="shared" si="5"/>
        <v/>
      </c>
      <c r="B340" s="299"/>
      <c r="C340" s="261"/>
      <c r="D340" s="295"/>
      <c r="E340" s="300"/>
      <c r="F340" s="296"/>
      <c r="G340" s="301"/>
    </row>
    <row r="341" spans="1:7" s="298" customFormat="1" ht="15" x14ac:dyDescent="0.2">
      <c r="A341" s="293" t="str">
        <f t="shared" si="5"/>
        <v/>
      </c>
      <c r="B341" s="299"/>
      <c r="C341" s="261"/>
      <c r="D341" s="295"/>
      <c r="E341" s="300"/>
      <c r="F341" s="296"/>
      <c r="G341" s="301"/>
    </row>
    <row r="342" spans="1:7" s="298" customFormat="1" ht="15" x14ac:dyDescent="0.2">
      <c r="A342" s="293" t="str">
        <f t="shared" si="5"/>
        <v/>
      </c>
      <c r="B342" s="299"/>
      <c r="C342" s="261"/>
      <c r="D342" s="295"/>
      <c r="E342" s="300"/>
      <c r="F342" s="296"/>
      <c r="G342" s="301"/>
    </row>
    <row r="343" spans="1:7" s="298" customFormat="1" ht="15" x14ac:dyDescent="0.2">
      <c r="A343" s="293" t="str">
        <f t="shared" si="5"/>
        <v/>
      </c>
      <c r="B343" s="299"/>
      <c r="C343" s="261"/>
      <c r="D343" s="295"/>
      <c r="E343" s="300"/>
      <c r="F343" s="296"/>
      <c r="G343" s="301"/>
    </row>
    <row r="344" spans="1:7" s="298" customFormat="1" ht="15" x14ac:dyDescent="0.2">
      <c r="A344" s="293" t="str">
        <f t="shared" si="5"/>
        <v/>
      </c>
      <c r="B344" s="299"/>
      <c r="C344" s="261"/>
      <c r="D344" s="295"/>
      <c r="E344" s="300"/>
      <c r="F344" s="296"/>
      <c r="G344" s="301"/>
    </row>
    <row r="345" spans="1:7" s="298" customFormat="1" ht="15" x14ac:dyDescent="0.2">
      <c r="A345" s="293" t="str">
        <f t="shared" ref="A345:A408" si="6">IF(COUNTA(B345:F345)&gt;0,ROW()-ROW($A$23),"")</f>
        <v/>
      </c>
      <c r="B345" s="299"/>
      <c r="C345" s="261"/>
      <c r="D345" s="295"/>
      <c r="E345" s="300"/>
      <c r="F345" s="296"/>
      <c r="G345" s="301"/>
    </row>
    <row r="346" spans="1:7" s="298" customFormat="1" ht="15" x14ac:dyDescent="0.2">
      <c r="A346" s="293" t="str">
        <f t="shared" si="6"/>
        <v/>
      </c>
      <c r="B346" s="299"/>
      <c r="C346" s="261"/>
      <c r="D346" s="295"/>
      <c r="E346" s="300"/>
      <c r="F346" s="296"/>
      <c r="G346" s="301"/>
    </row>
    <row r="347" spans="1:7" s="298" customFormat="1" ht="15" x14ac:dyDescent="0.2">
      <c r="A347" s="293" t="str">
        <f t="shared" si="6"/>
        <v/>
      </c>
      <c r="B347" s="299"/>
      <c r="C347" s="261"/>
      <c r="D347" s="295"/>
      <c r="E347" s="300"/>
      <c r="F347" s="296"/>
      <c r="G347" s="301"/>
    </row>
    <row r="348" spans="1:7" s="298" customFormat="1" ht="15" x14ac:dyDescent="0.2">
      <c r="A348" s="293" t="str">
        <f t="shared" si="6"/>
        <v/>
      </c>
      <c r="B348" s="299"/>
      <c r="C348" s="261"/>
      <c r="D348" s="295"/>
      <c r="E348" s="300"/>
      <c r="F348" s="296"/>
      <c r="G348" s="301"/>
    </row>
    <row r="349" spans="1:7" s="298" customFormat="1" ht="15" x14ac:dyDescent="0.2">
      <c r="A349" s="293" t="str">
        <f t="shared" si="6"/>
        <v/>
      </c>
      <c r="B349" s="299"/>
      <c r="C349" s="261"/>
      <c r="D349" s="295"/>
      <c r="E349" s="300"/>
      <c r="F349" s="296"/>
      <c r="G349" s="301"/>
    </row>
    <row r="350" spans="1:7" s="298" customFormat="1" ht="15" x14ac:dyDescent="0.2">
      <c r="A350" s="293" t="str">
        <f t="shared" si="6"/>
        <v/>
      </c>
      <c r="B350" s="299"/>
      <c r="C350" s="261"/>
      <c r="D350" s="295"/>
      <c r="E350" s="300"/>
      <c r="F350" s="296"/>
      <c r="G350" s="301"/>
    </row>
    <row r="351" spans="1:7" s="298" customFormat="1" ht="15" x14ac:dyDescent="0.2">
      <c r="A351" s="293" t="str">
        <f t="shared" si="6"/>
        <v/>
      </c>
      <c r="B351" s="299"/>
      <c r="C351" s="261"/>
      <c r="D351" s="295"/>
      <c r="E351" s="300"/>
      <c r="F351" s="296"/>
      <c r="G351" s="301"/>
    </row>
    <row r="352" spans="1:7" s="298" customFormat="1" ht="15" x14ac:dyDescent="0.2">
      <c r="A352" s="293" t="str">
        <f t="shared" si="6"/>
        <v/>
      </c>
      <c r="B352" s="299"/>
      <c r="C352" s="261"/>
      <c r="D352" s="295"/>
      <c r="E352" s="300"/>
      <c r="F352" s="296"/>
      <c r="G352" s="301"/>
    </row>
    <row r="353" spans="1:7" s="298" customFormat="1" ht="15" x14ac:dyDescent="0.2">
      <c r="A353" s="293" t="str">
        <f t="shared" si="6"/>
        <v/>
      </c>
      <c r="B353" s="299"/>
      <c r="C353" s="261"/>
      <c r="D353" s="295"/>
      <c r="E353" s="300"/>
      <c r="F353" s="296"/>
      <c r="G353" s="301"/>
    </row>
    <row r="354" spans="1:7" s="298" customFormat="1" ht="15" x14ac:dyDescent="0.2">
      <c r="A354" s="293" t="str">
        <f t="shared" si="6"/>
        <v/>
      </c>
      <c r="B354" s="299"/>
      <c r="C354" s="261"/>
      <c r="D354" s="295"/>
      <c r="E354" s="300"/>
      <c r="F354" s="296"/>
      <c r="G354" s="301"/>
    </row>
    <row r="355" spans="1:7" s="298" customFormat="1" ht="15" x14ac:dyDescent="0.2">
      <c r="A355" s="293" t="str">
        <f t="shared" si="6"/>
        <v/>
      </c>
      <c r="B355" s="299"/>
      <c r="C355" s="261"/>
      <c r="D355" s="295"/>
      <c r="E355" s="300"/>
      <c r="F355" s="296"/>
      <c r="G355" s="301"/>
    </row>
    <row r="356" spans="1:7" s="298" customFormat="1" ht="15" x14ac:dyDescent="0.2">
      <c r="A356" s="293" t="str">
        <f t="shared" si="6"/>
        <v/>
      </c>
      <c r="B356" s="299"/>
      <c r="C356" s="261"/>
      <c r="D356" s="295"/>
      <c r="E356" s="300"/>
      <c r="F356" s="296"/>
      <c r="G356" s="301"/>
    </row>
    <row r="357" spans="1:7" s="298" customFormat="1" ht="15" x14ac:dyDescent="0.2">
      <c r="A357" s="293" t="str">
        <f t="shared" si="6"/>
        <v/>
      </c>
      <c r="B357" s="299"/>
      <c r="C357" s="261"/>
      <c r="D357" s="295"/>
      <c r="E357" s="300"/>
      <c r="F357" s="296"/>
      <c r="G357" s="301"/>
    </row>
    <row r="358" spans="1:7" s="298" customFormat="1" ht="15" x14ac:dyDescent="0.2">
      <c r="A358" s="293" t="str">
        <f t="shared" si="6"/>
        <v/>
      </c>
      <c r="B358" s="299"/>
      <c r="C358" s="261"/>
      <c r="D358" s="295"/>
      <c r="E358" s="300"/>
      <c r="F358" s="296"/>
      <c r="G358" s="301"/>
    </row>
    <row r="359" spans="1:7" s="298" customFormat="1" ht="15" x14ac:dyDescent="0.2">
      <c r="A359" s="293" t="str">
        <f t="shared" si="6"/>
        <v/>
      </c>
      <c r="B359" s="299"/>
      <c r="C359" s="261"/>
      <c r="D359" s="295"/>
      <c r="E359" s="300"/>
      <c r="F359" s="296"/>
      <c r="G359" s="301"/>
    </row>
    <row r="360" spans="1:7" s="298" customFormat="1" ht="15" x14ac:dyDescent="0.2">
      <c r="A360" s="293" t="str">
        <f t="shared" si="6"/>
        <v/>
      </c>
      <c r="B360" s="299"/>
      <c r="C360" s="261"/>
      <c r="D360" s="295"/>
      <c r="E360" s="300"/>
      <c r="F360" s="296"/>
      <c r="G360" s="301"/>
    </row>
    <row r="361" spans="1:7" s="298" customFormat="1" ht="15" x14ac:dyDescent="0.2">
      <c r="A361" s="293" t="str">
        <f t="shared" si="6"/>
        <v/>
      </c>
      <c r="B361" s="299"/>
      <c r="C361" s="261"/>
      <c r="D361" s="295"/>
      <c r="E361" s="300"/>
      <c r="F361" s="296"/>
      <c r="G361" s="301"/>
    </row>
    <row r="362" spans="1:7" s="298" customFormat="1" ht="15" x14ac:dyDescent="0.2">
      <c r="A362" s="293" t="str">
        <f t="shared" si="6"/>
        <v/>
      </c>
      <c r="B362" s="299"/>
      <c r="C362" s="261"/>
      <c r="D362" s="295"/>
      <c r="E362" s="300"/>
      <c r="F362" s="296"/>
      <c r="G362" s="301"/>
    </row>
    <row r="363" spans="1:7" s="298" customFormat="1" ht="15" x14ac:dyDescent="0.2">
      <c r="A363" s="293" t="str">
        <f t="shared" si="6"/>
        <v/>
      </c>
      <c r="B363" s="299"/>
      <c r="C363" s="261"/>
      <c r="D363" s="295"/>
      <c r="E363" s="300"/>
      <c r="F363" s="296"/>
      <c r="G363" s="301"/>
    </row>
    <row r="364" spans="1:7" s="298" customFormat="1" ht="15" x14ac:dyDescent="0.2">
      <c r="A364" s="293" t="str">
        <f t="shared" si="6"/>
        <v/>
      </c>
      <c r="B364" s="299"/>
      <c r="C364" s="261"/>
      <c r="D364" s="295"/>
      <c r="E364" s="300"/>
      <c r="F364" s="296"/>
      <c r="G364" s="301"/>
    </row>
    <row r="365" spans="1:7" s="298" customFormat="1" ht="15" x14ac:dyDescent="0.2">
      <c r="A365" s="293" t="str">
        <f t="shared" si="6"/>
        <v/>
      </c>
      <c r="B365" s="299"/>
      <c r="C365" s="261"/>
      <c r="D365" s="295"/>
      <c r="E365" s="300"/>
      <c r="F365" s="296"/>
      <c r="G365" s="301"/>
    </row>
    <row r="366" spans="1:7" s="298" customFormat="1" ht="15" x14ac:dyDescent="0.2">
      <c r="A366" s="293" t="str">
        <f t="shared" si="6"/>
        <v/>
      </c>
      <c r="B366" s="299"/>
      <c r="C366" s="261"/>
      <c r="D366" s="295"/>
      <c r="E366" s="300"/>
      <c r="F366" s="296"/>
      <c r="G366" s="301"/>
    </row>
    <row r="367" spans="1:7" s="298" customFormat="1" ht="15" x14ac:dyDescent="0.2">
      <c r="A367" s="293" t="str">
        <f t="shared" si="6"/>
        <v/>
      </c>
      <c r="B367" s="299"/>
      <c r="C367" s="261"/>
      <c r="D367" s="295"/>
      <c r="E367" s="300"/>
      <c r="F367" s="296"/>
      <c r="G367" s="301"/>
    </row>
    <row r="368" spans="1:7" s="298" customFormat="1" ht="15" x14ac:dyDescent="0.2">
      <c r="A368" s="293" t="str">
        <f t="shared" si="6"/>
        <v/>
      </c>
      <c r="B368" s="299"/>
      <c r="C368" s="261"/>
      <c r="D368" s="295"/>
      <c r="E368" s="300"/>
      <c r="F368" s="296"/>
      <c r="G368" s="301"/>
    </row>
    <row r="369" spans="1:7" s="298" customFormat="1" ht="15" x14ac:dyDescent="0.2">
      <c r="A369" s="293" t="str">
        <f t="shared" si="6"/>
        <v/>
      </c>
      <c r="B369" s="299"/>
      <c r="C369" s="261"/>
      <c r="D369" s="295"/>
      <c r="E369" s="300"/>
      <c r="F369" s="296"/>
      <c r="G369" s="301"/>
    </row>
    <row r="370" spans="1:7" s="298" customFormat="1" ht="15" x14ac:dyDescent="0.2">
      <c r="A370" s="293" t="str">
        <f t="shared" si="6"/>
        <v/>
      </c>
      <c r="B370" s="299"/>
      <c r="C370" s="261"/>
      <c r="D370" s="295"/>
      <c r="E370" s="300"/>
      <c r="F370" s="296"/>
      <c r="G370" s="301"/>
    </row>
    <row r="371" spans="1:7" s="298" customFormat="1" ht="15" x14ac:dyDescent="0.2">
      <c r="A371" s="293" t="str">
        <f t="shared" si="6"/>
        <v/>
      </c>
      <c r="B371" s="299"/>
      <c r="C371" s="261"/>
      <c r="D371" s="295"/>
      <c r="E371" s="300"/>
      <c r="F371" s="296"/>
      <c r="G371" s="301"/>
    </row>
    <row r="372" spans="1:7" s="298" customFormat="1" ht="15" x14ac:dyDescent="0.2">
      <c r="A372" s="293" t="str">
        <f t="shared" si="6"/>
        <v/>
      </c>
      <c r="B372" s="299"/>
      <c r="C372" s="261"/>
      <c r="D372" s="295"/>
      <c r="E372" s="300"/>
      <c r="F372" s="296"/>
      <c r="G372" s="301"/>
    </row>
    <row r="373" spans="1:7" s="298" customFormat="1" ht="15" x14ac:dyDescent="0.2">
      <c r="A373" s="293" t="str">
        <f t="shared" si="6"/>
        <v/>
      </c>
      <c r="B373" s="299"/>
      <c r="C373" s="261"/>
      <c r="D373" s="295"/>
      <c r="E373" s="300"/>
      <c r="F373" s="296"/>
      <c r="G373" s="301"/>
    </row>
    <row r="374" spans="1:7" s="298" customFormat="1" ht="15" x14ac:dyDescent="0.2">
      <c r="A374" s="293" t="str">
        <f t="shared" si="6"/>
        <v/>
      </c>
      <c r="B374" s="299"/>
      <c r="C374" s="261"/>
      <c r="D374" s="295"/>
      <c r="E374" s="300"/>
      <c r="F374" s="296"/>
      <c r="G374" s="301"/>
    </row>
    <row r="375" spans="1:7" s="298" customFormat="1" ht="15" x14ac:dyDescent="0.2">
      <c r="A375" s="293" t="str">
        <f t="shared" si="6"/>
        <v/>
      </c>
      <c r="B375" s="299"/>
      <c r="C375" s="261"/>
      <c r="D375" s="295"/>
      <c r="E375" s="300"/>
      <c r="F375" s="296"/>
      <c r="G375" s="301"/>
    </row>
    <row r="376" spans="1:7" s="298" customFormat="1" ht="15" x14ac:dyDescent="0.2">
      <c r="A376" s="293" t="str">
        <f t="shared" si="6"/>
        <v/>
      </c>
      <c r="B376" s="299"/>
      <c r="C376" s="261"/>
      <c r="D376" s="295"/>
      <c r="E376" s="300"/>
      <c r="F376" s="296"/>
      <c r="G376" s="301"/>
    </row>
    <row r="377" spans="1:7" s="298" customFormat="1" ht="15" x14ac:dyDescent="0.2">
      <c r="A377" s="293" t="str">
        <f t="shared" si="6"/>
        <v/>
      </c>
      <c r="B377" s="299"/>
      <c r="C377" s="261"/>
      <c r="D377" s="295"/>
      <c r="E377" s="300"/>
      <c r="F377" s="296"/>
      <c r="G377" s="301"/>
    </row>
    <row r="378" spans="1:7" s="298" customFormat="1" ht="15" x14ac:dyDescent="0.2">
      <c r="A378" s="293" t="str">
        <f t="shared" si="6"/>
        <v/>
      </c>
      <c r="B378" s="299"/>
      <c r="C378" s="261"/>
      <c r="D378" s="295"/>
      <c r="E378" s="300"/>
      <c r="F378" s="296"/>
      <c r="G378" s="301"/>
    </row>
    <row r="379" spans="1:7" s="298" customFormat="1" ht="15" x14ac:dyDescent="0.2">
      <c r="A379" s="293" t="str">
        <f t="shared" si="6"/>
        <v/>
      </c>
      <c r="B379" s="299"/>
      <c r="C379" s="261"/>
      <c r="D379" s="295"/>
      <c r="E379" s="300"/>
      <c r="F379" s="296"/>
      <c r="G379" s="301"/>
    </row>
    <row r="380" spans="1:7" s="298" customFormat="1" ht="15" x14ac:dyDescent="0.2">
      <c r="A380" s="293" t="str">
        <f t="shared" si="6"/>
        <v/>
      </c>
      <c r="B380" s="299"/>
      <c r="C380" s="261"/>
      <c r="D380" s="295"/>
      <c r="E380" s="300"/>
      <c r="F380" s="296"/>
      <c r="G380" s="301"/>
    </row>
    <row r="381" spans="1:7" s="298" customFormat="1" ht="15" x14ac:dyDescent="0.2">
      <c r="A381" s="293" t="str">
        <f t="shared" si="6"/>
        <v/>
      </c>
      <c r="B381" s="299"/>
      <c r="C381" s="261"/>
      <c r="D381" s="295"/>
      <c r="E381" s="300"/>
      <c r="F381" s="296"/>
      <c r="G381" s="301"/>
    </row>
    <row r="382" spans="1:7" s="298" customFormat="1" ht="15" x14ac:dyDescent="0.2">
      <c r="A382" s="293" t="str">
        <f t="shared" si="6"/>
        <v/>
      </c>
      <c r="B382" s="299"/>
      <c r="C382" s="261"/>
      <c r="D382" s="295"/>
      <c r="E382" s="300"/>
      <c r="F382" s="296"/>
      <c r="G382" s="301"/>
    </row>
    <row r="383" spans="1:7" s="298" customFormat="1" ht="15" x14ac:dyDescent="0.2">
      <c r="A383" s="293" t="str">
        <f t="shared" si="6"/>
        <v/>
      </c>
      <c r="B383" s="299"/>
      <c r="C383" s="261"/>
      <c r="D383" s="295"/>
      <c r="E383" s="300"/>
      <c r="F383" s="296"/>
      <c r="G383" s="301"/>
    </row>
    <row r="384" spans="1:7" s="298" customFormat="1" ht="15" x14ac:dyDescent="0.2">
      <c r="A384" s="293" t="str">
        <f t="shared" si="6"/>
        <v/>
      </c>
      <c r="B384" s="299"/>
      <c r="C384" s="261"/>
      <c r="D384" s="295"/>
      <c r="E384" s="300"/>
      <c r="F384" s="296"/>
      <c r="G384" s="301"/>
    </row>
    <row r="385" spans="1:7" s="298" customFormat="1" ht="15" x14ac:dyDescent="0.2">
      <c r="A385" s="293" t="str">
        <f t="shared" si="6"/>
        <v/>
      </c>
      <c r="B385" s="299"/>
      <c r="C385" s="261"/>
      <c r="D385" s="295"/>
      <c r="E385" s="300"/>
      <c r="F385" s="296"/>
      <c r="G385" s="301"/>
    </row>
    <row r="386" spans="1:7" s="298" customFormat="1" ht="15" x14ac:dyDescent="0.2">
      <c r="A386" s="293" t="str">
        <f t="shared" si="6"/>
        <v/>
      </c>
      <c r="B386" s="299"/>
      <c r="C386" s="261"/>
      <c r="D386" s="295"/>
      <c r="E386" s="300"/>
      <c r="F386" s="296"/>
      <c r="G386" s="301"/>
    </row>
    <row r="387" spans="1:7" s="298" customFormat="1" ht="15" x14ac:dyDescent="0.2">
      <c r="A387" s="293" t="str">
        <f t="shared" si="6"/>
        <v/>
      </c>
      <c r="B387" s="299"/>
      <c r="C387" s="261"/>
      <c r="D387" s="295"/>
      <c r="E387" s="300"/>
      <c r="F387" s="296"/>
      <c r="G387" s="301"/>
    </row>
    <row r="388" spans="1:7" s="298" customFormat="1" ht="15" x14ac:dyDescent="0.2">
      <c r="A388" s="293" t="str">
        <f t="shared" si="6"/>
        <v/>
      </c>
      <c r="B388" s="299"/>
      <c r="C388" s="261"/>
      <c r="D388" s="295"/>
      <c r="E388" s="300"/>
      <c r="F388" s="296"/>
      <c r="G388" s="301"/>
    </row>
    <row r="389" spans="1:7" s="298" customFormat="1" ht="15" x14ac:dyDescent="0.2">
      <c r="A389" s="293" t="str">
        <f t="shared" si="6"/>
        <v/>
      </c>
      <c r="B389" s="299"/>
      <c r="C389" s="261"/>
      <c r="D389" s="295"/>
      <c r="E389" s="300"/>
      <c r="F389" s="296"/>
      <c r="G389" s="301"/>
    </row>
    <row r="390" spans="1:7" s="298" customFormat="1" ht="15" x14ac:dyDescent="0.2">
      <c r="A390" s="293" t="str">
        <f t="shared" si="6"/>
        <v/>
      </c>
      <c r="B390" s="299"/>
      <c r="C390" s="261"/>
      <c r="D390" s="295"/>
      <c r="E390" s="300"/>
      <c r="F390" s="296"/>
      <c r="G390" s="301"/>
    </row>
    <row r="391" spans="1:7" s="298" customFormat="1" ht="15" x14ac:dyDescent="0.2">
      <c r="A391" s="293" t="str">
        <f t="shared" si="6"/>
        <v/>
      </c>
      <c r="B391" s="299"/>
      <c r="C391" s="261"/>
      <c r="D391" s="295"/>
      <c r="E391" s="300"/>
      <c r="F391" s="296"/>
      <c r="G391" s="301"/>
    </row>
    <row r="392" spans="1:7" s="298" customFormat="1" ht="15" x14ac:dyDescent="0.2">
      <c r="A392" s="293" t="str">
        <f t="shared" si="6"/>
        <v/>
      </c>
      <c r="B392" s="299"/>
      <c r="C392" s="261"/>
      <c r="D392" s="295"/>
      <c r="E392" s="300"/>
      <c r="F392" s="296"/>
      <c r="G392" s="301"/>
    </row>
    <row r="393" spans="1:7" s="298" customFormat="1" ht="15" x14ac:dyDescent="0.2">
      <c r="A393" s="293" t="str">
        <f t="shared" si="6"/>
        <v/>
      </c>
      <c r="B393" s="299"/>
      <c r="C393" s="261"/>
      <c r="D393" s="295"/>
      <c r="E393" s="300"/>
      <c r="F393" s="296"/>
      <c r="G393" s="301"/>
    </row>
    <row r="394" spans="1:7" s="298" customFormat="1" ht="15" x14ac:dyDescent="0.2">
      <c r="A394" s="293" t="str">
        <f t="shared" si="6"/>
        <v/>
      </c>
      <c r="B394" s="299"/>
      <c r="C394" s="261"/>
      <c r="D394" s="295"/>
      <c r="E394" s="300"/>
      <c r="F394" s="296"/>
      <c r="G394" s="301"/>
    </row>
    <row r="395" spans="1:7" s="298" customFormat="1" ht="15" x14ac:dyDescent="0.2">
      <c r="A395" s="293" t="str">
        <f t="shared" si="6"/>
        <v/>
      </c>
      <c r="B395" s="299"/>
      <c r="C395" s="261"/>
      <c r="D395" s="295"/>
      <c r="E395" s="300"/>
      <c r="F395" s="296"/>
      <c r="G395" s="301"/>
    </row>
    <row r="396" spans="1:7" s="298" customFormat="1" ht="15" x14ac:dyDescent="0.2">
      <c r="A396" s="293" t="str">
        <f t="shared" si="6"/>
        <v/>
      </c>
      <c r="B396" s="299"/>
      <c r="C396" s="261"/>
      <c r="D396" s="295"/>
      <c r="E396" s="300"/>
      <c r="F396" s="296"/>
      <c r="G396" s="301"/>
    </row>
    <row r="397" spans="1:7" s="298" customFormat="1" ht="15" x14ac:dyDescent="0.2">
      <c r="A397" s="293" t="str">
        <f t="shared" si="6"/>
        <v/>
      </c>
      <c r="B397" s="299"/>
      <c r="C397" s="261"/>
      <c r="D397" s="295"/>
      <c r="E397" s="300"/>
      <c r="F397" s="296"/>
      <c r="G397" s="301"/>
    </row>
    <row r="398" spans="1:7" s="298" customFormat="1" ht="15" x14ac:dyDescent="0.2">
      <c r="A398" s="293" t="str">
        <f t="shared" si="6"/>
        <v/>
      </c>
      <c r="B398" s="299"/>
      <c r="C398" s="261"/>
      <c r="D398" s="295"/>
      <c r="E398" s="300"/>
      <c r="F398" s="296"/>
      <c r="G398" s="301"/>
    </row>
    <row r="399" spans="1:7" s="298" customFormat="1" ht="15" x14ac:dyDescent="0.2">
      <c r="A399" s="293" t="str">
        <f t="shared" si="6"/>
        <v/>
      </c>
      <c r="B399" s="299"/>
      <c r="C399" s="261"/>
      <c r="D399" s="295"/>
      <c r="E399" s="300"/>
      <c r="F399" s="296"/>
      <c r="G399" s="301"/>
    </row>
    <row r="400" spans="1:7" s="298" customFormat="1" ht="15" x14ac:dyDescent="0.2">
      <c r="A400" s="293" t="str">
        <f t="shared" si="6"/>
        <v/>
      </c>
      <c r="B400" s="299"/>
      <c r="C400" s="261"/>
      <c r="D400" s="295"/>
      <c r="E400" s="300"/>
      <c r="F400" s="296"/>
      <c r="G400" s="301"/>
    </row>
    <row r="401" spans="1:7" s="298" customFormat="1" ht="15" x14ac:dyDescent="0.2">
      <c r="A401" s="293" t="str">
        <f t="shared" si="6"/>
        <v/>
      </c>
      <c r="B401" s="299"/>
      <c r="C401" s="261"/>
      <c r="D401" s="295"/>
      <c r="E401" s="300"/>
      <c r="F401" s="296"/>
      <c r="G401" s="301"/>
    </row>
    <row r="402" spans="1:7" s="298" customFormat="1" ht="15" x14ac:dyDescent="0.2">
      <c r="A402" s="293" t="str">
        <f t="shared" si="6"/>
        <v/>
      </c>
      <c r="B402" s="299"/>
      <c r="C402" s="261"/>
      <c r="D402" s="295"/>
      <c r="E402" s="300"/>
      <c r="F402" s="296"/>
      <c r="G402" s="301"/>
    </row>
    <row r="403" spans="1:7" s="298" customFormat="1" ht="15" x14ac:dyDescent="0.2">
      <c r="A403" s="293" t="str">
        <f t="shared" si="6"/>
        <v/>
      </c>
      <c r="B403" s="299"/>
      <c r="C403" s="261"/>
      <c r="D403" s="295"/>
      <c r="E403" s="300"/>
      <c r="F403" s="296"/>
      <c r="G403" s="301"/>
    </row>
    <row r="404" spans="1:7" s="298" customFormat="1" ht="15" x14ac:dyDescent="0.2">
      <c r="A404" s="293" t="str">
        <f t="shared" si="6"/>
        <v/>
      </c>
      <c r="B404" s="299"/>
      <c r="C404" s="261"/>
      <c r="D404" s="295"/>
      <c r="E404" s="300"/>
      <c r="F404" s="296"/>
      <c r="G404" s="301"/>
    </row>
    <row r="405" spans="1:7" s="298" customFormat="1" ht="15" x14ac:dyDescent="0.2">
      <c r="A405" s="293" t="str">
        <f t="shared" si="6"/>
        <v/>
      </c>
      <c r="B405" s="299"/>
      <c r="C405" s="261"/>
      <c r="D405" s="295"/>
      <c r="E405" s="300"/>
      <c r="F405" s="296"/>
      <c r="G405" s="301"/>
    </row>
    <row r="406" spans="1:7" s="298" customFormat="1" ht="15" x14ac:dyDescent="0.2">
      <c r="A406" s="293" t="str">
        <f t="shared" si="6"/>
        <v/>
      </c>
      <c r="B406" s="299"/>
      <c r="C406" s="261"/>
      <c r="D406" s="295"/>
      <c r="E406" s="300"/>
      <c r="F406" s="296"/>
      <c r="G406" s="301"/>
    </row>
    <row r="407" spans="1:7" s="298" customFormat="1" ht="15" x14ac:dyDescent="0.2">
      <c r="A407" s="293" t="str">
        <f t="shared" si="6"/>
        <v/>
      </c>
      <c r="B407" s="299"/>
      <c r="C407" s="261"/>
      <c r="D407" s="295"/>
      <c r="E407" s="300"/>
      <c r="F407" s="296"/>
      <c r="G407" s="301"/>
    </row>
    <row r="408" spans="1:7" s="298" customFormat="1" ht="15" x14ac:dyDescent="0.2">
      <c r="A408" s="293" t="str">
        <f t="shared" si="6"/>
        <v/>
      </c>
      <c r="B408" s="299"/>
      <c r="C408" s="261"/>
      <c r="D408" s="295"/>
      <c r="E408" s="300"/>
      <c r="F408" s="296"/>
      <c r="G408" s="301"/>
    </row>
    <row r="409" spans="1:7" s="298" customFormat="1" ht="15" x14ac:dyDescent="0.2">
      <c r="A409" s="293" t="str">
        <f t="shared" ref="A409:A472" si="7">IF(COUNTA(B409:F409)&gt;0,ROW()-ROW($A$23),"")</f>
        <v/>
      </c>
      <c r="B409" s="299"/>
      <c r="C409" s="261"/>
      <c r="D409" s="295"/>
      <c r="E409" s="300"/>
      <c r="F409" s="296"/>
      <c r="G409" s="301"/>
    </row>
    <row r="410" spans="1:7" s="298" customFormat="1" ht="15" x14ac:dyDescent="0.2">
      <c r="A410" s="293" t="str">
        <f t="shared" si="7"/>
        <v/>
      </c>
      <c r="B410" s="299"/>
      <c r="C410" s="261"/>
      <c r="D410" s="295"/>
      <c r="E410" s="300"/>
      <c r="F410" s="296"/>
      <c r="G410" s="301"/>
    </row>
    <row r="411" spans="1:7" s="298" customFormat="1" ht="15" x14ac:dyDescent="0.2">
      <c r="A411" s="293" t="str">
        <f t="shared" si="7"/>
        <v/>
      </c>
      <c r="B411" s="299"/>
      <c r="C411" s="261"/>
      <c r="D411" s="295"/>
      <c r="E411" s="300"/>
      <c r="F411" s="296"/>
      <c r="G411" s="301"/>
    </row>
    <row r="412" spans="1:7" s="298" customFormat="1" ht="15" x14ac:dyDescent="0.2">
      <c r="A412" s="293" t="str">
        <f t="shared" si="7"/>
        <v/>
      </c>
      <c r="B412" s="299"/>
      <c r="C412" s="261"/>
      <c r="D412" s="295"/>
      <c r="E412" s="300"/>
      <c r="F412" s="296"/>
      <c r="G412" s="301"/>
    </row>
    <row r="413" spans="1:7" s="298" customFormat="1" ht="15" x14ac:dyDescent="0.2">
      <c r="A413" s="293" t="str">
        <f t="shared" si="7"/>
        <v/>
      </c>
      <c r="B413" s="299"/>
      <c r="C413" s="261"/>
      <c r="D413" s="295"/>
      <c r="E413" s="300"/>
      <c r="F413" s="296"/>
      <c r="G413" s="301"/>
    </row>
    <row r="414" spans="1:7" s="298" customFormat="1" ht="15" x14ac:dyDescent="0.2">
      <c r="A414" s="293" t="str">
        <f t="shared" si="7"/>
        <v/>
      </c>
      <c r="B414" s="299"/>
      <c r="C414" s="261"/>
      <c r="D414" s="295"/>
      <c r="E414" s="300"/>
      <c r="F414" s="296"/>
      <c r="G414" s="301"/>
    </row>
    <row r="415" spans="1:7" s="298" customFormat="1" ht="15" x14ac:dyDescent="0.2">
      <c r="A415" s="293" t="str">
        <f t="shared" si="7"/>
        <v/>
      </c>
      <c r="B415" s="299"/>
      <c r="C415" s="261"/>
      <c r="D415" s="295"/>
      <c r="E415" s="300"/>
      <c r="F415" s="296"/>
      <c r="G415" s="301"/>
    </row>
    <row r="416" spans="1:7" s="298" customFormat="1" ht="15" x14ac:dyDescent="0.2">
      <c r="A416" s="293" t="str">
        <f t="shared" si="7"/>
        <v/>
      </c>
      <c r="B416" s="299"/>
      <c r="C416" s="261"/>
      <c r="D416" s="295"/>
      <c r="E416" s="300"/>
      <c r="F416" s="296"/>
      <c r="G416" s="301"/>
    </row>
    <row r="417" spans="1:7" s="298" customFormat="1" ht="15" x14ac:dyDescent="0.2">
      <c r="A417" s="293" t="str">
        <f t="shared" si="7"/>
        <v/>
      </c>
      <c r="B417" s="299"/>
      <c r="C417" s="261"/>
      <c r="D417" s="295"/>
      <c r="E417" s="300"/>
      <c r="F417" s="296"/>
      <c r="G417" s="301"/>
    </row>
    <row r="418" spans="1:7" s="298" customFormat="1" ht="15" x14ac:dyDescent="0.2">
      <c r="A418" s="293" t="str">
        <f t="shared" si="7"/>
        <v/>
      </c>
      <c r="B418" s="299"/>
      <c r="C418" s="261"/>
      <c r="D418" s="295"/>
      <c r="E418" s="300"/>
      <c r="F418" s="296"/>
      <c r="G418" s="301"/>
    </row>
    <row r="419" spans="1:7" s="298" customFormat="1" ht="15" x14ac:dyDescent="0.2">
      <c r="A419" s="293" t="str">
        <f t="shared" si="7"/>
        <v/>
      </c>
      <c r="B419" s="299"/>
      <c r="C419" s="261"/>
      <c r="D419" s="295"/>
      <c r="E419" s="300"/>
      <c r="F419" s="296"/>
      <c r="G419" s="301"/>
    </row>
    <row r="420" spans="1:7" s="298" customFormat="1" ht="15" x14ac:dyDescent="0.2">
      <c r="A420" s="293" t="str">
        <f t="shared" si="7"/>
        <v/>
      </c>
      <c r="B420" s="299"/>
      <c r="C420" s="261"/>
      <c r="D420" s="295"/>
      <c r="E420" s="300"/>
      <c r="F420" s="296"/>
      <c r="G420" s="301"/>
    </row>
    <row r="421" spans="1:7" s="298" customFormat="1" ht="15" x14ac:dyDescent="0.2">
      <c r="A421" s="293" t="str">
        <f t="shared" si="7"/>
        <v/>
      </c>
      <c r="B421" s="299"/>
      <c r="C421" s="261"/>
      <c r="D421" s="295"/>
      <c r="E421" s="300"/>
      <c r="F421" s="296"/>
      <c r="G421" s="301"/>
    </row>
    <row r="422" spans="1:7" s="298" customFormat="1" ht="15" x14ac:dyDescent="0.2">
      <c r="A422" s="293" t="str">
        <f t="shared" si="7"/>
        <v/>
      </c>
      <c r="B422" s="299"/>
      <c r="C422" s="261"/>
      <c r="D422" s="295"/>
      <c r="E422" s="300"/>
      <c r="F422" s="296"/>
      <c r="G422" s="301"/>
    </row>
    <row r="423" spans="1:7" s="298" customFormat="1" ht="15" x14ac:dyDescent="0.2">
      <c r="A423" s="293" t="str">
        <f t="shared" si="7"/>
        <v/>
      </c>
      <c r="B423" s="299"/>
      <c r="C423" s="261"/>
      <c r="D423" s="295"/>
      <c r="E423" s="300"/>
      <c r="F423" s="296"/>
      <c r="G423" s="301"/>
    </row>
    <row r="424" spans="1:7" s="298" customFormat="1" ht="15" x14ac:dyDescent="0.2">
      <c r="A424" s="293" t="str">
        <f t="shared" si="7"/>
        <v/>
      </c>
      <c r="B424" s="299"/>
      <c r="C424" s="261"/>
      <c r="D424" s="295"/>
      <c r="E424" s="300"/>
      <c r="F424" s="296"/>
      <c r="G424" s="301"/>
    </row>
    <row r="425" spans="1:7" s="298" customFormat="1" ht="15" x14ac:dyDescent="0.2">
      <c r="A425" s="293" t="str">
        <f t="shared" si="7"/>
        <v/>
      </c>
      <c r="B425" s="299"/>
      <c r="C425" s="261"/>
      <c r="D425" s="295"/>
      <c r="E425" s="300"/>
      <c r="F425" s="296"/>
      <c r="G425" s="301"/>
    </row>
    <row r="426" spans="1:7" s="298" customFormat="1" ht="15" x14ac:dyDescent="0.2">
      <c r="A426" s="293" t="str">
        <f t="shared" si="7"/>
        <v/>
      </c>
      <c r="B426" s="299"/>
      <c r="C426" s="261"/>
      <c r="D426" s="295"/>
      <c r="E426" s="300"/>
      <c r="F426" s="296"/>
      <c r="G426" s="301"/>
    </row>
    <row r="427" spans="1:7" s="298" customFormat="1" ht="15" x14ac:dyDescent="0.2">
      <c r="A427" s="293" t="str">
        <f t="shared" si="7"/>
        <v/>
      </c>
      <c r="B427" s="299"/>
      <c r="C427" s="261"/>
      <c r="D427" s="295"/>
      <c r="E427" s="300"/>
      <c r="F427" s="296"/>
      <c r="G427" s="301"/>
    </row>
    <row r="428" spans="1:7" s="298" customFormat="1" ht="15" x14ac:dyDescent="0.2">
      <c r="A428" s="293" t="str">
        <f t="shared" si="7"/>
        <v/>
      </c>
      <c r="B428" s="299"/>
      <c r="C428" s="261"/>
      <c r="D428" s="295"/>
      <c r="E428" s="300"/>
      <c r="F428" s="296"/>
      <c r="G428" s="301"/>
    </row>
    <row r="429" spans="1:7" s="298" customFormat="1" ht="15" x14ac:dyDescent="0.2">
      <c r="A429" s="293" t="str">
        <f t="shared" si="7"/>
        <v/>
      </c>
      <c r="B429" s="299"/>
      <c r="C429" s="261"/>
      <c r="D429" s="295"/>
      <c r="E429" s="300"/>
      <c r="F429" s="296"/>
      <c r="G429" s="301"/>
    </row>
    <row r="430" spans="1:7" s="298" customFormat="1" ht="15" x14ac:dyDescent="0.2">
      <c r="A430" s="293" t="str">
        <f t="shared" si="7"/>
        <v/>
      </c>
      <c r="B430" s="299"/>
      <c r="C430" s="261"/>
      <c r="D430" s="295"/>
      <c r="E430" s="300"/>
      <c r="F430" s="296"/>
      <c r="G430" s="301"/>
    </row>
    <row r="431" spans="1:7" s="298" customFormat="1" ht="15" x14ac:dyDescent="0.2">
      <c r="A431" s="293" t="str">
        <f t="shared" si="7"/>
        <v/>
      </c>
      <c r="B431" s="299"/>
      <c r="C431" s="261"/>
      <c r="D431" s="295"/>
      <c r="E431" s="300"/>
      <c r="F431" s="296"/>
      <c r="G431" s="301"/>
    </row>
    <row r="432" spans="1:7" s="298" customFormat="1" ht="15" x14ac:dyDescent="0.2">
      <c r="A432" s="293" t="str">
        <f t="shared" si="7"/>
        <v/>
      </c>
      <c r="B432" s="299"/>
      <c r="C432" s="261"/>
      <c r="D432" s="295"/>
      <c r="E432" s="300"/>
      <c r="F432" s="296"/>
      <c r="G432" s="301"/>
    </row>
    <row r="433" spans="1:7" s="298" customFormat="1" ht="15" x14ac:dyDescent="0.2">
      <c r="A433" s="293" t="str">
        <f t="shared" si="7"/>
        <v/>
      </c>
      <c r="B433" s="299"/>
      <c r="C433" s="261"/>
      <c r="D433" s="295"/>
      <c r="E433" s="300"/>
      <c r="F433" s="296"/>
      <c r="G433" s="301"/>
    </row>
    <row r="434" spans="1:7" s="298" customFormat="1" ht="15" x14ac:dyDescent="0.2">
      <c r="A434" s="293" t="str">
        <f t="shared" si="7"/>
        <v/>
      </c>
      <c r="B434" s="299"/>
      <c r="C434" s="261"/>
      <c r="D434" s="295"/>
      <c r="E434" s="300"/>
      <c r="F434" s="296"/>
      <c r="G434" s="301"/>
    </row>
    <row r="435" spans="1:7" s="298" customFormat="1" ht="15" x14ac:dyDescent="0.2">
      <c r="A435" s="293" t="str">
        <f t="shared" si="7"/>
        <v/>
      </c>
      <c r="B435" s="299"/>
      <c r="C435" s="261"/>
      <c r="D435" s="295"/>
      <c r="E435" s="300"/>
      <c r="F435" s="296"/>
      <c r="G435" s="301"/>
    </row>
    <row r="436" spans="1:7" s="298" customFormat="1" ht="15" x14ac:dyDescent="0.2">
      <c r="A436" s="293" t="str">
        <f t="shared" si="7"/>
        <v/>
      </c>
      <c r="B436" s="299"/>
      <c r="C436" s="261"/>
      <c r="D436" s="295"/>
      <c r="E436" s="300"/>
      <c r="F436" s="296"/>
      <c r="G436" s="301"/>
    </row>
    <row r="437" spans="1:7" s="298" customFormat="1" ht="15" x14ac:dyDescent="0.2">
      <c r="A437" s="293" t="str">
        <f t="shared" si="7"/>
        <v/>
      </c>
      <c r="B437" s="299"/>
      <c r="C437" s="261"/>
      <c r="D437" s="295"/>
      <c r="E437" s="300"/>
      <c r="F437" s="296"/>
      <c r="G437" s="301"/>
    </row>
    <row r="438" spans="1:7" s="298" customFormat="1" ht="15" x14ac:dyDescent="0.2">
      <c r="A438" s="293" t="str">
        <f t="shared" si="7"/>
        <v/>
      </c>
      <c r="B438" s="299"/>
      <c r="C438" s="261"/>
      <c r="D438" s="295"/>
      <c r="E438" s="300"/>
      <c r="F438" s="296"/>
      <c r="G438" s="301"/>
    </row>
    <row r="439" spans="1:7" s="298" customFormat="1" ht="15" x14ac:dyDescent="0.2">
      <c r="A439" s="293" t="str">
        <f t="shared" si="7"/>
        <v/>
      </c>
      <c r="B439" s="299"/>
      <c r="C439" s="261"/>
      <c r="D439" s="295"/>
      <c r="E439" s="300"/>
      <c r="F439" s="296"/>
      <c r="G439" s="301"/>
    </row>
    <row r="440" spans="1:7" s="298" customFormat="1" ht="15" x14ac:dyDescent="0.2">
      <c r="A440" s="293" t="str">
        <f t="shared" si="7"/>
        <v/>
      </c>
      <c r="B440" s="299"/>
      <c r="C440" s="261"/>
      <c r="D440" s="295"/>
      <c r="E440" s="300"/>
      <c r="F440" s="296"/>
      <c r="G440" s="301"/>
    </row>
    <row r="441" spans="1:7" s="298" customFormat="1" ht="15" x14ac:dyDescent="0.2">
      <c r="A441" s="293" t="str">
        <f t="shared" si="7"/>
        <v/>
      </c>
      <c r="B441" s="299"/>
      <c r="C441" s="261"/>
      <c r="D441" s="295"/>
      <c r="E441" s="300"/>
      <c r="F441" s="296"/>
      <c r="G441" s="301"/>
    </row>
    <row r="442" spans="1:7" s="298" customFormat="1" ht="15" x14ac:dyDescent="0.2">
      <c r="A442" s="293" t="str">
        <f t="shared" si="7"/>
        <v/>
      </c>
      <c r="B442" s="299"/>
      <c r="C442" s="261"/>
      <c r="D442" s="295"/>
      <c r="E442" s="300"/>
      <c r="F442" s="296"/>
      <c r="G442" s="301"/>
    </row>
    <row r="443" spans="1:7" s="298" customFormat="1" ht="15" x14ac:dyDescent="0.2">
      <c r="A443" s="293" t="str">
        <f t="shared" si="7"/>
        <v/>
      </c>
      <c r="B443" s="299"/>
      <c r="C443" s="261"/>
      <c r="D443" s="295"/>
      <c r="E443" s="300"/>
      <c r="F443" s="296"/>
      <c r="G443" s="301"/>
    </row>
    <row r="444" spans="1:7" s="298" customFormat="1" ht="15" x14ac:dyDescent="0.2">
      <c r="A444" s="293" t="str">
        <f t="shared" si="7"/>
        <v/>
      </c>
      <c r="B444" s="299"/>
      <c r="C444" s="261"/>
      <c r="D444" s="295"/>
      <c r="E444" s="300"/>
      <c r="F444" s="296"/>
      <c r="G444" s="301"/>
    </row>
    <row r="445" spans="1:7" s="298" customFormat="1" ht="15" x14ac:dyDescent="0.2">
      <c r="A445" s="293" t="str">
        <f t="shared" si="7"/>
        <v/>
      </c>
      <c r="B445" s="299"/>
      <c r="C445" s="261"/>
      <c r="D445" s="295"/>
      <c r="E445" s="300"/>
      <c r="F445" s="296"/>
      <c r="G445" s="301"/>
    </row>
    <row r="446" spans="1:7" s="298" customFormat="1" ht="15" x14ac:dyDescent="0.2">
      <c r="A446" s="293" t="str">
        <f t="shared" si="7"/>
        <v/>
      </c>
      <c r="B446" s="299"/>
      <c r="C446" s="261"/>
      <c r="D446" s="295"/>
      <c r="E446" s="300"/>
      <c r="F446" s="296"/>
      <c r="G446" s="301"/>
    </row>
    <row r="447" spans="1:7" s="298" customFormat="1" ht="15" x14ac:dyDescent="0.2">
      <c r="A447" s="293" t="str">
        <f t="shared" si="7"/>
        <v/>
      </c>
      <c r="B447" s="299"/>
      <c r="C447" s="261"/>
      <c r="D447" s="295"/>
      <c r="E447" s="300"/>
      <c r="F447" s="296"/>
      <c r="G447" s="301"/>
    </row>
    <row r="448" spans="1:7" s="298" customFormat="1" ht="15" x14ac:dyDescent="0.2">
      <c r="A448" s="293" t="str">
        <f t="shared" si="7"/>
        <v/>
      </c>
      <c r="B448" s="299"/>
      <c r="C448" s="261"/>
      <c r="D448" s="295"/>
      <c r="E448" s="300"/>
      <c r="F448" s="296"/>
      <c r="G448" s="301"/>
    </row>
    <row r="449" spans="1:7" s="298" customFormat="1" ht="15" x14ac:dyDescent="0.2">
      <c r="A449" s="293" t="str">
        <f t="shared" si="7"/>
        <v/>
      </c>
      <c r="B449" s="299"/>
      <c r="C449" s="261"/>
      <c r="D449" s="295"/>
      <c r="E449" s="300"/>
      <c r="F449" s="296"/>
      <c r="G449" s="301"/>
    </row>
    <row r="450" spans="1:7" s="298" customFormat="1" ht="15" x14ac:dyDescent="0.2">
      <c r="A450" s="293" t="str">
        <f t="shared" si="7"/>
        <v/>
      </c>
      <c r="B450" s="299"/>
      <c r="C450" s="261"/>
      <c r="D450" s="295"/>
      <c r="E450" s="300"/>
      <c r="F450" s="296"/>
      <c r="G450" s="301"/>
    </row>
    <row r="451" spans="1:7" s="298" customFormat="1" ht="15" x14ac:dyDescent="0.2">
      <c r="A451" s="293" t="str">
        <f t="shared" si="7"/>
        <v/>
      </c>
      <c r="B451" s="299"/>
      <c r="C451" s="261"/>
      <c r="D451" s="295"/>
      <c r="E451" s="300"/>
      <c r="F451" s="296"/>
      <c r="G451" s="301"/>
    </row>
    <row r="452" spans="1:7" s="298" customFormat="1" ht="15" x14ac:dyDescent="0.2">
      <c r="A452" s="293" t="str">
        <f t="shared" si="7"/>
        <v/>
      </c>
      <c r="B452" s="299"/>
      <c r="C452" s="261"/>
      <c r="D452" s="295"/>
      <c r="E452" s="300"/>
      <c r="F452" s="296"/>
      <c r="G452" s="301"/>
    </row>
    <row r="453" spans="1:7" s="298" customFormat="1" ht="15" x14ac:dyDescent="0.2">
      <c r="A453" s="293" t="str">
        <f t="shared" si="7"/>
        <v/>
      </c>
      <c r="B453" s="299"/>
      <c r="C453" s="261"/>
      <c r="D453" s="295"/>
      <c r="E453" s="300"/>
      <c r="F453" s="296"/>
      <c r="G453" s="301"/>
    </row>
    <row r="454" spans="1:7" s="298" customFormat="1" ht="15" x14ac:dyDescent="0.2">
      <c r="A454" s="293" t="str">
        <f t="shared" si="7"/>
        <v/>
      </c>
      <c r="B454" s="299"/>
      <c r="C454" s="261"/>
      <c r="D454" s="295"/>
      <c r="E454" s="300"/>
      <c r="F454" s="296"/>
      <c r="G454" s="301"/>
    </row>
    <row r="455" spans="1:7" s="298" customFormat="1" ht="15" x14ac:dyDescent="0.2">
      <c r="A455" s="293" t="str">
        <f t="shared" si="7"/>
        <v/>
      </c>
      <c r="B455" s="299"/>
      <c r="C455" s="261"/>
      <c r="D455" s="295"/>
      <c r="E455" s="300"/>
      <c r="F455" s="296"/>
      <c r="G455" s="301"/>
    </row>
    <row r="456" spans="1:7" s="298" customFormat="1" ht="15" x14ac:dyDescent="0.2">
      <c r="A456" s="293" t="str">
        <f t="shared" si="7"/>
        <v/>
      </c>
      <c r="B456" s="299"/>
      <c r="C456" s="261"/>
      <c r="D456" s="295"/>
      <c r="E456" s="300"/>
      <c r="F456" s="296"/>
      <c r="G456" s="301"/>
    </row>
    <row r="457" spans="1:7" s="298" customFormat="1" ht="15" x14ac:dyDescent="0.2">
      <c r="A457" s="293" t="str">
        <f t="shared" si="7"/>
        <v/>
      </c>
      <c r="B457" s="299"/>
      <c r="C457" s="261"/>
      <c r="D457" s="295"/>
      <c r="E457" s="300"/>
      <c r="F457" s="296"/>
      <c r="G457" s="301"/>
    </row>
    <row r="458" spans="1:7" s="298" customFormat="1" ht="15" x14ac:dyDescent="0.2">
      <c r="A458" s="293" t="str">
        <f t="shared" si="7"/>
        <v/>
      </c>
      <c r="B458" s="299"/>
      <c r="C458" s="261"/>
      <c r="D458" s="295"/>
      <c r="E458" s="300"/>
      <c r="F458" s="296"/>
      <c r="G458" s="301"/>
    </row>
    <row r="459" spans="1:7" s="298" customFormat="1" ht="15" x14ac:dyDescent="0.2">
      <c r="A459" s="293" t="str">
        <f t="shared" si="7"/>
        <v/>
      </c>
      <c r="B459" s="299"/>
      <c r="C459" s="261"/>
      <c r="D459" s="295"/>
      <c r="E459" s="300"/>
      <c r="F459" s="296"/>
      <c r="G459" s="301"/>
    </row>
    <row r="460" spans="1:7" s="298" customFormat="1" ht="15" x14ac:dyDescent="0.2">
      <c r="A460" s="293" t="str">
        <f t="shared" si="7"/>
        <v/>
      </c>
      <c r="B460" s="299"/>
      <c r="C460" s="261"/>
      <c r="D460" s="295"/>
      <c r="E460" s="300"/>
      <c r="F460" s="296"/>
      <c r="G460" s="301"/>
    </row>
    <row r="461" spans="1:7" s="298" customFormat="1" ht="15" x14ac:dyDescent="0.2">
      <c r="A461" s="293" t="str">
        <f t="shared" si="7"/>
        <v/>
      </c>
      <c r="B461" s="299"/>
      <c r="C461" s="261"/>
      <c r="D461" s="295"/>
      <c r="E461" s="300"/>
      <c r="F461" s="296"/>
      <c r="G461" s="301"/>
    </row>
    <row r="462" spans="1:7" s="298" customFormat="1" ht="15" x14ac:dyDescent="0.2">
      <c r="A462" s="293" t="str">
        <f t="shared" si="7"/>
        <v/>
      </c>
      <c r="B462" s="299"/>
      <c r="C462" s="261"/>
      <c r="D462" s="295"/>
      <c r="E462" s="300"/>
      <c r="F462" s="296"/>
      <c r="G462" s="301"/>
    </row>
    <row r="463" spans="1:7" s="298" customFormat="1" ht="15" x14ac:dyDescent="0.2">
      <c r="A463" s="293" t="str">
        <f t="shared" si="7"/>
        <v/>
      </c>
      <c r="B463" s="299"/>
      <c r="C463" s="261"/>
      <c r="D463" s="295"/>
      <c r="E463" s="300"/>
      <c r="F463" s="296"/>
      <c r="G463" s="301"/>
    </row>
    <row r="464" spans="1:7" s="298" customFormat="1" ht="15" x14ac:dyDescent="0.2">
      <c r="A464" s="293" t="str">
        <f t="shared" si="7"/>
        <v/>
      </c>
      <c r="B464" s="299"/>
      <c r="C464" s="261"/>
      <c r="D464" s="295"/>
      <c r="E464" s="300"/>
      <c r="F464" s="296"/>
      <c r="G464" s="301"/>
    </row>
    <row r="465" spans="1:7" s="298" customFormat="1" ht="15" x14ac:dyDescent="0.2">
      <c r="A465" s="293" t="str">
        <f t="shared" si="7"/>
        <v/>
      </c>
      <c r="B465" s="299"/>
      <c r="C465" s="261"/>
      <c r="D465" s="295"/>
      <c r="E465" s="300"/>
      <c r="F465" s="296"/>
      <c r="G465" s="301"/>
    </row>
    <row r="466" spans="1:7" s="298" customFormat="1" ht="15" x14ac:dyDescent="0.2">
      <c r="A466" s="293" t="str">
        <f t="shared" si="7"/>
        <v/>
      </c>
      <c r="B466" s="299"/>
      <c r="C466" s="261"/>
      <c r="D466" s="295"/>
      <c r="E466" s="300"/>
      <c r="F466" s="296"/>
      <c r="G466" s="301"/>
    </row>
    <row r="467" spans="1:7" s="298" customFormat="1" ht="15" x14ac:dyDescent="0.2">
      <c r="A467" s="293" t="str">
        <f t="shared" si="7"/>
        <v/>
      </c>
      <c r="B467" s="299"/>
      <c r="C467" s="261"/>
      <c r="D467" s="295"/>
      <c r="E467" s="300"/>
      <c r="F467" s="296"/>
      <c r="G467" s="301"/>
    </row>
    <row r="468" spans="1:7" s="298" customFormat="1" ht="15" x14ac:dyDescent="0.2">
      <c r="A468" s="293" t="str">
        <f t="shared" si="7"/>
        <v/>
      </c>
      <c r="B468" s="299"/>
      <c r="C468" s="261"/>
      <c r="D468" s="295"/>
      <c r="E468" s="300"/>
      <c r="F468" s="296"/>
      <c r="G468" s="301"/>
    </row>
    <row r="469" spans="1:7" s="298" customFormat="1" ht="15" x14ac:dyDescent="0.2">
      <c r="A469" s="293" t="str">
        <f t="shared" si="7"/>
        <v/>
      </c>
      <c r="B469" s="299"/>
      <c r="C469" s="261"/>
      <c r="D469" s="295"/>
      <c r="E469" s="300"/>
      <c r="F469" s="296"/>
      <c r="G469" s="301"/>
    </row>
    <row r="470" spans="1:7" s="298" customFormat="1" ht="15" x14ac:dyDescent="0.2">
      <c r="A470" s="293" t="str">
        <f t="shared" si="7"/>
        <v/>
      </c>
      <c r="B470" s="299"/>
      <c r="C470" s="261"/>
      <c r="D470" s="295"/>
      <c r="E470" s="300"/>
      <c r="F470" s="296"/>
      <c r="G470" s="301"/>
    </row>
    <row r="471" spans="1:7" s="298" customFormat="1" ht="15" x14ac:dyDescent="0.2">
      <c r="A471" s="293" t="str">
        <f t="shared" si="7"/>
        <v/>
      </c>
      <c r="B471" s="299"/>
      <c r="C471" s="261"/>
      <c r="D471" s="295"/>
      <c r="E471" s="300"/>
      <c r="F471" s="296"/>
      <c r="G471" s="301"/>
    </row>
    <row r="472" spans="1:7" s="298" customFormat="1" ht="15" x14ac:dyDescent="0.2">
      <c r="A472" s="293" t="str">
        <f t="shared" si="7"/>
        <v/>
      </c>
      <c r="B472" s="299"/>
      <c r="C472" s="261"/>
      <c r="D472" s="295"/>
      <c r="E472" s="300"/>
      <c r="F472" s="296"/>
      <c r="G472" s="301"/>
    </row>
    <row r="473" spans="1:7" s="298" customFormat="1" ht="15" x14ac:dyDescent="0.2">
      <c r="A473" s="293" t="str">
        <f t="shared" ref="A473:A523" si="8">IF(COUNTA(B473:F473)&gt;0,ROW()-ROW($A$23),"")</f>
        <v/>
      </c>
      <c r="B473" s="299"/>
      <c r="C473" s="261"/>
      <c r="D473" s="295"/>
      <c r="E473" s="300"/>
      <c r="F473" s="296"/>
      <c r="G473" s="301"/>
    </row>
    <row r="474" spans="1:7" s="298" customFormat="1" ht="15" x14ac:dyDescent="0.2">
      <c r="A474" s="293" t="str">
        <f t="shared" si="8"/>
        <v/>
      </c>
      <c r="B474" s="299"/>
      <c r="C474" s="261"/>
      <c r="D474" s="295"/>
      <c r="E474" s="300"/>
      <c r="F474" s="296"/>
      <c r="G474" s="301"/>
    </row>
    <row r="475" spans="1:7" s="298" customFormat="1" ht="15" x14ac:dyDescent="0.2">
      <c r="A475" s="293" t="str">
        <f t="shared" si="8"/>
        <v/>
      </c>
      <c r="B475" s="299"/>
      <c r="C475" s="261"/>
      <c r="D475" s="295"/>
      <c r="E475" s="300"/>
      <c r="F475" s="296"/>
      <c r="G475" s="301"/>
    </row>
    <row r="476" spans="1:7" s="298" customFormat="1" ht="15" x14ac:dyDescent="0.2">
      <c r="A476" s="293" t="str">
        <f t="shared" si="8"/>
        <v/>
      </c>
      <c r="B476" s="299"/>
      <c r="C476" s="261"/>
      <c r="D476" s="295"/>
      <c r="E476" s="300"/>
      <c r="F476" s="296"/>
      <c r="G476" s="301"/>
    </row>
    <row r="477" spans="1:7" s="298" customFormat="1" ht="15" x14ac:dyDescent="0.2">
      <c r="A477" s="293" t="str">
        <f t="shared" si="8"/>
        <v/>
      </c>
      <c r="B477" s="299"/>
      <c r="C477" s="261"/>
      <c r="D477" s="295"/>
      <c r="E477" s="300"/>
      <c r="F477" s="296"/>
      <c r="G477" s="301"/>
    </row>
    <row r="478" spans="1:7" s="298" customFormat="1" ht="15" x14ac:dyDescent="0.2">
      <c r="A478" s="293" t="str">
        <f t="shared" si="8"/>
        <v/>
      </c>
      <c r="B478" s="299"/>
      <c r="C478" s="261"/>
      <c r="D478" s="295"/>
      <c r="E478" s="300"/>
      <c r="F478" s="296"/>
      <c r="G478" s="301"/>
    </row>
    <row r="479" spans="1:7" s="298" customFormat="1" ht="15" x14ac:dyDescent="0.2">
      <c r="A479" s="293" t="str">
        <f t="shared" si="8"/>
        <v/>
      </c>
      <c r="B479" s="299"/>
      <c r="C479" s="261"/>
      <c r="D479" s="295"/>
      <c r="E479" s="300"/>
      <c r="F479" s="296"/>
      <c r="G479" s="301"/>
    </row>
    <row r="480" spans="1:7" s="298" customFormat="1" ht="15" x14ac:dyDescent="0.2">
      <c r="A480" s="293" t="str">
        <f t="shared" si="8"/>
        <v/>
      </c>
      <c r="B480" s="299"/>
      <c r="C480" s="261"/>
      <c r="D480" s="295"/>
      <c r="E480" s="300"/>
      <c r="F480" s="296"/>
      <c r="G480" s="301"/>
    </row>
    <row r="481" spans="1:7" s="298" customFormat="1" ht="15" x14ac:dyDescent="0.2">
      <c r="A481" s="293" t="str">
        <f t="shared" si="8"/>
        <v/>
      </c>
      <c r="B481" s="299"/>
      <c r="C481" s="261"/>
      <c r="D481" s="295"/>
      <c r="E481" s="300"/>
      <c r="F481" s="296"/>
      <c r="G481" s="301"/>
    </row>
    <row r="482" spans="1:7" s="298" customFormat="1" ht="15" x14ac:dyDescent="0.2">
      <c r="A482" s="293" t="str">
        <f t="shared" si="8"/>
        <v/>
      </c>
      <c r="B482" s="299"/>
      <c r="C482" s="261"/>
      <c r="D482" s="295"/>
      <c r="E482" s="300"/>
      <c r="F482" s="296"/>
      <c r="G482" s="301"/>
    </row>
    <row r="483" spans="1:7" s="298" customFormat="1" ht="15" x14ac:dyDescent="0.2">
      <c r="A483" s="293" t="str">
        <f t="shared" si="8"/>
        <v/>
      </c>
      <c r="B483" s="299"/>
      <c r="C483" s="261"/>
      <c r="D483" s="295"/>
      <c r="E483" s="300"/>
      <c r="F483" s="296"/>
      <c r="G483" s="301"/>
    </row>
    <row r="484" spans="1:7" s="298" customFormat="1" ht="15" x14ac:dyDescent="0.2">
      <c r="A484" s="293" t="str">
        <f t="shared" si="8"/>
        <v/>
      </c>
      <c r="B484" s="299"/>
      <c r="C484" s="261"/>
      <c r="D484" s="295"/>
      <c r="E484" s="300"/>
      <c r="F484" s="296"/>
      <c r="G484" s="301"/>
    </row>
    <row r="485" spans="1:7" s="298" customFormat="1" ht="15" x14ac:dyDescent="0.2">
      <c r="A485" s="293" t="str">
        <f t="shared" si="8"/>
        <v/>
      </c>
      <c r="B485" s="299"/>
      <c r="C485" s="261"/>
      <c r="D485" s="295"/>
      <c r="E485" s="300"/>
      <c r="F485" s="296"/>
      <c r="G485" s="301"/>
    </row>
    <row r="486" spans="1:7" s="298" customFormat="1" ht="15" x14ac:dyDescent="0.2">
      <c r="A486" s="293" t="str">
        <f t="shared" si="8"/>
        <v/>
      </c>
      <c r="B486" s="299"/>
      <c r="C486" s="261"/>
      <c r="D486" s="295"/>
      <c r="E486" s="300"/>
      <c r="F486" s="296"/>
      <c r="G486" s="301"/>
    </row>
    <row r="487" spans="1:7" s="298" customFormat="1" ht="15" x14ac:dyDescent="0.2">
      <c r="A487" s="293" t="str">
        <f t="shared" si="8"/>
        <v/>
      </c>
      <c r="B487" s="299"/>
      <c r="C487" s="261"/>
      <c r="D487" s="295"/>
      <c r="E487" s="300"/>
      <c r="F487" s="296"/>
      <c r="G487" s="301"/>
    </row>
    <row r="488" spans="1:7" s="298" customFormat="1" ht="15" x14ac:dyDescent="0.2">
      <c r="A488" s="293" t="str">
        <f t="shared" si="8"/>
        <v/>
      </c>
      <c r="B488" s="299"/>
      <c r="C488" s="261"/>
      <c r="D488" s="295"/>
      <c r="E488" s="300"/>
      <c r="F488" s="296"/>
      <c r="G488" s="301"/>
    </row>
    <row r="489" spans="1:7" s="298" customFormat="1" ht="15" x14ac:dyDescent="0.2">
      <c r="A489" s="293" t="str">
        <f t="shared" si="8"/>
        <v/>
      </c>
      <c r="B489" s="299"/>
      <c r="C489" s="261"/>
      <c r="D489" s="295"/>
      <c r="E489" s="300"/>
      <c r="F489" s="296"/>
      <c r="G489" s="301"/>
    </row>
    <row r="490" spans="1:7" s="298" customFormat="1" ht="15" x14ac:dyDescent="0.2">
      <c r="A490" s="293" t="str">
        <f t="shared" si="8"/>
        <v/>
      </c>
      <c r="B490" s="299"/>
      <c r="C490" s="261"/>
      <c r="D490" s="295"/>
      <c r="E490" s="300"/>
      <c r="F490" s="296"/>
      <c r="G490" s="301"/>
    </row>
    <row r="491" spans="1:7" s="298" customFormat="1" ht="15" x14ac:dyDescent="0.2">
      <c r="A491" s="293" t="str">
        <f t="shared" si="8"/>
        <v/>
      </c>
      <c r="B491" s="299"/>
      <c r="C491" s="261"/>
      <c r="D491" s="295"/>
      <c r="E491" s="300"/>
      <c r="F491" s="296"/>
      <c r="G491" s="301"/>
    </row>
    <row r="492" spans="1:7" s="298" customFormat="1" ht="15" x14ac:dyDescent="0.2">
      <c r="A492" s="293" t="str">
        <f t="shared" si="8"/>
        <v/>
      </c>
      <c r="B492" s="299"/>
      <c r="C492" s="261"/>
      <c r="D492" s="295"/>
      <c r="E492" s="300"/>
      <c r="F492" s="296"/>
      <c r="G492" s="301"/>
    </row>
    <row r="493" spans="1:7" s="298" customFormat="1" ht="15" x14ac:dyDescent="0.2">
      <c r="A493" s="293" t="str">
        <f t="shared" si="8"/>
        <v/>
      </c>
      <c r="B493" s="299"/>
      <c r="C493" s="261"/>
      <c r="D493" s="295"/>
      <c r="E493" s="300"/>
      <c r="F493" s="296"/>
      <c r="G493" s="301"/>
    </row>
    <row r="494" spans="1:7" s="298" customFormat="1" ht="15" x14ac:dyDescent="0.2">
      <c r="A494" s="293" t="str">
        <f t="shared" si="8"/>
        <v/>
      </c>
      <c r="B494" s="299"/>
      <c r="C494" s="261"/>
      <c r="D494" s="295"/>
      <c r="E494" s="300"/>
      <c r="F494" s="296"/>
      <c r="G494" s="301"/>
    </row>
    <row r="495" spans="1:7" s="298" customFormat="1" ht="15" x14ac:dyDescent="0.2">
      <c r="A495" s="293" t="str">
        <f t="shared" si="8"/>
        <v/>
      </c>
      <c r="B495" s="299"/>
      <c r="C495" s="261"/>
      <c r="D495" s="295"/>
      <c r="E495" s="300"/>
      <c r="F495" s="296"/>
      <c r="G495" s="301"/>
    </row>
    <row r="496" spans="1:7" s="298" customFormat="1" ht="15" x14ac:dyDescent="0.2">
      <c r="A496" s="293" t="str">
        <f t="shared" si="8"/>
        <v/>
      </c>
      <c r="B496" s="299"/>
      <c r="C496" s="261"/>
      <c r="D496" s="295"/>
      <c r="E496" s="300"/>
      <c r="F496" s="296"/>
      <c r="G496" s="301"/>
    </row>
    <row r="497" spans="1:7" s="298" customFormat="1" ht="15" x14ac:dyDescent="0.2">
      <c r="A497" s="293" t="str">
        <f t="shared" si="8"/>
        <v/>
      </c>
      <c r="B497" s="299"/>
      <c r="C497" s="261"/>
      <c r="D497" s="295"/>
      <c r="E497" s="300"/>
      <c r="F497" s="296"/>
      <c r="G497" s="301"/>
    </row>
    <row r="498" spans="1:7" s="298" customFormat="1" ht="15" x14ac:dyDescent="0.2">
      <c r="A498" s="293" t="str">
        <f t="shared" si="8"/>
        <v/>
      </c>
      <c r="B498" s="299"/>
      <c r="C498" s="261"/>
      <c r="D498" s="295"/>
      <c r="E498" s="300"/>
      <c r="F498" s="296"/>
      <c r="G498" s="301"/>
    </row>
    <row r="499" spans="1:7" s="298" customFormat="1" ht="15" x14ac:dyDescent="0.2">
      <c r="A499" s="293" t="str">
        <f t="shared" si="8"/>
        <v/>
      </c>
      <c r="B499" s="299"/>
      <c r="C499" s="261"/>
      <c r="D499" s="295"/>
      <c r="E499" s="300"/>
      <c r="F499" s="296"/>
      <c r="G499" s="301"/>
    </row>
    <row r="500" spans="1:7" s="298" customFormat="1" ht="15" x14ac:dyDescent="0.2">
      <c r="A500" s="293" t="str">
        <f t="shared" si="8"/>
        <v/>
      </c>
      <c r="B500" s="299"/>
      <c r="C500" s="261"/>
      <c r="D500" s="295"/>
      <c r="E500" s="300"/>
      <c r="F500" s="296"/>
      <c r="G500" s="301"/>
    </row>
    <row r="501" spans="1:7" s="298" customFormat="1" ht="15" x14ac:dyDescent="0.2">
      <c r="A501" s="293" t="str">
        <f t="shared" si="8"/>
        <v/>
      </c>
      <c r="B501" s="299"/>
      <c r="C501" s="261"/>
      <c r="D501" s="295"/>
      <c r="E501" s="300"/>
      <c r="F501" s="296"/>
      <c r="G501" s="301"/>
    </row>
    <row r="502" spans="1:7" s="298" customFormat="1" ht="15" x14ac:dyDescent="0.2">
      <c r="A502" s="293" t="str">
        <f t="shared" si="8"/>
        <v/>
      </c>
      <c r="B502" s="299"/>
      <c r="C502" s="261"/>
      <c r="D502" s="295"/>
      <c r="E502" s="300"/>
      <c r="F502" s="296"/>
      <c r="G502" s="301"/>
    </row>
    <row r="503" spans="1:7" s="298" customFormat="1" ht="15" x14ac:dyDescent="0.2">
      <c r="A503" s="293" t="str">
        <f t="shared" si="8"/>
        <v/>
      </c>
      <c r="B503" s="299"/>
      <c r="C503" s="261"/>
      <c r="D503" s="295"/>
      <c r="E503" s="300"/>
      <c r="F503" s="296"/>
      <c r="G503" s="301"/>
    </row>
    <row r="504" spans="1:7" s="298" customFormat="1" ht="15" x14ac:dyDescent="0.2">
      <c r="A504" s="293" t="str">
        <f t="shared" si="8"/>
        <v/>
      </c>
      <c r="B504" s="299"/>
      <c r="C504" s="261"/>
      <c r="D504" s="295"/>
      <c r="E504" s="300"/>
      <c r="F504" s="296"/>
      <c r="G504" s="301"/>
    </row>
    <row r="505" spans="1:7" s="298" customFormat="1" ht="15" x14ac:dyDescent="0.2">
      <c r="A505" s="293" t="str">
        <f t="shared" si="8"/>
        <v/>
      </c>
      <c r="B505" s="299"/>
      <c r="C505" s="261"/>
      <c r="D505" s="295"/>
      <c r="E505" s="300"/>
      <c r="F505" s="296"/>
      <c r="G505" s="301"/>
    </row>
    <row r="506" spans="1:7" s="298" customFormat="1" ht="15" x14ac:dyDescent="0.2">
      <c r="A506" s="293" t="str">
        <f t="shared" si="8"/>
        <v/>
      </c>
      <c r="B506" s="299"/>
      <c r="C506" s="261"/>
      <c r="D506" s="295"/>
      <c r="E506" s="300"/>
      <c r="F506" s="296"/>
      <c r="G506" s="301"/>
    </row>
    <row r="507" spans="1:7" s="298" customFormat="1" ht="15" x14ac:dyDescent="0.2">
      <c r="A507" s="293" t="str">
        <f t="shared" si="8"/>
        <v/>
      </c>
      <c r="B507" s="299"/>
      <c r="C507" s="261"/>
      <c r="D507" s="295"/>
      <c r="E507" s="300"/>
      <c r="F507" s="296"/>
      <c r="G507" s="301"/>
    </row>
    <row r="508" spans="1:7" s="298" customFormat="1" ht="15" x14ac:dyDescent="0.2">
      <c r="A508" s="293" t="str">
        <f t="shared" si="8"/>
        <v/>
      </c>
      <c r="B508" s="299"/>
      <c r="C508" s="261"/>
      <c r="D508" s="295"/>
      <c r="E508" s="300"/>
      <c r="F508" s="296"/>
      <c r="G508" s="301"/>
    </row>
    <row r="509" spans="1:7" s="298" customFormat="1" ht="15" x14ac:dyDescent="0.2">
      <c r="A509" s="293" t="str">
        <f t="shared" si="8"/>
        <v/>
      </c>
      <c r="B509" s="299"/>
      <c r="C509" s="261"/>
      <c r="D509" s="295"/>
      <c r="E509" s="300"/>
      <c r="F509" s="296"/>
      <c r="G509" s="301"/>
    </row>
    <row r="510" spans="1:7" s="298" customFormat="1" ht="15" x14ac:dyDescent="0.2">
      <c r="A510" s="293" t="str">
        <f t="shared" si="8"/>
        <v/>
      </c>
      <c r="B510" s="299"/>
      <c r="C510" s="261"/>
      <c r="D510" s="295"/>
      <c r="E510" s="300"/>
      <c r="F510" s="296"/>
      <c r="G510" s="301"/>
    </row>
    <row r="511" spans="1:7" s="298" customFormat="1" ht="15" x14ac:dyDescent="0.2">
      <c r="A511" s="293" t="str">
        <f t="shared" si="8"/>
        <v/>
      </c>
      <c r="B511" s="299"/>
      <c r="C511" s="261"/>
      <c r="D511" s="295"/>
      <c r="E511" s="300"/>
      <c r="F511" s="296"/>
      <c r="G511" s="301"/>
    </row>
    <row r="512" spans="1:7" s="298" customFormat="1" ht="15" x14ac:dyDescent="0.2">
      <c r="A512" s="293" t="str">
        <f t="shared" si="8"/>
        <v/>
      </c>
      <c r="B512" s="299"/>
      <c r="C512" s="261"/>
      <c r="D512" s="295"/>
      <c r="E512" s="300"/>
      <c r="F512" s="296"/>
      <c r="G512" s="301"/>
    </row>
    <row r="513" spans="1:7" s="298" customFormat="1" ht="15" x14ac:dyDescent="0.2">
      <c r="A513" s="293" t="str">
        <f t="shared" si="8"/>
        <v/>
      </c>
      <c r="B513" s="299"/>
      <c r="C513" s="261"/>
      <c r="D513" s="295"/>
      <c r="E513" s="300"/>
      <c r="F513" s="296"/>
      <c r="G513" s="301"/>
    </row>
    <row r="514" spans="1:7" s="298" customFormat="1" ht="15" x14ac:dyDescent="0.2">
      <c r="A514" s="293" t="str">
        <f t="shared" si="8"/>
        <v/>
      </c>
      <c r="B514" s="299"/>
      <c r="C514" s="261"/>
      <c r="D514" s="295"/>
      <c r="E514" s="300"/>
      <c r="F514" s="296"/>
      <c r="G514" s="301"/>
    </row>
    <row r="515" spans="1:7" s="298" customFormat="1" ht="15" x14ac:dyDescent="0.2">
      <c r="A515" s="293" t="str">
        <f t="shared" si="8"/>
        <v/>
      </c>
      <c r="B515" s="299"/>
      <c r="C515" s="261"/>
      <c r="D515" s="295"/>
      <c r="E515" s="300"/>
      <c r="F515" s="296"/>
      <c r="G515" s="301"/>
    </row>
    <row r="516" spans="1:7" s="298" customFormat="1" ht="15" x14ac:dyDescent="0.2">
      <c r="A516" s="293" t="str">
        <f t="shared" si="8"/>
        <v/>
      </c>
      <c r="B516" s="299"/>
      <c r="C516" s="261"/>
      <c r="D516" s="295"/>
      <c r="E516" s="300"/>
      <c r="F516" s="296"/>
      <c r="G516" s="301"/>
    </row>
    <row r="517" spans="1:7" s="298" customFormat="1" ht="15" x14ac:dyDescent="0.2">
      <c r="A517" s="293" t="str">
        <f t="shared" si="8"/>
        <v/>
      </c>
      <c r="B517" s="299"/>
      <c r="C517" s="261"/>
      <c r="D517" s="295"/>
      <c r="E517" s="300"/>
      <c r="F517" s="296"/>
      <c r="G517" s="301"/>
    </row>
    <row r="518" spans="1:7" s="298" customFormat="1" ht="15" x14ac:dyDescent="0.2">
      <c r="A518" s="293" t="str">
        <f t="shared" si="8"/>
        <v/>
      </c>
      <c r="B518" s="299"/>
      <c r="C518" s="261"/>
      <c r="D518" s="295"/>
      <c r="E518" s="300"/>
      <c r="F518" s="296"/>
      <c r="G518" s="301"/>
    </row>
    <row r="519" spans="1:7" s="298" customFormat="1" ht="15" x14ac:dyDescent="0.2">
      <c r="A519" s="293" t="str">
        <f t="shared" si="8"/>
        <v/>
      </c>
      <c r="B519" s="299"/>
      <c r="C519" s="261"/>
      <c r="D519" s="295"/>
      <c r="E519" s="300"/>
      <c r="F519" s="296"/>
      <c r="G519" s="301"/>
    </row>
    <row r="520" spans="1:7" s="298" customFormat="1" ht="15" x14ac:dyDescent="0.2">
      <c r="A520" s="293" t="str">
        <f t="shared" si="8"/>
        <v/>
      </c>
      <c r="B520" s="299"/>
      <c r="C520" s="261"/>
      <c r="D520" s="295"/>
      <c r="E520" s="300"/>
      <c r="F520" s="296"/>
      <c r="G520" s="301"/>
    </row>
    <row r="521" spans="1:7" s="298" customFormat="1" ht="15" x14ac:dyDescent="0.2">
      <c r="A521" s="293" t="str">
        <f t="shared" si="8"/>
        <v/>
      </c>
      <c r="B521" s="299"/>
      <c r="C521" s="261"/>
      <c r="D521" s="295"/>
      <c r="E521" s="300"/>
      <c r="F521" s="296"/>
      <c r="G521" s="301"/>
    </row>
    <row r="522" spans="1:7" s="298" customFormat="1" ht="15" x14ac:dyDescent="0.2">
      <c r="A522" s="293" t="str">
        <f t="shared" si="8"/>
        <v/>
      </c>
      <c r="B522" s="299"/>
      <c r="C522" s="261"/>
      <c r="D522" s="295"/>
      <c r="E522" s="300"/>
      <c r="F522" s="296"/>
      <c r="G522" s="301"/>
    </row>
    <row r="523" spans="1:7" s="298" customFormat="1" ht="15" x14ac:dyDescent="0.2">
      <c r="A523" s="293" t="str">
        <f t="shared" si="8"/>
        <v/>
      </c>
      <c r="B523" s="299"/>
      <c r="C523" s="261"/>
      <c r="D523" s="295"/>
      <c r="E523" s="300"/>
      <c r="F523" s="296"/>
      <c r="G523" s="301"/>
    </row>
  </sheetData>
  <sheetProtection password="EDE9" sheet="1" objects="1" scenarios="1"/>
  <mergeCells count="7">
    <mergeCell ref="F20:F23"/>
    <mergeCell ref="A7:D9"/>
    <mergeCell ref="A20:A23"/>
    <mergeCell ref="B20:B23"/>
    <mergeCell ref="C20:C23"/>
    <mergeCell ref="D20:D23"/>
    <mergeCell ref="E20:E23"/>
  </mergeCells>
  <conditionalFormatting sqref="B24:F523">
    <cfRule type="cellIs" dxfId="1" priority="2" stopIfTrue="1" operator="notEqual">
      <formula>0</formula>
    </cfRule>
  </conditionalFormatting>
  <conditionalFormatting sqref="F6:F7">
    <cfRule type="cellIs" dxfId="0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4:F523">
      <formula1>MOD(ROUND(F24*10^2,10),1)=0</formula1>
    </dataValidation>
    <dataValidation type="list" allowBlank="1" showErrorMessage="1" errorTitle="Finanzierungsquelle" error="Bitte auswählen!" sqref="D24:D523">
      <formula1>$E$11:$E$16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8"/>
  <sheetViews>
    <sheetView showGridLines="0" zoomScaleNormal="100" workbookViewId="0">
      <selection activeCell="A2" sqref="A2:I2"/>
    </sheetView>
  </sheetViews>
  <sheetFormatPr baseColWidth="10" defaultRowHeight="12" customHeight="1" x14ac:dyDescent="0.2"/>
  <cols>
    <col min="1" max="2" width="4.7109375" style="5" customWidth="1"/>
    <col min="3" max="9" width="12.7109375" style="5" customWidth="1"/>
    <col min="10" max="10" width="10.85546875" style="5" bestFit="1" customWidth="1"/>
    <col min="11" max="11" width="10.85546875" style="5" customWidth="1"/>
    <col min="12" max="16384" width="11.42578125" style="5"/>
  </cols>
  <sheetData>
    <row r="1" spans="1:9" s="394" customFormat="1" ht="36" customHeight="1" x14ac:dyDescent="0.2">
      <c r="A1" s="482" t="s">
        <v>213</v>
      </c>
      <c r="B1" s="482"/>
      <c r="C1" s="482"/>
      <c r="D1" s="482"/>
      <c r="E1" s="482"/>
      <c r="F1" s="482"/>
      <c r="G1" s="482"/>
      <c r="H1" s="482"/>
      <c r="I1" s="482"/>
    </row>
    <row r="2" spans="1:9" s="394" customFormat="1" ht="14.1" customHeight="1" x14ac:dyDescent="0.2">
      <c r="A2" s="483" t="s">
        <v>179</v>
      </c>
      <c r="B2" s="483"/>
      <c r="C2" s="483"/>
      <c r="D2" s="483"/>
      <c r="E2" s="483"/>
      <c r="F2" s="483"/>
      <c r="G2" s="483"/>
      <c r="H2" s="483"/>
      <c r="I2" s="483"/>
    </row>
    <row r="3" spans="1:9" ht="3.95" customHeight="1" x14ac:dyDescent="0.2">
      <c r="G3" s="23"/>
      <c r="H3" s="23"/>
      <c r="I3" s="23"/>
    </row>
    <row r="4" spans="1:9" ht="15" customHeight="1" x14ac:dyDescent="0.2">
      <c r="A4" s="405" t="s">
        <v>173</v>
      </c>
      <c r="B4" s="406"/>
      <c r="C4" s="406"/>
      <c r="D4" s="406"/>
      <c r="E4" s="406"/>
      <c r="F4" s="406"/>
      <c r="G4" s="406"/>
      <c r="H4" s="406"/>
      <c r="I4" s="407"/>
    </row>
    <row r="5" spans="1:9" ht="3.95" customHeight="1" x14ac:dyDescent="0.2">
      <c r="A5" s="58"/>
      <c r="G5" s="23"/>
      <c r="H5" s="23"/>
      <c r="I5" s="395"/>
    </row>
    <row r="6" spans="1:9" ht="14.1" customHeight="1" x14ac:dyDescent="0.2">
      <c r="A6" s="58" t="s">
        <v>6</v>
      </c>
      <c r="B6" s="5" t="s">
        <v>199</v>
      </c>
      <c r="G6" s="23"/>
      <c r="H6" s="23"/>
      <c r="I6" s="395"/>
    </row>
    <row r="7" spans="1:9" ht="14.1" customHeight="1" x14ac:dyDescent="0.2">
      <c r="A7" s="68"/>
      <c r="B7" s="5" t="s">
        <v>200</v>
      </c>
      <c r="G7" s="23"/>
      <c r="H7" s="23"/>
      <c r="I7" s="395"/>
    </row>
    <row r="8" spans="1:9" ht="14.1" customHeight="1" x14ac:dyDescent="0.2">
      <c r="A8" s="68"/>
      <c r="B8" s="5" t="s">
        <v>184</v>
      </c>
      <c r="C8" s="5" t="s">
        <v>180</v>
      </c>
      <c r="G8" s="23"/>
      <c r="H8" s="23"/>
      <c r="I8" s="395"/>
    </row>
    <row r="9" spans="1:9" ht="14.1" customHeight="1" x14ac:dyDescent="0.2">
      <c r="A9" s="68"/>
      <c r="B9" s="5" t="s">
        <v>185</v>
      </c>
      <c r="C9" s="5" t="s">
        <v>181</v>
      </c>
      <c r="G9" s="23"/>
      <c r="H9" s="23"/>
      <c r="I9" s="395"/>
    </row>
    <row r="10" spans="1:9" ht="14.1" customHeight="1" x14ac:dyDescent="0.2">
      <c r="A10" s="68"/>
      <c r="B10" s="5" t="s">
        <v>186</v>
      </c>
      <c r="C10" s="5" t="s">
        <v>182</v>
      </c>
      <c r="G10" s="23"/>
      <c r="H10" s="23"/>
      <c r="I10" s="395"/>
    </row>
    <row r="11" spans="1:9" ht="14.1" customHeight="1" x14ac:dyDescent="0.2">
      <c r="A11" s="68"/>
      <c r="B11" s="5" t="s">
        <v>187</v>
      </c>
      <c r="C11" s="5" t="s">
        <v>183</v>
      </c>
      <c r="G11" s="23"/>
      <c r="H11" s="23"/>
      <c r="I11" s="395"/>
    </row>
    <row r="12" spans="1:9" ht="3.95" customHeight="1" x14ac:dyDescent="0.2">
      <c r="A12" s="398"/>
      <c r="B12" s="399"/>
      <c r="C12" s="399"/>
      <c r="D12" s="399"/>
      <c r="E12" s="399"/>
      <c r="F12" s="399"/>
      <c r="G12" s="400"/>
      <c r="H12" s="400"/>
      <c r="I12" s="401"/>
    </row>
    <row r="13" spans="1:9" ht="3.95" customHeight="1" x14ac:dyDescent="0.2">
      <c r="A13" s="68"/>
      <c r="G13" s="23"/>
      <c r="H13" s="23"/>
      <c r="I13" s="395"/>
    </row>
    <row r="14" spans="1:9" ht="14.1" customHeight="1" x14ac:dyDescent="0.2">
      <c r="A14" s="58" t="s">
        <v>7</v>
      </c>
      <c r="B14" s="5" t="s">
        <v>174</v>
      </c>
      <c r="G14" s="23"/>
      <c r="H14" s="23"/>
      <c r="I14" s="395"/>
    </row>
    <row r="15" spans="1:9" ht="14.1" customHeight="1" x14ac:dyDescent="0.2">
      <c r="A15" s="68"/>
      <c r="B15" s="5" t="s">
        <v>184</v>
      </c>
      <c r="C15" s="5" t="s">
        <v>180</v>
      </c>
      <c r="G15" s="23"/>
      <c r="H15" s="23"/>
      <c r="I15" s="395"/>
    </row>
    <row r="16" spans="1:9" ht="14.1" customHeight="1" x14ac:dyDescent="0.2">
      <c r="A16" s="68"/>
      <c r="B16" s="5" t="s">
        <v>185</v>
      </c>
      <c r="C16" s="5" t="s">
        <v>181</v>
      </c>
      <c r="G16" s="23"/>
      <c r="H16" s="23"/>
      <c r="I16" s="395"/>
    </row>
    <row r="17" spans="1:9" ht="14.1" customHeight="1" x14ac:dyDescent="0.2">
      <c r="A17" s="68"/>
      <c r="B17" s="5" t="s">
        <v>186</v>
      </c>
      <c r="C17" s="5" t="s">
        <v>182</v>
      </c>
      <c r="G17" s="23"/>
      <c r="H17" s="23"/>
      <c r="I17" s="395"/>
    </row>
    <row r="18" spans="1:9" ht="14.1" customHeight="1" x14ac:dyDescent="0.2">
      <c r="A18" s="68"/>
      <c r="B18" s="5" t="s">
        <v>187</v>
      </c>
      <c r="C18" s="5" t="s">
        <v>183</v>
      </c>
      <c r="G18" s="23"/>
      <c r="H18" s="23"/>
      <c r="I18" s="395"/>
    </row>
    <row r="19" spans="1:9" ht="3.95" customHeight="1" x14ac:dyDescent="0.2">
      <c r="A19" s="398"/>
      <c r="B19" s="399"/>
      <c r="C19" s="399"/>
      <c r="D19" s="399"/>
      <c r="E19" s="399"/>
      <c r="F19" s="399"/>
      <c r="G19" s="400"/>
      <c r="H19" s="400"/>
      <c r="I19" s="401"/>
    </row>
    <row r="20" spans="1:9" ht="3.95" customHeight="1" x14ac:dyDescent="0.2">
      <c r="A20" s="68"/>
      <c r="G20" s="23"/>
      <c r="H20" s="23"/>
      <c r="I20" s="395"/>
    </row>
    <row r="21" spans="1:9" ht="14.1" customHeight="1" x14ac:dyDescent="0.2">
      <c r="A21" s="58" t="s">
        <v>17</v>
      </c>
      <c r="B21" s="5" t="s">
        <v>175</v>
      </c>
      <c r="G21" s="23"/>
      <c r="H21" s="23"/>
      <c r="I21" s="395"/>
    </row>
    <row r="22" spans="1:9" ht="14.1" customHeight="1" x14ac:dyDescent="0.2">
      <c r="A22" s="68"/>
      <c r="B22" s="5" t="s">
        <v>184</v>
      </c>
      <c r="C22" s="5" t="s">
        <v>180</v>
      </c>
      <c r="G22" s="23"/>
      <c r="H22" s="23"/>
      <c r="I22" s="395"/>
    </row>
    <row r="23" spans="1:9" ht="14.1" customHeight="1" x14ac:dyDescent="0.2">
      <c r="A23" s="68"/>
      <c r="B23" s="5" t="s">
        <v>185</v>
      </c>
      <c r="C23" s="5" t="s">
        <v>181</v>
      </c>
      <c r="G23" s="23"/>
      <c r="H23" s="23"/>
      <c r="I23" s="395"/>
    </row>
    <row r="24" spans="1:9" ht="14.1" customHeight="1" x14ac:dyDescent="0.2">
      <c r="A24" s="68"/>
      <c r="B24" s="5" t="s">
        <v>186</v>
      </c>
      <c r="C24" s="5" t="s">
        <v>182</v>
      </c>
      <c r="G24" s="23"/>
      <c r="H24" s="23"/>
      <c r="I24" s="395"/>
    </row>
    <row r="25" spans="1:9" ht="14.1" customHeight="1" x14ac:dyDescent="0.2">
      <c r="A25" s="68"/>
      <c r="B25" s="5" t="s">
        <v>187</v>
      </c>
      <c r="C25" s="5" t="s">
        <v>183</v>
      </c>
      <c r="G25" s="23"/>
      <c r="H25" s="23"/>
      <c r="I25" s="395"/>
    </row>
    <row r="26" spans="1:9" ht="3.95" customHeight="1" x14ac:dyDescent="0.2">
      <c r="A26" s="398"/>
      <c r="B26" s="399"/>
      <c r="C26" s="399"/>
      <c r="D26" s="399"/>
      <c r="E26" s="399"/>
      <c r="F26" s="399"/>
      <c r="G26" s="400"/>
      <c r="H26" s="400"/>
      <c r="I26" s="401"/>
    </row>
    <row r="27" spans="1:9" ht="3.95" customHeight="1" x14ac:dyDescent="0.2">
      <c r="A27" s="68"/>
      <c r="G27" s="23"/>
      <c r="H27" s="23"/>
      <c r="I27" s="395"/>
    </row>
    <row r="28" spans="1:9" ht="14.1" customHeight="1" x14ac:dyDescent="0.2">
      <c r="A28" s="58" t="s">
        <v>77</v>
      </c>
      <c r="B28" s="5" t="s">
        <v>176</v>
      </c>
      <c r="G28" s="23"/>
      <c r="H28" s="23"/>
      <c r="I28" s="395"/>
    </row>
    <row r="29" spans="1:9" ht="14.1" customHeight="1" x14ac:dyDescent="0.2">
      <c r="A29" s="68"/>
      <c r="B29" s="5" t="s">
        <v>184</v>
      </c>
      <c r="C29" s="5" t="s">
        <v>180</v>
      </c>
      <c r="G29" s="23"/>
      <c r="H29" s="23"/>
      <c r="I29" s="395"/>
    </row>
    <row r="30" spans="1:9" ht="14.1" customHeight="1" x14ac:dyDescent="0.2">
      <c r="A30" s="68"/>
      <c r="B30" s="5" t="s">
        <v>185</v>
      </c>
      <c r="C30" s="5" t="s">
        <v>181</v>
      </c>
      <c r="G30" s="23"/>
      <c r="H30" s="23"/>
      <c r="I30" s="395"/>
    </row>
    <row r="31" spans="1:9" ht="14.1" customHeight="1" x14ac:dyDescent="0.2">
      <c r="A31" s="68"/>
      <c r="B31" s="5" t="s">
        <v>186</v>
      </c>
      <c r="C31" s="5" t="s">
        <v>182</v>
      </c>
      <c r="G31" s="23"/>
      <c r="H31" s="23"/>
      <c r="I31" s="395"/>
    </row>
    <row r="32" spans="1:9" ht="14.1" customHeight="1" x14ac:dyDescent="0.2">
      <c r="A32" s="68"/>
      <c r="B32" s="5" t="s">
        <v>187</v>
      </c>
      <c r="C32" s="5" t="s">
        <v>183</v>
      </c>
      <c r="G32" s="23"/>
      <c r="H32" s="23"/>
      <c r="I32" s="395"/>
    </row>
    <row r="33" spans="1:9" ht="3.95" customHeight="1" x14ac:dyDescent="0.2">
      <c r="A33" s="398"/>
      <c r="B33" s="399"/>
      <c r="C33" s="399"/>
      <c r="D33" s="399"/>
      <c r="E33" s="399"/>
      <c r="F33" s="399"/>
      <c r="G33" s="400"/>
      <c r="H33" s="400"/>
      <c r="I33" s="401"/>
    </row>
    <row r="34" spans="1:9" ht="3.95" customHeight="1" x14ac:dyDescent="0.2">
      <c r="A34" s="68"/>
      <c r="G34" s="23"/>
      <c r="H34" s="23"/>
      <c r="I34" s="395"/>
    </row>
    <row r="35" spans="1:9" ht="14.1" customHeight="1" x14ac:dyDescent="0.2">
      <c r="A35" s="58" t="s">
        <v>81</v>
      </c>
      <c r="B35" s="5" t="s">
        <v>177</v>
      </c>
      <c r="G35" s="23"/>
      <c r="H35" s="23"/>
      <c r="I35" s="395"/>
    </row>
    <row r="36" spans="1:9" ht="14.1" customHeight="1" x14ac:dyDescent="0.2">
      <c r="A36" s="68"/>
      <c r="B36" s="5" t="s">
        <v>178</v>
      </c>
      <c r="G36" s="23"/>
      <c r="H36" s="23"/>
      <c r="I36" s="395"/>
    </row>
    <row r="37" spans="1:9" ht="14.1" customHeight="1" x14ac:dyDescent="0.2">
      <c r="A37" s="68"/>
      <c r="B37" s="5" t="s">
        <v>184</v>
      </c>
      <c r="C37" s="5" t="s">
        <v>180</v>
      </c>
      <c r="G37" s="23"/>
      <c r="H37" s="23"/>
      <c r="I37" s="395"/>
    </row>
    <row r="38" spans="1:9" ht="14.1" customHeight="1" x14ac:dyDescent="0.2">
      <c r="A38" s="68"/>
      <c r="B38" s="5" t="s">
        <v>185</v>
      </c>
      <c r="C38" s="5" t="s">
        <v>181</v>
      </c>
      <c r="G38" s="23"/>
      <c r="H38" s="23"/>
      <c r="I38" s="395"/>
    </row>
    <row r="39" spans="1:9" ht="14.1" customHeight="1" x14ac:dyDescent="0.2">
      <c r="A39" s="68"/>
      <c r="B39" s="5" t="s">
        <v>186</v>
      </c>
      <c r="C39" s="5" t="s">
        <v>182</v>
      </c>
      <c r="G39" s="23"/>
      <c r="H39" s="23"/>
      <c r="I39" s="395"/>
    </row>
    <row r="40" spans="1:9" ht="14.1" customHeight="1" x14ac:dyDescent="0.2">
      <c r="A40" s="68"/>
      <c r="B40" s="5" t="s">
        <v>187</v>
      </c>
      <c r="C40" s="5" t="s">
        <v>183</v>
      </c>
      <c r="G40" s="23"/>
      <c r="H40" s="23"/>
      <c r="I40" s="395"/>
    </row>
    <row r="41" spans="1:9" ht="3.95" customHeight="1" x14ac:dyDescent="0.2">
      <c r="A41" s="69"/>
      <c r="B41" s="7"/>
      <c r="C41" s="7"/>
      <c r="D41" s="7"/>
      <c r="E41" s="7"/>
      <c r="F41" s="7"/>
      <c r="G41" s="396"/>
      <c r="H41" s="396"/>
      <c r="I41" s="397"/>
    </row>
    <row r="42" spans="1:9" ht="9.9499999999999993" customHeight="1" x14ac:dyDescent="0.2">
      <c r="G42" s="23"/>
      <c r="H42" s="23"/>
      <c r="I42" s="23"/>
    </row>
    <row r="43" spans="1:9" ht="15" customHeight="1" x14ac:dyDescent="0.2">
      <c r="A43" s="405" t="s">
        <v>188</v>
      </c>
      <c r="B43" s="406"/>
      <c r="C43" s="406"/>
      <c r="D43" s="406"/>
      <c r="E43" s="406"/>
      <c r="F43" s="406"/>
      <c r="G43" s="406"/>
      <c r="H43" s="406"/>
      <c r="I43" s="407"/>
    </row>
    <row r="44" spans="1:9" ht="3.95" customHeight="1" x14ac:dyDescent="0.2">
      <c r="A44" s="68"/>
      <c r="G44" s="23"/>
      <c r="H44" s="23"/>
      <c r="I44" s="395"/>
    </row>
    <row r="45" spans="1:9" ht="14.1" customHeight="1" x14ac:dyDescent="0.2">
      <c r="A45" s="58" t="s">
        <v>189</v>
      </c>
      <c r="G45" s="23"/>
      <c r="H45" s="23"/>
      <c r="I45" s="395"/>
    </row>
    <row r="46" spans="1:9" ht="3.95" customHeight="1" x14ac:dyDescent="0.2">
      <c r="A46" s="398"/>
      <c r="B46" s="399"/>
      <c r="C46" s="399"/>
      <c r="D46" s="399"/>
      <c r="E46" s="399"/>
      <c r="F46" s="399"/>
      <c r="G46" s="400"/>
      <c r="H46" s="400"/>
      <c r="I46" s="401"/>
    </row>
    <row r="47" spans="1:9" ht="3.95" customHeight="1" x14ac:dyDescent="0.2">
      <c r="A47" s="68"/>
      <c r="G47" s="23"/>
      <c r="H47" s="23"/>
      <c r="I47" s="395"/>
    </row>
    <row r="48" spans="1:9" ht="14.1" customHeight="1" x14ac:dyDescent="0.2">
      <c r="A48" s="58" t="s">
        <v>190</v>
      </c>
      <c r="G48" s="23"/>
      <c r="H48" s="23"/>
      <c r="I48" s="395"/>
    </row>
    <row r="49" spans="1:9" ht="3.95" customHeight="1" x14ac:dyDescent="0.2">
      <c r="A49" s="58"/>
      <c r="G49" s="23"/>
      <c r="H49" s="23"/>
      <c r="I49" s="395"/>
    </row>
    <row r="50" spans="1:9" ht="14.1" customHeight="1" x14ac:dyDescent="0.2">
      <c r="A50" s="402" t="s">
        <v>192</v>
      </c>
      <c r="B50" s="5" t="s">
        <v>195</v>
      </c>
      <c r="G50" s="23"/>
      <c r="H50" s="23"/>
      <c r="I50" s="395"/>
    </row>
    <row r="51" spans="1:9" ht="12" customHeight="1" x14ac:dyDescent="0.2">
      <c r="A51" s="68"/>
      <c r="B51" s="314" t="s">
        <v>201</v>
      </c>
      <c r="G51" s="23"/>
      <c r="H51" s="23"/>
      <c r="I51" s="395"/>
    </row>
    <row r="52" spans="1:9" ht="12" customHeight="1" x14ac:dyDescent="0.2">
      <c r="A52" s="68"/>
      <c r="B52" s="314" t="s">
        <v>202</v>
      </c>
      <c r="G52" s="23"/>
      <c r="H52" s="23"/>
      <c r="I52" s="395"/>
    </row>
    <row r="53" spans="1:9" ht="12" customHeight="1" x14ac:dyDescent="0.2">
      <c r="A53" s="68"/>
      <c r="B53" s="314" t="s">
        <v>203</v>
      </c>
      <c r="G53" s="23"/>
      <c r="H53" s="23"/>
      <c r="I53" s="395"/>
    </row>
    <row r="54" spans="1:9" ht="3.95" customHeight="1" x14ac:dyDescent="0.2">
      <c r="A54" s="68"/>
      <c r="G54" s="23"/>
      <c r="H54" s="23"/>
      <c r="I54" s="395"/>
    </row>
    <row r="55" spans="1:9" ht="14.1" customHeight="1" x14ac:dyDescent="0.2">
      <c r="A55" s="402" t="s">
        <v>192</v>
      </c>
      <c r="B55" s="5" t="s">
        <v>191</v>
      </c>
      <c r="G55" s="23"/>
      <c r="H55" s="23"/>
      <c r="I55" s="395"/>
    </row>
    <row r="56" spans="1:9" ht="12" customHeight="1" x14ac:dyDescent="0.2">
      <c r="A56" s="68"/>
      <c r="B56" s="314" t="s">
        <v>204</v>
      </c>
      <c r="G56" s="23"/>
      <c r="H56" s="23"/>
      <c r="I56" s="395"/>
    </row>
    <row r="57" spans="1:9" ht="12" customHeight="1" x14ac:dyDescent="0.2">
      <c r="A57" s="68"/>
      <c r="B57" s="314" t="s">
        <v>205</v>
      </c>
      <c r="G57" s="23"/>
      <c r="H57" s="23"/>
      <c r="I57" s="395"/>
    </row>
    <row r="58" spans="1:9" ht="3.95" customHeight="1" x14ac:dyDescent="0.2">
      <c r="A58" s="68"/>
      <c r="G58" s="23"/>
      <c r="H58" s="23"/>
      <c r="I58" s="395"/>
    </row>
    <row r="59" spans="1:9" ht="14.1" customHeight="1" x14ac:dyDescent="0.2">
      <c r="A59" s="402" t="s">
        <v>192</v>
      </c>
      <c r="B59" s="5" t="s">
        <v>193</v>
      </c>
      <c r="G59" s="23"/>
      <c r="H59" s="23"/>
      <c r="I59" s="395"/>
    </row>
    <row r="60" spans="1:9" ht="12" customHeight="1" x14ac:dyDescent="0.2">
      <c r="A60" s="68"/>
      <c r="B60" s="314" t="s">
        <v>206</v>
      </c>
      <c r="G60" s="23"/>
      <c r="H60" s="23"/>
      <c r="I60" s="395"/>
    </row>
    <row r="61" spans="1:9" ht="12" customHeight="1" x14ac:dyDescent="0.2">
      <c r="A61" s="68"/>
      <c r="B61" s="314" t="s">
        <v>207</v>
      </c>
      <c r="G61" s="23"/>
      <c r="H61" s="23"/>
      <c r="I61" s="395"/>
    </row>
    <row r="62" spans="1:9" ht="3.95" customHeight="1" x14ac:dyDescent="0.2">
      <c r="A62" s="68"/>
      <c r="G62" s="23"/>
      <c r="H62" s="23"/>
      <c r="I62" s="395"/>
    </row>
    <row r="63" spans="1:9" ht="14.1" customHeight="1" x14ac:dyDescent="0.2">
      <c r="A63" s="402" t="s">
        <v>192</v>
      </c>
      <c r="B63" s="5" t="s">
        <v>194</v>
      </c>
      <c r="G63" s="23"/>
      <c r="H63" s="23"/>
      <c r="I63" s="395"/>
    </row>
    <row r="64" spans="1:9" ht="12" customHeight="1" x14ac:dyDescent="0.2">
      <c r="A64" s="68"/>
      <c r="B64" s="314" t="s">
        <v>208</v>
      </c>
      <c r="G64" s="23"/>
      <c r="H64" s="23"/>
      <c r="I64" s="395"/>
    </row>
    <row r="65" spans="1:11" ht="12" customHeight="1" x14ac:dyDescent="0.2">
      <c r="A65" s="68"/>
      <c r="B65" s="314" t="s">
        <v>209</v>
      </c>
      <c r="G65" s="23"/>
      <c r="H65" s="23"/>
      <c r="I65" s="395"/>
    </row>
    <row r="66" spans="1:11" ht="3.95" customHeight="1" x14ac:dyDescent="0.2">
      <c r="A66" s="68"/>
      <c r="G66" s="23"/>
      <c r="H66" s="23"/>
      <c r="I66" s="395"/>
    </row>
    <row r="67" spans="1:11" ht="14.1" customHeight="1" x14ac:dyDescent="0.2">
      <c r="A67" s="402" t="s">
        <v>192</v>
      </c>
      <c r="B67" s="5" t="s">
        <v>197</v>
      </c>
      <c r="G67" s="23"/>
      <c r="H67" s="23"/>
      <c r="I67" s="395"/>
    </row>
    <row r="68" spans="1:11" ht="12" customHeight="1" x14ac:dyDescent="0.2">
      <c r="A68" s="68"/>
      <c r="B68" s="314" t="s">
        <v>196</v>
      </c>
      <c r="G68" s="23"/>
      <c r="H68" s="23"/>
      <c r="I68" s="395"/>
    </row>
    <row r="69" spans="1:11" ht="3.95" customHeight="1" x14ac:dyDescent="0.2">
      <c r="A69" s="398"/>
      <c r="B69" s="399"/>
      <c r="C69" s="399"/>
      <c r="D69" s="399"/>
      <c r="E69" s="399"/>
      <c r="F69" s="399"/>
      <c r="G69" s="399"/>
      <c r="H69" s="399"/>
      <c r="I69" s="403"/>
    </row>
    <row r="70" spans="1:11" ht="3.95" customHeight="1" x14ac:dyDescent="0.2">
      <c r="A70" s="68"/>
      <c r="I70" s="6"/>
    </row>
    <row r="71" spans="1:11" ht="14.1" customHeight="1" x14ac:dyDescent="0.2">
      <c r="A71" s="58" t="s">
        <v>198</v>
      </c>
      <c r="G71" s="23"/>
      <c r="H71" s="23"/>
      <c r="I71" s="395"/>
    </row>
    <row r="72" spans="1:11" ht="3.95" customHeight="1" x14ac:dyDescent="0.2">
      <c r="A72" s="68"/>
      <c r="I72" s="6"/>
    </row>
    <row r="73" spans="1:11" ht="14.1" customHeight="1" x14ac:dyDescent="0.2">
      <c r="A73" s="68"/>
      <c r="B73" s="5" t="s">
        <v>210</v>
      </c>
      <c r="I73" s="6"/>
    </row>
    <row r="74" spans="1:11" ht="14.1" customHeight="1" x14ac:dyDescent="0.2">
      <c r="A74" s="68"/>
      <c r="B74" s="5" t="s">
        <v>211</v>
      </c>
      <c r="I74" s="6"/>
    </row>
    <row r="75" spans="1:11" ht="3.95" customHeight="1" x14ac:dyDescent="0.2">
      <c r="A75" s="69"/>
      <c r="B75" s="7"/>
      <c r="C75" s="7"/>
      <c r="D75" s="7"/>
      <c r="E75" s="7"/>
      <c r="F75" s="7"/>
      <c r="G75" s="7"/>
      <c r="H75" s="7"/>
      <c r="I75" s="404"/>
    </row>
    <row r="76" spans="1:11" ht="3.95" customHeight="1" x14ac:dyDescent="0.2"/>
    <row r="77" spans="1:11" ht="12" customHeight="1" x14ac:dyDescent="0.2">
      <c r="A77" s="27" t="str">
        <f>'Seite 1'!$A$65</f>
        <v>VWN Förderung der Familienverbände (Überregionale Familienförderung)</v>
      </c>
      <c r="B77" s="28"/>
      <c r="C77" s="28"/>
      <c r="D77" s="28"/>
      <c r="E77" s="28"/>
      <c r="F77" s="28"/>
      <c r="G77" s="28"/>
      <c r="H77" s="28"/>
      <c r="I77" s="28"/>
      <c r="J77" s="29"/>
      <c r="K77" s="29"/>
    </row>
    <row r="78" spans="1:11" ht="12" customHeight="1" x14ac:dyDescent="0.2">
      <c r="A78" s="27" t="str">
        <f>'Seite 1'!$A$66</f>
        <v>Formularversion: V 1.0 vom 25.11.19</v>
      </c>
    </row>
  </sheetData>
  <sheetProtection password="EDE9" sheet="1" objects="1" scenarios="1"/>
  <mergeCells count="2">
    <mergeCell ref="A1:I1"/>
    <mergeCell ref="A2:I2"/>
  </mergeCells>
  <pageMargins left="0.78740157480314965" right="0.19685039370078741" top="0.19685039370078741" bottom="0.19685039370078741" header="0.19685039370078741" footer="0.19685039370078741"/>
  <pageSetup paperSize="9" scale="96" orientation="portrait" r:id="rId1"/>
  <headerFooter>
    <oddFooter>&amp;C&amp;8&amp;A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72"/>
  <sheetViews>
    <sheetView showGridLines="0" zoomScaleNormal="100" workbookViewId="0">
      <selection activeCell="H1" sqref="H1:J1"/>
    </sheetView>
  </sheetViews>
  <sheetFormatPr baseColWidth="10" defaultRowHeight="12" customHeight="1" x14ac:dyDescent="0.2"/>
  <cols>
    <col min="1" max="1" width="7.7109375" style="5" customWidth="1"/>
    <col min="2" max="8" width="10.7109375" style="5" customWidth="1"/>
    <col min="9" max="9" width="9.7109375" style="5" customWidth="1"/>
    <col min="10" max="10" width="0.85546875" style="5" customWidth="1"/>
    <col min="11" max="11" width="12.7109375" style="5" hidden="1" customWidth="1"/>
    <col min="12" max="12" width="10.85546875" style="5" bestFit="1" customWidth="1"/>
    <col min="13" max="13" width="10.85546875" style="5" customWidth="1"/>
    <col min="14" max="16384" width="11.42578125" style="5"/>
  </cols>
  <sheetData>
    <row r="1" spans="1:11" ht="15" customHeight="1" x14ac:dyDescent="0.2">
      <c r="B1" s="20"/>
      <c r="C1" s="20"/>
      <c r="D1" s="20"/>
      <c r="E1" s="20"/>
      <c r="F1" s="21"/>
      <c r="G1" s="22" t="s">
        <v>25</v>
      </c>
      <c r="H1" s="484" t="str">
        <f>'Seite 1'!$P$18</f>
        <v>F-FV</v>
      </c>
      <c r="I1" s="484"/>
      <c r="J1" s="484"/>
      <c r="K1" s="310"/>
    </row>
    <row r="2" spans="1:11" ht="15" customHeight="1" x14ac:dyDescent="0.2">
      <c r="A2" s="20"/>
      <c r="B2" s="20"/>
      <c r="C2" s="20"/>
      <c r="D2" s="20"/>
      <c r="E2" s="20"/>
      <c r="F2" s="21"/>
      <c r="G2" s="1" t="s">
        <v>26</v>
      </c>
      <c r="H2" s="485">
        <f ca="1">'Seite 1'!$P$17</f>
        <v>43794</v>
      </c>
      <c r="I2" s="485"/>
      <c r="J2" s="485"/>
      <c r="K2" s="310"/>
    </row>
    <row r="3" spans="1:11" ht="12" customHeight="1" x14ac:dyDescent="0.2">
      <c r="G3" s="23"/>
      <c r="H3" s="23"/>
      <c r="I3" s="23"/>
      <c r="J3" s="23"/>
      <c r="K3" s="310"/>
    </row>
    <row r="4" spans="1:11" ht="15" customHeight="1" x14ac:dyDescent="0.2">
      <c r="A4" s="55" t="s">
        <v>47</v>
      </c>
      <c r="B4" s="56"/>
      <c r="C4" s="56"/>
      <c r="D4" s="56"/>
      <c r="E4" s="56"/>
      <c r="F4" s="56"/>
      <c r="G4" s="56"/>
      <c r="H4" s="56"/>
      <c r="I4" s="56"/>
      <c r="J4" s="57"/>
      <c r="K4" s="310"/>
    </row>
    <row r="5" spans="1:11" ht="5.0999999999999996" customHeight="1" x14ac:dyDescent="0.2">
      <c r="A5" s="489" t="s">
        <v>212</v>
      </c>
      <c r="B5" s="490"/>
      <c r="C5" s="490"/>
      <c r="D5" s="490"/>
      <c r="E5" s="490"/>
      <c r="F5" s="490"/>
      <c r="G5" s="490"/>
      <c r="H5" s="490"/>
      <c r="I5" s="490"/>
      <c r="J5" s="491"/>
      <c r="K5" s="310"/>
    </row>
    <row r="6" spans="1:11" ht="12" customHeight="1" x14ac:dyDescent="0.2">
      <c r="A6" s="492"/>
      <c r="B6" s="493"/>
      <c r="C6" s="493"/>
      <c r="D6" s="493"/>
      <c r="E6" s="493"/>
      <c r="F6" s="493"/>
      <c r="G6" s="493"/>
      <c r="H6" s="493"/>
      <c r="I6" s="493"/>
      <c r="J6" s="494"/>
      <c r="K6" s="310"/>
    </row>
    <row r="7" spans="1:11" ht="12" customHeight="1" x14ac:dyDescent="0.2">
      <c r="A7" s="492"/>
      <c r="B7" s="493"/>
      <c r="C7" s="493"/>
      <c r="D7" s="493"/>
      <c r="E7" s="493"/>
      <c r="F7" s="493"/>
      <c r="G7" s="493"/>
      <c r="H7" s="493"/>
      <c r="I7" s="493"/>
      <c r="J7" s="494"/>
      <c r="K7" s="310"/>
    </row>
    <row r="8" spans="1:11" ht="5.0999999999999996" customHeight="1" x14ac:dyDescent="0.2">
      <c r="A8" s="495"/>
      <c r="B8" s="496"/>
      <c r="C8" s="496"/>
      <c r="D8" s="496"/>
      <c r="E8" s="496"/>
      <c r="F8" s="496"/>
      <c r="G8" s="496"/>
      <c r="H8" s="496"/>
      <c r="I8" s="496"/>
      <c r="J8" s="497"/>
      <c r="K8" s="310"/>
    </row>
    <row r="9" spans="1:11" ht="5.0999999999999996" customHeight="1" x14ac:dyDescent="0.2">
      <c r="A9" s="62"/>
      <c r="B9" s="59"/>
      <c r="C9" s="59"/>
      <c r="D9" s="59"/>
      <c r="E9" s="59"/>
      <c r="F9" s="59"/>
      <c r="G9" s="59"/>
      <c r="H9" s="59"/>
      <c r="I9" s="59"/>
      <c r="J9" s="64"/>
      <c r="K9" s="310"/>
    </row>
    <row r="10" spans="1:11" ht="12" customHeight="1" x14ac:dyDescent="0.2">
      <c r="A10" s="60" t="s">
        <v>35</v>
      </c>
      <c r="B10" s="63"/>
      <c r="C10" s="63"/>
      <c r="D10" s="63"/>
      <c r="E10" s="63"/>
      <c r="F10" s="63"/>
      <c r="G10" s="63"/>
      <c r="H10" s="63"/>
      <c r="I10" s="63"/>
      <c r="J10" s="65"/>
      <c r="K10" s="310"/>
    </row>
    <row r="11" spans="1:11" ht="12" customHeight="1" x14ac:dyDescent="0.2">
      <c r="A11" s="60" t="s">
        <v>36</v>
      </c>
      <c r="B11" s="63"/>
      <c r="C11" s="63"/>
      <c r="D11" s="63"/>
      <c r="E11" s="63"/>
      <c r="F11" s="63"/>
      <c r="G11" s="63"/>
      <c r="H11" s="63"/>
      <c r="I11" s="63"/>
      <c r="J11" s="65"/>
      <c r="K11" s="310"/>
    </row>
    <row r="12" spans="1:11" ht="5.0999999999999996" customHeight="1" x14ac:dyDescent="0.2">
      <c r="A12" s="61"/>
      <c r="B12" s="66"/>
      <c r="C12" s="66"/>
      <c r="D12" s="66"/>
      <c r="E12" s="66"/>
      <c r="F12" s="66"/>
      <c r="G12" s="66"/>
      <c r="H12" s="66"/>
      <c r="I12" s="66"/>
      <c r="J12" s="67"/>
      <c r="K12" s="310"/>
    </row>
    <row r="13" spans="1:11" ht="5.0999999999999996" customHeight="1" x14ac:dyDescent="0.2">
      <c r="A13" s="68"/>
      <c r="J13" s="6"/>
      <c r="K13" s="310"/>
    </row>
    <row r="14" spans="1:11" ht="18" customHeight="1" x14ac:dyDescent="0.2">
      <c r="A14" s="74" t="s">
        <v>37</v>
      </c>
      <c r="B14" s="73"/>
      <c r="C14" s="73"/>
      <c r="D14" s="73"/>
      <c r="E14" s="73"/>
      <c r="F14" s="73"/>
      <c r="G14" s="73"/>
      <c r="H14" s="73"/>
      <c r="I14" s="73"/>
      <c r="J14" s="75"/>
      <c r="K14" s="313" t="b">
        <v>0</v>
      </c>
    </row>
    <row r="15" spans="1:11" ht="5.0999999999999996" customHeight="1" x14ac:dyDescent="0.2">
      <c r="A15" s="68"/>
      <c r="J15" s="6"/>
      <c r="K15" s="310"/>
    </row>
    <row r="16" spans="1:11" ht="12" customHeight="1" x14ac:dyDescent="0.2">
      <c r="A16" s="68"/>
      <c r="J16" s="6"/>
      <c r="K16" s="310"/>
    </row>
    <row r="17" spans="1:11" ht="12" customHeight="1" x14ac:dyDescent="0.2">
      <c r="A17" s="68"/>
      <c r="J17" s="6"/>
      <c r="K17" s="310"/>
    </row>
    <row r="18" spans="1:11" ht="12" customHeight="1" x14ac:dyDescent="0.2">
      <c r="A18" s="68"/>
      <c r="J18" s="6"/>
      <c r="K18" s="310"/>
    </row>
    <row r="19" spans="1:11" ht="12" customHeight="1" x14ac:dyDescent="0.2">
      <c r="A19" s="68"/>
      <c r="J19" s="6"/>
      <c r="K19" s="310"/>
    </row>
    <row r="20" spans="1:11" ht="12" customHeight="1" x14ac:dyDescent="0.2">
      <c r="A20" s="68"/>
      <c r="J20" s="6"/>
      <c r="K20" s="310"/>
    </row>
    <row r="21" spans="1:11" ht="12" customHeight="1" x14ac:dyDescent="0.2">
      <c r="A21" s="68"/>
      <c r="J21" s="6"/>
      <c r="K21" s="310"/>
    </row>
    <row r="22" spans="1:11" ht="12" customHeight="1" x14ac:dyDescent="0.2">
      <c r="A22" s="68"/>
      <c r="J22" s="6"/>
      <c r="K22" s="310"/>
    </row>
    <row r="23" spans="1:11" ht="12" customHeight="1" x14ac:dyDescent="0.2">
      <c r="A23" s="68"/>
      <c r="J23" s="6"/>
      <c r="K23" s="310"/>
    </row>
    <row r="24" spans="1:11" ht="12" customHeight="1" x14ac:dyDescent="0.2">
      <c r="A24" s="68"/>
      <c r="J24" s="6"/>
      <c r="K24" s="310"/>
    </row>
    <row r="25" spans="1:11" ht="12" customHeight="1" x14ac:dyDescent="0.2">
      <c r="A25" s="68"/>
      <c r="J25" s="6"/>
      <c r="K25" s="310"/>
    </row>
    <row r="26" spans="1:11" ht="12" customHeight="1" x14ac:dyDescent="0.2">
      <c r="A26" s="68"/>
      <c r="J26" s="6"/>
      <c r="K26" s="310"/>
    </row>
    <row r="27" spans="1:11" ht="12" customHeight="1" x14ac:dyDescent="0.2">
      <c r="A27" s="68"/>
      <c r="J27" s="6"/>
      <c r="K27" s="310"/>
    </row>
    <row r="28" spans="1:11" ht="12" customHeight="1" x14ac:dyDescent="0.2">
      <c r="A28" s="68"/>
      <c r="J28" s="6"/>
      <c r="K28" s="310"/>
    </row>
    <row r="29" spans="1:11" ht="12" customHeight="1" x14ac:dyDescent="0.2">
      <c r="A29" s="68"/>
      <c r="J29" s="6"/>
      <c r="K29" s="310"/>
    </row>
    <row r="30" spans="1:11" ht="12" customHeight="1" x14ac:dyDescent="0.2">
      <c r="A30" s="68"/>
      <c r="J30" s="6"/>
      <c r="K30" s="310"/>
    </row>
    <row r="31" spans="1:11" ht="12" customHeight="1" x14ac:dyDescent="0.2">
      <c r="A31" s="68"/>
      <c r="J31" s="6"/>
      <c r="K31" s="310"/>
    </row>
    <row r="32" spans="1:11" ht="12" customHeight="1" x14ac:dyDescent="0.2">
      <c r="A32" s="68"/>
      <c r="J32" s="6"/>
      <c r="K32" s="310"/>
    </row>
    <row r="33" spans="1:11" ht="12" customHeight="1" x14ac:dyDescent="0.2">
      <c r="A33" s="68"/>
      <c r="J33" s="6"/>
      <c r="K33" s="310"/>
    </row>
    <row r="34" spans="1:11" ht="12" customHeight="1" x14ac:dyDescent="0.2">
      <c r="A34" s="68"/>
      <c r="J34" s="6"/>
      <c r="K34" s="310"/>
    </row>
    <row r="35" spans="1:11" ht="12" customHeight="1" x14ac:dyDescent="0.2">
      <c r="A35" s="68"/>
      <c r="J35" s="6"/>
      <c r="K35" s="310"/>
    </row>
    <row r="36" spans="1:11" ht="12" customHeight="1" x14ac:dyDescent="0.2">
      <c r="A36" s="68"/>
      <c r="J36" s="6"/>
      <c r="K36" s="310"/>
    </row>
    <row r="37" spans="1:11" ht="12" customHeight="1" x14ac:dyDescent="0.2">
      <c r="A37" s="68"/>
      <c r="J37" s="6"/>
      <c r="K37" s="310"/>
    </row>
    <row r="38" spans="1:11" ht="12" customHeight="1" x14ac:dyDescent="0.2">
      <c r="A38" s="68"/>
      <c r="J38" s="6"/>
      <c r="K38" s="310"/>
    </row>
    <row r="39" spans="1:11" ht="12" customHeight="1" x14ac:dyDescent="0.2">
      <c r="A39" s="68"/>
      <c r="J39" s="6"/>
      <c r="K39" s="310"/>
    </row>
    <row r="40" spans="1:11" ht="12" customHeight="1" x14ac:dyDescent="0.2">
      <c r="A40" s="68"/>
      <c r="J40" s="6"/>
      <c r="K40" s="310"/>
    </row>
    <row r="41" spans="1:11" ht="12" customHeight="1" x14ac:dyDescent="0.2">
      <c r="A41" s="68"/>
      <c r="J41" s="6"/>
      <c r="K41" s="310"/>
    </row>
    <row r="42" spans="1:11" ht="12" customHeight="1" x14ac:dyDescent="0.2">
      <c r="A42" s="68"/>
      <c r="J42" s="6"/>
      <c r="K42" s="310"/>
    </row>
    <row r="43" spans="1:11" ht="12" customHeight="1" x14ac:dyDescent="0.2">
      <c r="A43" s="68"/>
      <c r="J43" s="6"/>
      <c r="K43" s="310"/>
    </row>
    <row r="44" spans="1:11" ht="12" customHeight="1" x14ac:dyDescent="0.2">
      <c r="A44" s="68"/>
      <c r="J44" s="6"/>
      <c r="K44" s="310"/>
    </row>
    <row r="45" spans="1:11" ht="12" customHeight="1" x14ac:dyDescent="0.2">
      <c r="A45" s="68"/>
      <c r="J45" s="6"/>
      <c r="K45" s="310"/>
    </row>
    <row r="46" spans="1:11" ht="12" customHeight="1" x14ac:dyDescent="0.2">
      <c r="A46" s="68"/>
      <c r="J46" s="6"/>
      <c r="K46" s="310"/>
    </row>
    <row r="47" spans="1:11" ht="12" customHeight="1" x14ac:dyDescent="0.2">
      <c r="A47" s="68"/>
      <c r="J47" s="6"/>
      <c r="K47" s="310"/>
    </row>
    <row r="48" spans="1:11" ht="12" customHeight="1" x14ac:dyDescent="0.2">
      <c r="A48" s="68"/>
      <c r="J48" s="6"/>
      <c r="K48" s="310"/>
    </row>
    <row r="49" spans="1:11" ht="12" customHeight="1" x14ac:dyDescent="0.2">
      <c r="A49" s="68"/>
      <c r="J49" s="6"/>
      <c r="K49" s="310"/>
    </row>
    <row r="50" spans="1:11" ht="12" customHeight="1" x14ac:dyDescent="0.2">
      <c r="A50" s="68"/>
      <c r="J50" s="6"/>
      <c r="K50" s="310"/>
    </row>
    <row r="51" spans="1:11" ht="12" customHeight="1" x14ac:dyDescent="0.2">
      <c r="A51" s="68"/>
      <c r="J51" s="6"/>
      <c r="K51" s="310"/>
    </row>
    <row r="52" spans="1:11" ht="12" customHeight="1" x14ac:dyDescent="0.2">
      <c r="A52" s="68"/>
      <c r="J52" s="6"/>
      <c r="K52" s="310"/>
    </row>
    <row r="53" spans="1:11" ht="12" customHeight="1" x14ac:dyDescent="0.2">
      <c r="A53" s="68"/>
      <c r="J53" s="6"/>
      <c r="K53" s="310"/>
    </row>
    <row r="54" spans="1:11" ht="12" customHeight="1" x14ac:dyDescent="0.2">
      <c r="A54" s="68"/>
      <c r="J54" s="6"/>
      <c r="K54" s="310"/>
    </row>
    <row r="55" spans="1:11" ht="12" customHeight="1" x14ac:dyDescent="0.2">
      <c r="A55" s="68"/>
      <c r="J55" s="6"/>
      <c r="K55" s="310"/>
    </row>
    <row r="56" spans="1:11" ht="12" customHeight="1" x14ac:dyDescent="0.2">
      <c r="A56" s="68"/>
      <c r="J56" s="6"/>
      <c r="K56" s="310"/>
    </row>
    <row r="57" spans="1:11" ht="12" customHeight="1" x14ac:dyDescent="0.2">
      <c r="A57" s="68"/>
      <c r="J57" s="6"/>
      <c r="K57" s="310"/>
    </row>
    <row r="58" spans="1:11" ht="12" customHeight="1" x14ac:dyDescent="0.2">
      <c r="A58" s="68"/>
      <c r="J58" s="6"/>
      <c r="K58" s="310"/>
    </row>
    <row r="59" spans="1:11" ht="12" customHeight="1" x14ac:dyDescent="0.2">
      <c r="A59" s="68"/>
      <c r="J59" s="6"/>
      <c r="K59" s="310"/>
    </row>
    <row r="60" spans="1:11" ht="12" customHeight="1" x14ac:dyDescent="0.2">
      <c r="A60" s="68"/>
      <c r="J60" s="6"/>
      <c r="K60" s="310"/>
    </row>
    <row r="61" spans="1:11" ht="12" customHeight="1" x14ac:dyDescent="0.2">
      <c r="A61" s="68"/>
      <c r="J61" s="6"/>
      <c r="K61" s="310"/>
    </row>
    <row r="62" spans="1:11" ht="12" customHeight="1" x14ac:dyDescent="0.2">
      <c r="A62" s="68"/>
      <c r="J62" s="6"/>
      <c r="K62" s="310"/>
    </row>
    <row r="63" spans="1:11" ht="12" customHeight="1" x14ac:dyDescent="0.2">
      <c r="A63" s="68"/>
      <c r="J63" s="6"/>
      <c r="K63" s="310"/>
    </row>
    <row r="64" spans="1:11" ht="12" customHeight="1" x14ac:dyDescent="0.2">
      <c r="A64" s="68"/>
      <c r="J64" s="6"/>
      <c r="K64" s="310"/>
    </row>
    <row r="65" spans="1:13" ht="12" customHeight="1" x14ac:dyDescent="0.2">
      <c r="A65" s="68"/>
      <c r="J65" s="6"/>
      <c r="K65" s="310"/>
    </row>
    <row r="66" spans="1:13" ht="12" customHeight="1" x14ac:dyDescent="0.2">
      <c r="A66" s="68"/>
      <c r="J66" s="6"/>
      <c r="K66" s="310"/>
    </row>
    <row r="67" spans="1:13" ht="12" customHeight="1" x14ac:dyDescent="0.2">
      <c r="A67" s="68"/>
      <c r="J67" s="6"/>
      <c r="K67" s="310"/>
    </row>
    <row r="68" spans="1:13" ht="12" customHeight="1" x14ac:dyDescent="0.2">
      <c r="A68" s="486" t="s">
        <v>16</v>
      </c>
      <c r="B68" s="487"/>
      <c r="C68" s="487"/>
      <c r="D68" s="487"/>
      <c r="E68" s="487"/>
      <c r="F68" s="487"/>
      <c r="G68" s="487"/>
      <c r="H68" s="487"/>
      <c r="I68" s="487"/>
      <c r="J68" s="488"/>
      <c r="K68" s="310"/>
    </row>
    <row r="69" spans="1:13" ht="5.0999999999999996" customHeight="1" x14ac:dyDescent="0.2">
      <c r="A69" s="69"/>
      <c r="B69" s="7"/>
      <c r="C69" s="70"/>
      <c r="D69" s="70"/>
      <c r="E69" s="7"/>
      <c r="F69" s="71"/>
      <c r="G69" s="7"/>
      <c r="H69" s="7"/>
      <c r="I69" s="7"/>
      <c r="J69" s="72"/>
      <c r="K69" s="311"/>
      <c r="L69" s="26"/>
      <c r="M69" s="26"/>
    </row>
    <row r="70" spans="1:13" ht="12" customHeight="1" x14ac:dyDescent="0.2">
      <c r="C70" s="24"/>
      <c r="D70" s="24"/>
      <c r="F70" s="11"/>
      <c r="J70" s="25"/>
      <c r="K70" s="311"/>
      <c r="L70" s="26"/>
      <c r="M70" s="26"/>
    </row>
    <row r="71" spans="1:13" ht="12" customHeight="1" x14ac:dyDescent="0.2">
      <c r="A71" s="27" t="str">
        <f>'Seite 1'!$A$65</f>
        <v>VWN Förderung der Familienverbände (Überregionale Familienförderung)</v>
      </c>
      <c r="B71" s="28"/>
      <c r="C71" s="28"/>
      <c r="D71" s="28"/>
      <c r="E71" s="28"/>
      <c r="F71" s="28"/>
      <c r="G71" s="28"/>
      <c r="H71" s="28"/>
      <c r="I71" s="28"/>
      <c r="J71" s="28"/>
      <c r="K71" s="312"/>
      <c r="L71" s="29"/>
      <c r="M71" s="29"/>
    </row>
    <row r="72" spans="1:13" ht="12" customHeight="1" x14ac:dyDescent="0.2">
      <c r="A72" s="27" t="str">
        <f>'Seite 1'!$A$66</f>
        <v>Formularversion: V 1.0 vom 25.11.19</v>
      </c>
      <c r="K72" s="310"/>
    </row>
  </sheetData>
  <sheetProtection password="EDE9" sheet="1" objects="1" scenarios="1"/>
  <mergeCells count="4">
    <mergeCell ref="H1:J1"/>
    <mergeCell ref="H2:J2"/>
    <mergeCell ref="A68:J68"/>
    <mergeCell ref="A5:J8"/>
  </mergeCells>
  <phoneticPr fontId="0" type="noConversion"/>
  <conditionalFormatting sqref="H1:J2">
    <cfRule type="cellIs" dxfId="31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13</xdr:row>
                    <xdr:rowOff>9525</xdr:rowOff>
                  </from>
                  <to>
                    <xdr:col>0</xdr:col>
                    <xdr:colOff>419100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67"/>
  <sheetViews>
    <sheetView showGridLines="0" workbookViewId="0">
      <selection activeCell="B12" sqref="B12:F12"/>
    </sheetView>
  </sheetViews>
  <sheetFormatPr baseColWidth="10" defaultRowHeight="12" x14ac:dyDescent="0.2"/>
  <cols>
    <col min="1" max="1" width="6.7109375" style="79" customWidth="1"/>
    <col min="2" max="6" width="11.28515625" style="77" customWidth="1"/>
    <col min="7" max="7" width="1.7109375" style="77" customWidth="1"/>
    <col min="8" max="8" width="18.7109375" style="77" customWidth="1"/>
    <col min="9" max="9" width="1.7109375" style="77" customWidth="1"/>
    <col min="10" max="10" width="18.7109375" style="77" customWidth="1"/>
    <col min="11" max="11" width="0.85546875" style="77" customWidth="1"/>
    <col min="12" max="16384" width="11.42578125" style="77"/>
  </cols>
  <sheetData>
    <row r="1" spans="1:11" ht="15" customHeight="1" x14ac:dyDescent="0.2">
      <c r="B1" s="54"/>
      <c r="C1" s="54"/>
      <c r="D1" s="54"/>
      <c r="E1" s="189"/>
      <c r="F1" s="190"/>
      <c r="G1" s="190"/>
      <c r="H1" s="190"/>
      <c r="I1" s="191" t="s">
        <v>25</v>
      </c>
      <c r="J1" s="498" t="str">
        <f>'Seite 1'!$P$18</f>
        <v>F-FV</v>
      </c>
      <c r="K1" s="499"/>
    </row>
    <row r="2" spans="1:11" ht="15" customHeight="1" x14ac:dyDescent="0.2">
      <c r="A2" s="192"/>
      <c r="B2" s="54"/>
      <c r="C2" s="54"/>
      <c r="D2" s="54"/>
      <c r="E2" s="189"/>
      <c r="F2" s="190"/>
      <c r="G2" s="190"/>
      <c r="H2" s="190"/>
      <c r="I2" s="191" t="s">
        <v>26</v>
      </c>
      <c r="J2" s="500">
        <f ca="1">'Seite 1'!$P$17</f>
        <v>43794</v>
      </c>
      <c r="K2" s="501"/>
    </row>
    <row r="3" spans="1:11" s="78" customFormat="1" ht="12" customHeight="1" x14ac:dyDescent="0.2">
      <c r="A3" s="193"/>
      <c r="B3" s="54"/>
      <c r="C3" s="54"/>
      <c r="D3" s="54"/>
      <c r="E3" s="54"/>
      <c r="J3" s="194"/>
    </row>
    <row r="4" spans="1:11" s="196" customFormat="1" ht="15" customHeight="1" x14ac:dyDescent="0.2">
      <c r="A4" s="83" t="s">
        <v>65</v>
      </c>
      <c r="B4" s="84"/>
      <c r="C4" s="84"/>
      <c r="D4" s="84"/>
      <c r="E4" s="84"/>
      <c r="F4" s="84"/>
      <c r="G4" s="84"/>
      <c r="H4" s="84"/>
      <c r="I4" s="84"/>
      <c r="J4" s="84"/>
      <c r="K4" s="195"/>
    </row>
    <row r="5" spans="1:11" s="78" customFormat="1" ht="5.0999999999999996" customHeight="1" x14ac:dyDescent="0.2">
      <c r="A5" s="193"/>
      <c r="B5" s="54"/>
      <c r="C5" s="54"/>
      <c r="D5" s="54"/>
      <c r="E5" s="54"/>
      <c r="J5" s="194"/>
    </row>
    <row r="6" spans="1:11" ht="15" customHeight="1" x14ac:dyDescent="0.2">
      <c r="A6" s="181" t="s">
        <v>66</v>
      </c>
      <c r="B6" s="197"/>
      <c r="C6" s="197"/>
      <c r="D6" s="197"/>
      <c r="E6" s="197"/>
      <c r="F6" s="197"/>
      <c r="G6" s="197"/>
      <c r="H6" s="197"/>
      <c r="I6" s="197"/>
      <c r="J6" s="197"/>
      <c r="K6" s="198"/>
    </row>
    <row r="7" spans="1:11" ht="5.0999999999999996" customHeight="1" x14ac:dyDescent="0.2">
      <c r="A7" s="201"/>
      <c r="B7" s="183"/>
      <c r="C7" s="183"/>
      <c r="D7" s="183"/>
      <c r="E7" s="183"/>
      <c r="F7" s="183"/>
      <c r="G7" s="183"/>
      <c r="H7" s="183"/>
      <c r="I7" s="183"/>
      <c r="J7" s="183"/>
      <c r="K7" s="205"/>
    </row>
    <row r="8" spans="1:11" ht="18" customHeight="1" x14ac:dyDescent="0.2">
      <c r="A8" s="201"/>
      <c r="B8" s="183"/>
      <c r="C8" s="183"/>
      <c r="D8" s="183"/>
      <c r="E8" s="183"/>
      <c r="F8" s="183"/>
      <c r="G8" s="183"/>
      <c r="H8" s="505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8" s="202"/>
      <c r="J8" s="505" t="s">
        <v>94</v>
      </c>
      <c r="K8" s="204"/>
    </row>
    <row r="9" spans="1:11" ht="18" customHeight="1" x14ac:dyDescent="0.2">
      <c r="A9" s="228" t="s">
        <v>6</v>
      </c>
      <c r="B9" s="209" t="s">
        <v>214</v>
      </c>
      <c r="C9" s="183"/>
      <c r="D9" s="183"/>
      <c r="E9" s="183"/>
      <c r="F9" s="183"/>
      <c r="G9" s="183"/>
      <c r="H9" s="506"/>
      <c r="I9" s="202"/>
      <c r="J9" s="506"/>
      <c r="K9" s="204"/>
    </row>
    <row r="10" spans="1:11" ht="5.0999999999999996" customHeight="1" x14ac:dyDescent="0.2">
      <c r="A10" s="77"/>
      <c r="C10" s="183"/>
      <c r="D10" s="183"/>
      <c r="E10" s="183"/>
      <c r="F10" s="183"/>
      <c r="G10" s="183"/>
      <c r="H10" s="183"/>
      <c r="I10" s="183"/>
      <c r="J10" s="183"/>
      <c r="K10" s="205"/>
    </row>
    <row r="11" spans="1:11" ht="18" customHeight="1" x14ac:dyDescent="0.2">
      <c r="A11" s="228"/>
      <c r="B11" s="507" t="s">
        <v>219</v>
      </c>
      <c r="C11" s="508"/>
      <c r="D11" s="508"/>
      <c r="E11" s="508"/>
      <c r="F11" s="509"/>
      <c r="G11" s="183"/>
      <c r="H11" s="408" t="s">
        <v>67</v>
      </c>
      <c r="I11" s="202"/>
      <c r="J11" s="408" t="s">
        <v>67</v>
      </c>
      <c r="K11" s="205"/>
    </row>
    <row r="12" spans="1:11" ht="18" customHeight="1" x14ac:dyDescent="0.2">
      <c r="A12" s="206"/>
      <c r="B12" s="502"/>
      <c r="C12" s="503"/>
      <c r="D12" s="503"/>
      <c r="E12" s="503"/>
      <c r="F12" s="504"/>
      <c r="G12" s="207"/>
      <c r="H12" s="306"/>
      <c r="I12" s="202"/>
      <c r="J12" s="307">
        <f>IF('Belegliste Personalausgaben (1)'!$P$68="nein",'Belegliste Personalausgaben (1)'!$P$66,'Belegliste Personalausgaben (1)'!$P$102)</f>
        <v>0</v>
      </c>
      <c r="K12" s="205"/>
    </row>
    <row r="13" spans="1:11" ht="18" customHeight="1" x14ac:dyDescent="0.2">
      <c r="A13" s="208"/>
      <c r="B13" s="502"/>
      <c r="C13" s="503"/>
      <c r="D13" s="503"/>
      <c r="E13" s="503"/>
      <c r="F13" s="504"/>
      <c r="G13" s="183"/>
      <c r="H13" s="306"/>
      <c r="I13" s="202"/>
      <c r="J13" s="307">
        <f>IF('Belegliste Personalausgaben (2)'!$P$68="nein",'Belegliste Personalausgaben (2)'!$P$66,'Belegliste Personalausgaben (2)'!$P$102)</f>
        <v>0</v>
      </c>
      <c r="K13" s="205"/>
    </row>
    <row r="14" spans="1:11" ht="18" customHeight="1" x14ac:dyDescent="0.2">
      <c r="A14" s="208"/>
      <c r="B14" s="502"/>
      <c r="C14" s="503"/>
      <c r="D14" s="503"/>
      <c r="E14" s="503"/>
      <c r="F14" s="504"/>
      <c r="G14" s="183"/>
      <c r="H14" s="306"/>
      <c r="I14" s="202"/>
      <c r="J14" s="307">
        <f>IF('Belegliste Personalausgaben (3)'!$P$68="nein",'Belegliste Personalausgaben (3)'!$P$66,'Belegliste Personalausgaben (3)'!$P$102)</f>
        <v>0</v>
      </c>
      <c r="K14" s="205"/>
    </row>
    <row r="15" spans="1:11" ht="18" customHeight="1" x14ac:dyDescent="0.2">
      <c r="A15" s="208"/>
      <c r="B15" s="502"/>
      <c r="C15" s="503"/>
      <c r="D15" s="503"/>
      <c r="E15" s="503"/>
      <c r="F15" s="504"/>
      <c r="G15" s="183"/>
      <c r="H15" s="306"/>
      <c r="I15" s="202"/>
      <c r="J15" s="307">
        <f>IF('Belegliste Personalausgaben (4)'!$P$68="nein",'Belegliste Personalausgaben (4)'!$P$66,'Belegliste Personalausgaben (4)'!$P$102)</f>
        <v>0</v>
      </c>
      <c r="K15" s="205"/>
    </row>
    <row r="16" spans="1:11" ht="18" customHeight="1" x14ac:dyDescent="0.2">
      <c r="A16" s="208"/>
      <c r="B16" s="226" t="str">
        <f>CONCATENATE("Summe ",B9)</f>
        <v>Summe Personalausgaben</v>
      </c>
      <c r="C16" s="183"/>
      <c r="D16" s="183"/>
      <c r="E16" s="183"/>
      <c r="F16" s="183"/>
      <c r="G16" s="183"/>
      <c r="H16" s="305">
        <f>SUMPRODUCT(ROUND(H12:H15,2))</f>
        <v>0</v>
      </c>
      <c r="I16" s="202"/>
      <c r="J16" s="305">
        <f>SUM(J12:J15)</f>
        <v>0</v>
      </c>
      <c r="K16" s="205"/>
    </row>
    <row r="17" spans="1:11" ht="5.0999999999999996" customHeight="1" x14ac:dyDescent="0.2">
      <c r="A17" s="208"/>
      <c r="B17" s="183"/>
      <c r="C17" s="183"/>
      <c r="D17" s="183"/>
      <c r="E17" s="183"/>
      <c r="F17" s="183"/>
      <c r="G17" s="183"/>
      <c r="H17" s="183"/>
      <c r="I17" s="202"/>
      <c r="J17" s="183"/>
      <c r="K17" s="205"/>
    </row>
    <row r="18" spans="1:11" ht="18" customHeight="1" x14ac:dyDescent="0.2">
      <c r="A18" s="228" t="s">
        <v>7</v>
      </c>
      <c r="B18" s="209" t="s">
        <v>68</v>
      </c>
      <c r="C18" s="183"/>
      <c r="D18" s="183"/>
      <c r="E18" s="183"/>
      <c r="F18" s="183"/>
      <c r="G18" s="183"/>
      <c r="H18" s="183"/>
      <c r="I18" s="202"/>
      <c r="J18" s="183"/>
      <c r="K18" s="205"/>
    </row>
    <row r="19" spans="1:11" ht="18" customHeight="1" x14ac:dyDescent="0.2">
      <c r="A19" s="208" t="s">
        <v>69</v>
      </c>
      <c r="B19" s="3" t="s">
        <v>164</v>
      </c>
      <c r="C19" s="3"/>
      <c r="D19" s="3"/>
      <c r="E19" s="3"/>
      <c r="F19" s="3"/>
      <c r="G19" s="183"/>
      <c r="H19" s="306"/>
      <c r="I19" s="202"/>
      <c r="J19" s="307">
        <f>'Belegliste 2.1'!$H$12</f>
        <v>0</v>
      </c>
      <c r="K19" s="205"/>
    </row>
    <row r="20" spans="1:11" ht="18" customHeight="1" x14ac:dyDescent="0.2">
      <c r="A20" s="206" t="s">
        <v>83</v>
      </c>
      <c r="B20" s="3" t="s">
        <v>165</v>
      </c>
      <c r="C20" s="3"/>
      <c r="D20" s="3"/>
      <c r="E20" s="3"/>
      <c r="F20" s="3"/>
      <c r="G20" s="207"/>
      <c r="H20" s="306"/>
      <c r="I20" s="202"/>
      <c r="J20" s="307">
        <f>'Belegliste 2.2'!$H$12</f>
        <v>0</v>
      </c>
      <c r="K20" s="205"/>
    </row>
    <row r="21" spans="1:11" ht="18" customHeight="1" x14ac:dyDescent="0.2">
      <c r="A21" s="208" t="s">
        <v>70</v>
      </c>
      <c r="B21" s="3" t="s">
        <v>166</v>
      </c>
      <c r="C21" s="3"/>
      <c r="D21" s="3"/>
      <c r="E21" s="3"/>
      <c r="F21" s="3"/>
      <c r="G21" s="183"/>
      <c r="H21" s="306"/>
      <c r="I21" s="202"/>
      <c r="J21" s="307">
        <f>'Belegliste 2.3'!$H$12</f>
        <v>0</v>
      </c>
      <c r="K21" s="205"/>
    </row>
    <row r="22" spans="1:11" ht="18" customHeight="1" x14ac:dyDescent="0.2">
      <c r="A22" s="206" t="s">
        <v>84</v>
      </c>
      <c r="B22" s="3" t="s">
        <v>167</v>
      </c>
      <c r="C22" s="3"/>
      <c r="D22" s="3"/>
      <c r="E22" s="3"/>
      <c r="F22" s="3"/>
      <c r="G22" s="207"/>
      <c r="H22" s="306"/>
      <c r="I22" s="202"/>
      <c r="J22" s="307">
        <f>'Belegliste 2.4'!$H$12</f>
        <v>0</v>
      </c>
      <c r="K22" s="205"/>
    </row>
    <row r="23" spans="1:11" ht="18" customHeight="1" x14ac:dyDescent="0.2">
      <c r="A23" s="206" t="s">
        <v>85</v>
      </c>
      <c r="B23" s="3" t="s">
        <v>168</v>
      </c>
      <c r="C23" s="3"/>
      <c r="D23" s="3"/>
      <c r="E23" s="3"/>
      <c r="F23" s="3"/>
      <c r="G23" s="183"/>
      <c r="H23" s="306"/>
      <c r="I23" s="202"/>
      <c r="J23" s="307">
        <f>'Belegliste 2.5'!$H$12</f>
        <v>0</v>
      </c>
      <c r="K23" s="205"/>
    </row>
    <row r="24" spans="1:11" ht="18" customHeight="1" x14ac:dyDescent="0.2">
      <c r="A24" s="206" t="s">
        <v>86</v>
      </c>
      <c r="B24" s="3" t="s">
        <v>169</v>
      </c>
      <c r="C24" s="3"/>
      <c r="D24" s="3"/>
      <c r="E24" s="3"/>
      <c r="F24" s="3"/>
      <c r="G24" s="183"/>
      <c r="H24" s="306"/>
      <c r="I24" s="202"/>
      <c r="J24" s="307">
        <f>'Belegliste 2.6'!$H$12</f>
        <v>0</v>
      </c>
      <c r="K24" s="205"/>
    </row>
    <row r="25" spans="1:11" ht="18" customHeight="1" x14ac:dyDescent="0.2">
      <c r="A25" s="206" t="s">
        <v>87</v>
      </c>
      <c r="B25" s="3" t="s">
        <v>170</v>
      </c>
      <c r="C25" s="3"/>
      <c r="D25" s="3"/>
      <c r="E25" s="3"/>
      <c r="F25" s="3"/>
      <c r="G25" s="183"/>
      <c r="H25" s="306"/>
      <c r="I25" s="202"/>
      <c r="J25" s="307">
        <f>'Belegliste 2.7'!$H$12</f>
        <v>0</v>
      </c>
      <c r="K25" s="205"/>
    </row>
    <row r="26" spans="1:11" ht="18" customHeight="1" x14ac:dyDescent="0.2">
      <c r="A26" s="206" t="s">
        <v>88</v>
      </c>
      <c r="B26" s="3" t="s">
        <v>171</v>
      </c>
      <c r="C26" s="3"/>
      <c r="D26" s="3"/>
      <c r="E26" s="3"/>
      <c r="F26" s="3"/>
      <c r="G26" s="183"/>
      <c r="H26" s="306"/>
      <c r="I26" s="202"/>
      <c r="J26" s="307">
        <f>'Belegliste 2.8'!$H$12</f>
        <v>0</v>
      </c>
      <c r="K26" s="205"/>
    </row>
    <row r="27" spans="1:11" ht="18" customHeight="1" x14ac:dyDescent="0.2">
      <c r="A27" s="206" t="s">
        <v>89</v>
      </c>
      <c r="B27" s="502"/>
      <c r="C27" s="503"/>
      <c r="D27" s="503"/>
      <c r="E27" s="503"/>
      <c r="F27" s="504"/>
      <c r="G27" s="183"/>
      <c r="H27" s="306"/>
      <c r="I27" s="202"/>
      <c r="J27" s="307">
        <f>'Belegliste 2.9'!$H$12</f>
        <v>0</v>
      </c>
      <c r="K27" s="205"/>
    </row>
    <row r="28" spans="1:11" ht="18" customHeight="1" x14ac:dyDescent="0.2">
      <c r="A28" s="210"/>
      <c r="B28" s="226" t="str">
        <f>CONCATENATE("Summe ",B18)</f>
        <v>Summe Sachausgaben</v>
      </c>
      <c r="C28" s="183"/>
      <c r="D28" s="183"/>
      <c r="E28" s="183"/>
      <c r="F28" s="183"/>
      <c r="G28" s="183"/>
      <c r="H28" s="305">
        <f>SUMPRODUCT(ROUND(H19:H27,2))</f>
        <v>0</v>
      </c>
      <c r="I28" s="202"/>
      <c r="J28" s="305">
        <f>SUM(J19:J27)</f>
        <v>0</v>
      </c>
      <c r="K28" s="205"/>
    </row>
    <row r="29" spans="1:11" ht="5.0999999999999996" customHeight="1" x14ac:dyDescent="0.2">
      <c r="A29" s="210"/>
      <c r="B29" s="183"/>
      <c r="C29" s="183"/>
      <c r="D29" s="183"/>
      <c r="E29" s="183"/>
      <c r="F29" s="183"/>
      <c r="G29" s="183"/>
      <c r="H29" s="183"/>
      <c r="I29" s="202"/>
      <c r="J29" s="183"/>
      <c r="K29" s="205"/>
    </row>
    <row r="30" spans="1:11" ht="18" customHeight="1" x14ac:dyDescent="0.2">
      <c r="A30" s="228" t="s">
        <v>71</v>
      </c>
      <c r="B30" s="209"/>
      <c r="C30" s="209"/>
      <c r="D30" s="209"/>
      <c r="E30" s="209"/>
      <c r="F30" s="209"/>
      <c r="G30" s="229"/>
      <c r="H30" s="305">
        <f>H16+H28</f>
        <v>0</v>
      </c>
      <c r="I30" s="230"/>
      <c r="J30" s="305">
        <f>J16+J28</f>
        <v>0</v>
      </c>
      <c r="K30" s="205"/>
    </row>
    <row r="31" spans="1:11" ht="12" customHeight="1" x14ac:dyDescent="0.2">
      <c r="A31" s="211"/>
      <c r="B31" s="212"/>
      <c r="C31" s="212"/>
      <c r="D31" s="212"/>
      <c r="E31" s="212"/>
      <c r="F31" s="212"/>
      <c r="G31" s="212"/>
      <c r="H31" s="212"/>
      <c r="I31" s="212"/>
      <c r="J31" s="212"/>
      <c r="K31" s="213"/>
    </row>
    <row r="33" spans="1:11" ht="15" customHeight="1" x14ac:dyDescent="0.2">
      <c r="A33" s="232" t="s">
        <v>72</v>
      </c>
      <c r="B33" s="233"/>
      <c r="C33" s="233"/>
      <c r="D33" s="233"/>
      <c r="E33" s="233"/>
      <c r="F33" s="233"/>
      <c r="G33" s="233"/>
      <c r="H33" s="197"/>
      <c r="I33" s="197"/>
      <c r="J33" s="197"/>
      <c r="K33" s="198"/>
    </row>
    <row r="34" spans="1:11" ht="5.0999999999999996" customHeight="1" x14ac:dyDescent="0.2">
      <c r="A34" s="199"/>
      <c r="B34" s="200"/>
      <c r="C34" s="200"/>
      <c r="D34" s="200"/>
      <c r="E34" s="200"/>
      <c r="F34" s="200"/>
      <c r="G34" s="200"/>
      <c r="H34" s="183"/>
      <c r="I34" s="183"/>
      <c r="J34" s="183"/>
      <c r="K34" s="205"/>
    </row>
    <row r="35" spans="1:11" ht="18" customHeight="1" x14ac:dyDescent="0.2">
      <c r="A35" s="201"/>
      <c r="B35" s="183"/>
      <c r="C35" s="183"/>
      <c r="D35" s="183"/>
      <c r="E35" s="183"/>
      <c r="F35" s="183"/>
      <c r="G35" s="183"/>
      <c r="H35" s="505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35" s="202"/>
      <c r="J35" s="505" t="s">
        <v>94</v>
      </c>
      <c r="K35" s="204"/>
    </row>
    <row r="36" spans="1:11" ht="18" customHeight="1" x14ac:dyDescent="0.2">
      <c r="A36" s="201"/>
      <c r="B36" s="183"/>
      <c r="C36" s="183"/>
      <c r="D36" s="183"/>
      <c r="E36" s="183"/>
      <c r="F36" s="183"/>
      <c r="G36" s="183"/>
      <c r="H36" s="506"/>
      <c r="I36" s="202"/>
      <c r="J36" s="506"/>
      <c r="K36" s="204"/>
    </row>
    <row r="37" spans="1:11" ht="18" customHeight="1" x14ac:dyDescent="0.2">
      <c r="A37" s="228" t="s">
        <v>17</v>
      </c>
      <c r="B37" s="209" t="s">
        <v>73</v>
      </c>
      <c r="C37" s="183"/>
      <c r="D37" s="183"/>
      <c r="E37" s="183"/>
      <c r="F37" s="183"/>
      <c r="G37" s="183"/>
      <c r="H37" s="203" t="s">
        <v>67</v>
      </c>
      <c r="I37" s="202"/>
      <c r="J37" s="203" t="s">
        <v>67</v>
      </c>
      <c r="K37" s="205"/>
    </row>
    <row r="38" spans="1:11" ht="18" customHeight="1" x14ac:dyDescent="0.2">
      <c r="A38" s="208" t="s">
        <v>74</v>
      </c>
      <c r="B38" s="225" t="s">
        <v>90</v>
      </c>
      <c r="C38" s="183"/>
      <c r="D38" s="183"/>
      <c r="E38" s="183"/>
      <c r="F38" s="183"/>
      <c r="G38" s="183"/>
      <c r="H38" s="306"/>
      <c r="I38" s="202"/>
      <c r="J38" s="307">
        <f>'Belegliste Einnahmen'!F11</f>
        <v>0</v>
      </c>
      <c r="K38" s="205"/>
    </row>
    <row r="39" spans="1:11" ht="18" customHeight="1" x14ac:dyDescent="0.2">
      <c r="A39" s="208" t="s">
        <v>75</v>
      </c>
      <c r="B39" s="225" t="s">
        <v>220</v>
      </c>
      <c r="C39" s="183"/>
      <c r="D39" s="183"/>
      <c r="E39" s="183"/>
      <c r="F39" s="183"/>
      <c r="G39" s="183"/>
      <c r="H39" s="306"/>
      <c r="I39" s="202"/>
      <c r="J39" s="307">
        <f>'Belegliste Einnahmen'!F12</f>
        <v>0</v>
      </c>
      <c r="K39" s="205"/>
    </row>
    <row r="40" spans="1:11" ht="18" customHeight="1" x14ac:dyDescent="0.2">
      <c r="A40" s="208" t="s">
        <v>76</v>
      </c>
      <c r="B40" s="225" t="s">
        <v>91</v>
      </c>
      <c r="C40" s="183"/>
      <c r="D40" s="183"/>
      <c r="E40" s="183"/>
      <c r="F40" s="183"/>
      <c r="G40" s="183"/>
      <c r="H40" s="306"/>
      <c r="I40" s="202"/>
      <c r="J40" s="307">
        <f>'Belegliste Einnahmen'!F13</f>
        <v>0</v>
      </c>
      <c r="K40" s="205"/>
    </row>
    <row r="41" spans="1:11" ht="18" customHeight="1" x14ac:dyDescent="0.2">
      <c r="A41" s="208"/>
      <c r="B41" s="226" t="str">
        <f>CONCATENATE("Summe ",B37)</f>
        <v>Summe Private Mittel</v>
      </c>
      <c r="C41" s="183"/>
      <c r="D41" s="183"/>
      <c r="E41" s="183"/>
      <c r="F41" s="183"/>
      <c r="G41" s="183"/>
      <c r="H41" s="305">
        <f>SUMPRODUCT(ROUND(H38:H40,2))</f>
        <v>0</v>
      </c>
      <c r="I41" s="202"/>
      <c r="J41" s="305">
        <f>SUM(J38:J40)</f>
        <v>0</v>
      </c>
      <c r="K41" s="205"/>
    </row>
    <row r="42" spans="1:11" ht="5.0999999999999996" customHeight="1" x14ac:dyDescent="0.2">
      <c r="A42" s="208"/>
      <c r="B42" s="209"/>
      <c r="C42" s="183"/>
      <c r="D42" s="183"/>
      <c r="E42" s="183"/>
      <c r="F42" s="183"/>
      <c r="G42" s="183"/>
      <c r="H42" s="214"/>
      <c r="I42" s="202"/>
      <c r="J42" s="214"/>
      <c r="K42" s="205"/>
    </row>
    <row r="43" spans="1:11" ht="18" customHeight="1" x14ac:dyDescent="0.2">
      <c r="A43" s="228" t="s">
        <v>77</v>
      </c>
      <c r="B43" s="209" t="s">
        <v>78</v>
      </c>
      <c r="C43" s="183"/>
      <c r="D43" s="183"/>
      <c r="E43" s="183"/>
      <c r="F43" s="183"/>
      <c r="G43" s="183"/>
      <c r="H43" s="183"/>
      <c r="I43" s="202"/>
      <c r="J43" s="183"/>
      <c r="K43" s="205"/>
    </row>
    <row r="44" spans="1:11" ht="18" customHeight="1" x14ac:dyDescent="0.2">
      <c r="A44" s="227" t="s">
        <v>79</v>
      </c>
      <c r="B44" s="225" t="s">
        <v>92</v>
      </c>
      <c r="C44" s="183"/>
      <c r="D44" s="183"/>
      <c r="E44" s="183"/>
      <c r="F44" s="183"/>
      <c r="G44" s="183"/>
      <c r="H44" s="306"/>
      <c r="I44" s="202"/>
      <c r="J44" s="307">
        <f>'Belegliste Einnahmen'!F14</f>
        <v>0</v>
      </c>
      <c r="K44" s="205"/>
    </row>
    <row r="45" spans="1:11" ht="18" customHeight="1" x14ac:dyDescent="0.2">
      <c r="A45" s="227" t="s">
        <v>80</v>
      </c>
      <c r="B45" s="225" t="s">
        <v>93</v>
      </c>
      <c r="C45" s="183"/>
      <c r="D45" s="183"/>
      <c r="E45" s="183"/>
      <c r="F45" s="183"/>
      <c r="G45" s="183"/>
      <c r="H45" s="306"/>
      <c r="I45" s="202"/>
      <c r="J45" s="307">
        <f>'Belegliste Einnahmen'!F15</f>
        <v>0</v>
      </c>
      <c r="K45" s="205"/>
    </row>
    <row r="46" spans="1:11" ht="18" customHeight="1" x14ac:dyDescent="0.2">
      <c r="A46" s="227"/>
      <c r="B46" s="226" t="str">
        <f>CONCATENATE("Summe ",B43)</f>
        <v>Summe Öffentliche Mittel</v>
      </c>
      <c r="C46" s="183"/>
      <c r="D46" s="183"/>
      <c r="E46" s="183"/>
      <c r="F46" s="183"/>
      <c r="G46" s="183"/>
      <c r="H46" s="305">
        <f>SUMPRODUCT(ROUND(H44:H45,2))</f>
        <v>0</v>
      </c>
      <c r="I46" s="202"/>
      <c r="J46" s="305">
        <f>SUM(J44:J45)</f>
        <v>0</v>
      </c>
      <c r="K46" s="205"/>
    </row>
    <row r="47" spans="1:11" ht="5.0999999999999996" customHeight="1" x14ac:dyDescent="0.2">
      <c r="A47" s="208"/>
      <c r="B47" s="215"/>
      <c r="C47" s="183"/>
      <c r="D47" s="183"/>
      <c r="E47" s="183"/>
      <c r="F47" s="183"/>
      <c r="G47" s="183"/>
      <c r="H47" s="183"/>
      <c r="I47" s="202"/>
      <c r="J47" s="183"/>
      <c r="K47" s="205"/>
    </row>
    <row r="48" spans="1:11" ht="18" customHeight="1" x14ac:dyDescent="0.2">
      <c r="A48" s="228" t="s">
        <v>81</v>
      </c>
      <c r="B48" s="209" t="s">
        <v>82</v>
      </c>
      <c r="C48" s="183"/>
      <c r="D48" s="183"/>
      <c r="E48" s="183"/>
      <c r="F48" s="183"/>
      <c r="G48" s="183"/>
      <c r="H48" s="306"/>
      <c r="I48" s="202"/>
      <c r="J48" s="305">
        <f>'Belegliste Einnahmen'!F16</f>
        <v>0</v>
      </c>
      <c r="K48" s="205"/>
    </row>
    <row r="49" spans="1:11" ht="5.0999999999999996" customHeight="1" x14ac:dyDescent="0.2">
      <c r="A49" s="210"/>
      <c r="B49" s="183"/>
      <c r="C49" s="183"/>
      <c r="D49" s="183"/>
      <c r="E49" s="183"/>
      <c r="F49" s="183"/>
      <c r="G49" s="183"/>
      <c r="H49" s="216"/>
      <c r="I49" s="202"/>
      <c r="J49" s="216"/>
      <c r="K49" s="205"/>
    </row>
    <row r="50" spans="1:11" ht="18" customHeight="1" x14ac:dyDescent="0.2">
      <c r="A50" s="228" t="s">
        <v>13</v>
      </c>
      <c r="B50" s="209"/>
      <c r="C50" s="209"/>
      <c r="D50" s="209"/>
      <c r="E50" s="209"/>
      <c r="F50" s="209"/>
      <c r="G50" s="229"/>
      <c r="H50" s="305">
        <f>H41+H46+ROUND(H48,2)</f>
        <v>0</v>
      </c>
      <c r="I50" s="231"/>
      <c r="J50" s="305">
        <f>J41+J46+J48</f>
        <v>0</v>
      </c>
      <c r="K50" s="205"/>
    </row>
    <row r="51" spans="1:11" x14ac:dyDescent="0.2">
      <c r="A51" s="211"/>
      <c r="B51" s="212"/>
      <c r="C51" s="212"/>
      <c r="D51" s="212"/>
      <c r="E51" s="212"/>
      <c r="F51" s="212"/>
      <c r="G51" s="212"/>
      <c r="H51" s="212"/>
      <c r="I51" s="212"/>
      <c r="J51" s="212"/>
      <c r="K51" s="213"/>
    </row>
    <row r="53" spans="1:11" ht="15" customHeight="1" x14ac:dyDescent="0.2">
      <c r="A53" s="510" t="str">
        <f>IF(J53&gt;0,"Abgleich Ausgaben zu Finanzierung: Mehrausgaben (in €)",IF(J53&lt;0,"Abgleich Ausgaben zu Finanzierung: Überzahlung (in €)","Ausgaben gleich Finanzierung"))</f>
        <v>Ausgaben gleich Finanzierung</v>
      </c>
      <c r="B53" s="511"/>
      <c r="C53" s="511"/>
      <c r="D53" s="511"/>
      <c r="E53" s="511"/>
      <c r="F53" s="511"/>
      <c r="G53" s="511"/>
      <c r="H53" s="511"/>
      <c r="I53" s="217"/>
      <c r="J53" s="218">
        <f>J30-J50</f>
        <v>0</v>
      </c>
      <c r="K53" s="219"/>
    </row>
    <row r="54" spans="1:11" ht="5.0999999999999996" customHeight="1" x14ac:dyDescent="0.2">
      <c r="A54" s="220"/>
      <c r="B54" s="220"/>
      <c r="C54" s="220"/>
      <c r="D54" s="220"/>
      <c r="E54" s="220"/>
      <c r="F54" s="220"/>
      <c r="G54" s="220"/>
      <c r="H54" s="220"/>
      <c r="I54" s="220"/>
      <c r="J54" s="221"/>
    </row>
    <row r="55" spans="1:11" ht="18" customHeight="1" x14ac:dyDescent="0.2">
      <c r="A55" s="512" t="str">
        <f>IF(A53="Abgleich Ausgaben zu Finanzierung: Überzahlung (in €)","Achtung! Überzahlung nicht gleich Rückzahlungsbetrag!",IF(A53="Abgleich Ausgaben zu Finanzierung: Mehrausgaben (in €)","Achtung! Finanzierung ist nicht ausgeglichen!",""))</f>
        <v/>
      </c>
      <c r="B55" s="512"/>
      <c r="C55" s="512"/>
      <c r="D55" s="512"/>
      <c r="E55" s="512"/>
      <c r="F55" s="512"/>
      <c r="G55" s="512"/>
      <c r="H55" s="512"/>
      <c r="I55" s="222"/>
    </row>
    <row r="56" spans="1:11" x14ac:dyDescent="0.2">
      <c r="A56" s="182"/>
      <c r="B56" s="183"/>
      <c r="C56" s="183"/>
      <c r="D56" s="183"/>
    </row>
    <row r="57" spans="1:11" x14ac:dyDescent="0.2">
      <c r="A57" s="182"/>
      <c r="B57" s="183"/>
      <c r="C57" s="183"/>
      <c r="D57" s="183"/>
    </row>
    <row r="58" spans="1:11" x14ac:dyDescent="0.2">
      <c r="A58" s="182"/>
      <c r="B58" s="183"/>
      <c r="C58" s="183"/>
      <c r="D58" s="183"/>
    </row>
    <row r="59" spans="1:11" x14ac:dyDescent="0.2">
      <c r="A59" s="182"/>
      <c r="B59" s="183"/>
      <c r="C59" s="183"/>
      <c r="D59" s="183"/>
    </row>
    <row r="60" spans="1:11" x14ac:dyDescent="0.2">
      <c r="A60" s="182"/>
      <c r="B60" s="183"/>
      <c r="C60" s="183"/>
      <c r="D60" s="183"/>
    </row>
    <row r="61" spans="1:11" x14ac:dyDescent="0.2">
      <c r="A61" s="182"/>
      <c r="B61" s="183"/>
      <c r="C61" s="183"/>
      <c r="D61" s="183"/>
    </row>
    <row r="62" spans="1:11" x14ac:dyDescent="0.2">
      <c r="A62" s="223"/>
      <c r="B62" s="212"/>
      <c r="C62" s="183"/>
      <c r="D62" s="183"/>
    </row>
    <row r="63" spans="1:11" ht="5.0999999999999996" customHeight="1" x14ac:dyDescent="0.2">
      <c r="A63" s="182"/>
      <c r="B63" s="183"/>
      <c r="C63" s="183"/>
      <c r="D63" s="183"/>
    </row>
    <row r="64" spans="1:11" x14ac:dyDescent="0.2">
      <c r="A64" s="184">
        <v>1</v>
      </c>
      <c r="B64" s="185" t="s">
        <v>12</v>
      </c>
      <c r="C64" s="54"/>
      <c r="D64" s="54"/>
    </row>
    <row r="65" spans="1:1" ht="5.0999999999999996" customHeight="1" x14ac:dyDescent="0.2"/>
    <row r="66" spans="1:1" ht="12" customHeight="1" x14ac:dyDescent="0.2">
      <c r="A66" s="224" t="str">
        <f>'Seite 1'!$A$65</f>
        <v>VWN Förderung der Familienverbände (Überregionale Familienförderung)</v>
      </c>
    </row>
    <row r="67" spans="1:1" ht="12" customHeight="1" x14ac:dyDescent="0.2">
      <c r="A67" s="224" t="str">
        <f>'Seite 1'!$A$66</f>
        <v>Formularversion: V 1.0 vom 25.11.19</v>
      </c>
    </row>
  </sheetData>
  <sheetProtection password="EDE9" sheet="1" objects="1" scenarios="1"/>
  <mergeCells count="14">
    <mergeCell ref="J35:J36"/>
    <mergeCell ref="A53:H53"/>
    <mergeCell ref="A55:H55"/>
    <mergeCell ref="B27:F27"/>
    <mergeCell ref="H35:H36"/>
    <mergeCell ref="J1:K1"/>
    <mergeCell ref="J2:K2"/>
    <mergeCell ref="B14:F14"/>
    <mergeCell ref="B15:F15"/>
    <mergeCell ref="H8:H9"/>
    <mergeCell ref="J8:J9"/>
    <mergeCell ref="B13:F13"/>
    <mergeCell ref="B12:F12"/>
    <mergeCell ref="B11:F11"/>
  </mergeCells>
  <conditionalFormatting sqref="H12:H15 H19:H27 H44:H45 H48 H38:H40">
    <cfRule type="cellIs" dxfId="30" priority="2" stopIfTrue="1" operator="notEqual">
      <formula>0</formula>
    </cfRule>
  </conditionalFormatting>
  <conditionalFormatting sqref="J1:K2">
    <cfRule type="cellIs" dxfId="29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9" orientation="portrait" r:id="rId1"/>
  <headerFooter>
    <oddFooter>&amp;C&amp;8&amp;A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68"/>
  <sheetViews>
    <sheetView showGridLines="0" zoomScaleNormal="100" workbookViewId="0">
      <selection activeCell="A48" sqref="A48:H48"/>
    </sheetView>
  </sheetViews>
  <sheetFormatPr baseColWidth="10" defaultRowHeight="12.75" customHeight="1" x14ac:dyDescent="0.2"/>
  <cols>
    <col min="1" max="18" width="5.140625" style="5" customWidth="1"/>
    <col min="19" max="19" width="0.85546875" style="10" customWidth="1"/>
    <col min="20" max="16384" width="11.42578125" style="5"/>
  </cols>
  <sheetData>
    <row r="1" spans="1:24" ht="15" customHeight="1" x14ac:dyDescent="0.2">
      <c r="L1" s="1"/>
      <c r="M1" s="1"/>
      <c r="N1" s="1" t="s">
        <v>25</v>
      </c>
      <c r="O1" s="484" t="str">
        <f>'Seite 1'!P18</f>
        <v>F-FV</v>
      </c>
      <c r="P1" s="484"/>
      <c r="Q1" s="484"/>
      <c r="R1" s="484"/>
      <c r="S1" s="484"/>
    </row>
    <row r="2" spans="1:24" ht="1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L2" s="1"/>
      <c r="M2" s="1"/>
      <c r="N2" s="1" t="s">
        <v>26</v>
      </c>
      <c r="O2" s="485">
        <f ca="1">'Seite 1'!P17</f>
        <v>43794</v>
      </c>
      <c r="P2" s="485"/>
      <c r="Q2" s="485"/>
      <c r="R2" s="485"/>
      <c r="S2" s="485"/>
    </row>
    <row r="3" spans="1:24" ht="12" customHeight="1" x14ac:dyDescent="0.2"/>
    <row r="4" spans="1:24" ht="15" customHeight="1" x14ac:dyDescent="0.2">
      <c r="A4" s="86" t="s">
        <v>38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8"/>
    </row>
    <row r="5" spans="1:24" ht="12" customHeight="1" x14ac:dyDescent="0.2">
      <c r="A5" s="101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02"/>
    </row>
    <row r="6" spans="1:24" ht="15" customHeight="1" x14ac:dyDescent="0.2">
      <c r="A6" s="58" t="s">
        <v>8</v>
      </c>
      <c r="K6" s="518" t="s">
        <v>41</v>
      </c>
      <c r="L6" s="518"/>
      <c r="M6" s="518"/>
      <c r="N6" s="518"/>
      <c r="O6" s="518"/>
      <c r="P6" s="518"/>
      <c r="Q6" s="518"/>
      <c r="R6" s="518"/>
      <c r="S6" s="519"/>
      <c r="T6" s="100"/>
      <c r="U6" s="100"/>
      <c r="V6" s="100"/>
      <c r="W6" s="100"/>
      <c r="X6" s="100"/>
    </row>
    <row r="7" spans="1:24" ht="5.0999999999999996" customHeight="1" x14ac:dyDescent="0.2">
      <c r="A7" s="68"/>
      <c r="O7" s="31"/>
      <c r="P7" s="31"/>
      <c r="Q7" s="31"/>
      <c r="R7" s="31"/>
      <c r="S7" s="103"/>
    </row>
    <row r="8" spans="1:24" ht="18" customHeight="1" x14ac:dyDescent="0.2">
      <c r="A8" s="104" t="s">
        <v>3</v>
      </c>
      <c r="B8" s="5" t="s">
        <v>18</v>
      </c>
      <c r="S8" s="176"/>
    </row>
    <row r="9" spans="1:24" ht="5.0999999999999996" customHeight="1" x14ac:dyDescent="0.2">
      <c r="A9" s="104"/>
      <c r="S9" s="176"/>
    </row>
    <row r="10" spans="1:24" ht="18" customHeight="1" x14ac:dyDescent="0.2">
      <c r="A10" s="104" t="s">
        <v>3</v>
      </c>
      <c r="B10" s="5" t="s">
        <v>216</v>
      </c>
      <c r="S10" s="176"/>
    </row>
    <row r="11" spans="1:24" ht="5.0999999999999996" customHeight="1" x14ac:dyDescent="0.2">
      <c r="A11" s="104"/>
      <c r="S11" s="176"/>
    </row>
    <row r="12" spans="1:24" ht="18" customHeight="1" x14ac:dyDescent="0.2">
      <c r="A12" s="104" t="s">
        <v>3</v>
      </c>
      <c r="B12" s="5" t="s">
        <v>19</v>
      </c>
      <c r="S12" s="176"/>
    </row>
    <row r="13" spans="1:24" ht="5.0999999999999996" customHeight="1" x14ac:dyDescent="0.2">
      <c r="A13" s="104"/>
      <c r="S13" s="176"/>
    </row>
    <row r="14" spans="1:24" ht="18" customHeight="1" x14ac:dyDescent="0.2">
      <c r="A14" s="104" t="s">
        <v>3</v>
      </c>
      <c r="B14" s="10" t="s">
        <v>217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176"/>
    </row>
    <row r="15" spans="1:24" ht="5.0999999999999996" customHeight="1" x14ac:dyDescent="0.2">
      <c r="A15" s="10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76"/>
    </row>
    <row r="16" spans="1:24" ht="18" customHeight="1" x14ac:dyDescent="0.2">
      <c r="A16" s="104" t="s">
        <v>3</v>
      </c>
      <c r="B16" s="10" t="s">
        <v>20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S16" s="176"/>
    </row>
    <row r="17" spans="1:24" ht="5.0999999999999996" customHeight="1" x14ac:dyDescent="0.2">
      <c r="A17" s="10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77"/>
    </row>
    <row r="18" spans="1:24" s="93" customFormat="1" ht="18" customHeight="1" x14ac:dyDescent="0.2">
      <c r="A18" s="89" t="s">
        <v>3</v>
      </c>
      <c r="B18" s="90" t="s">
        <v>39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9"/>
    </row>
    <row r="19" spans="1:24" s="93" customFormat="1" ht="5.0999999999999996" customHeight="1" x14ac:dyDescent="0.2">
      <c r="A19" s="9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8"/>
    </row>
    <row r="20" spans="1:24" s="93" customFormat="1" ht="18" customHeight="1" x14ac:dyDescent="0.2">
      <c r="A20" s="95"/>
      <c r="B20" s="96"/>
      <c r="C20" s="96"/>
      <c r="D20" s="96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105"/>
      <c r="T20" s="92"/>
      <c r="U20" s="92"/>
      <c r="V20" s="92"/>
      <c r="W20" s="92"/>
      <c r="X20" s="92"/>
    </row>
    <row r="21" spans="1:24" s="93" customFormat="1" ht="5.0999999999999996" customHeight="1" x14ac:dyDescent="0.2">
      <c r="A21" s="95"/>
      <c r="B21" s="96"/>
      <c r="C21" s="96"/>
      <c r="D21" s="96"/>
      <c r="E21" s="96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105"/>
    </row>
    <row r="22" spans="1:24" s="93" customFormat="1" ht="18" customHeight="1" x14ac:dyDescent="0.2">
      <c r="A22" s="95"/>
      <c r="B22" s="96"/>
      <c r="C22" s="96"/>
      <c r="D22" s="96"/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105"/>
    </row>
    <row r="23" spans="1:24" s="93" customFormat="1" ht="5.0999999999999996" customHeight="1" x14ac:dyDescent="0.2">
      <c r="A23" s="95"/>
      <c r="B23" s="96"/>
      <c r="C23" s="96"/>
      <c r="D23" s="96"/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105"/>
    </row>
    <row r="24" spans="1:24" s="93" customFormat="1" ht="18" customHeight="1" x14ac:dyDescent="0.2">
      <c r="A24" s="95"/>
      <c r="B24" s="90" t="s">
        <v>40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5"/>
      <c r="P24" s="5"/>
      <c r="Q24" s="5"/>
      <c r="R24" s="5"/>
      <c r="S24" s="176"/>
    </row>
    <row r="25" spans="1:24" ht="5.0999999999999996" customHeight="1" x14ac:dyDescent="0.2">
      <c r="A25" s="10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77"/>
    </row>
    <row r="26" spans="1:24" ht="18" customHeight="1" x14ac:dyDescent="0.2">
      <c r="A26" s="104" t="s">
        <v>3</v>
      </c>
      <c r="B26" s="513" t="s">
        <v>14</v>
      </c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S26" s="176"/>
    </row>
    <row r="27" spans="1:24" ht="12" customHeight="1" x14ac:dyDescent="0.2">
      <c r="A27" s="104"/>
      <c r="B27" s="513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11"/>
      <c r="P27" s="11"/>
      <c r="Q27" s="11"/>
      <c r="R27" s="11"/>
      <c r="S27" s="82"/>
    </row>
    <row r="28" spans="1:24" ht="12" customHeight="1" x14ac:dyDescent="0.2">
      <c r="A28" s="104"/>
      <c r="B28" s="513"/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11"/>
      <c r="P28" s="11"/>
      <c r="Q28" s="11"/>
      <c r="R28" s="11"/>
      <c r="S28" s="82"/>
    </row>
    <row r="29" spans="1:24" ht="5.0999999999999996" customHeight="1" x14ac:dyDescent="0.2">
      <c r="A29" s="10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82"/>
    </row>
    <row r="30" spans="1:24" ht="18" customHeight="1" x14ac:dyDescent="0.2">
      <c r="A30" s="104" t="s">
        <v>3</v>
      </c>
      <c r="B30" s="513" t="s">
        <v>44</v>
      </c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S30" s="176"/>
    </row>
    <row r="31" spans="1:24" ht="18" customHeight="1" x14ac:dyDescent="0.2">
      <c r="A31" s="104"/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11"/>
      <c r="P31" s="11"/>
      <c r="Q31" s="11"/>
      <c r="R31" s="11"/>
      <c r="S31" s="82"/>
    </row>
    <row r="32" spans="1:24" ht="12" customHeight="1" x14ac:dyDescent="0.2">
      <c r="A32" s="106"/>
      <c r="B32" s="513"/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11"/>
      <c r="P32" s="11"/>
      <c r="Q32" s="11"/>
      <c r="R32" s="11"/>
      <c r="S32" s="82"/>
    </row>
    <row r="33" spans="1:19" ht="5.0999999999999996" customHeight="1" x14ac:dyDescent="0.2">
      <c r="A33" s="10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82"/>
    </row>
    <row r="34" spans="1:19" ht="18" customHeight="1" x14ac:dyDescent="0.2">
      <c r="A34" s="104" t="s">
        <v>3</v>
      </c>
      <c r="B34" s="513" t="s">
        <v>45</v>
      </c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S34" s="176"/>
    </row>
    <row r="35" spans="1:19" ht="12" customHeight="1" x14ac:dyDescent="0.2">
      <c r="A35" s="106"/>
      <c r="B35" s="513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11"/>
      <c r="P35" s="11"/>
      <c r="Q35" s="11"/>
      <c r="R35" s="11"/>
      <c r="S35" s="82"/>
    </row>
    <row r="36" spans="1:19" ht="12" customHeight="1" x14ac:dyDescent="0.2">
      <c r="A36" s="68"/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11"/>
      <c r="P36" s="11"/>
      <c r="Q36" s="11"/>
      <c r="R36" s="11"/>
      <c r="S36" s="107"/>
    </row>
    <row r="37" spans="1:19" ht="12" customHeight="1" x14ac:dyDescent="0.2">
      <c r="A37" s="68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07"/>
    </row>
    <row r="38" spans="1:19" ht="18" customHeight="1" x14ac:dyDescent="0.2">
      <c r="A38" s="104" t="s">
        <v>3</v>
      </c>
      <c r="B38" s="520" t="s">
        <v>64</v>
      </c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S38" s="107"/>
    </row>
    <row r="39" spans="1:19" ht="12" customHeight="1" x14ac:dyDescent="0.2">
      <c r="A39" s="68"/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186"/>
      <c r="P39" s="186"/>
      <c r="Q39" s="186"/>
      <c r="R39" s="186"/>
      <c r="S39" s="107"/>
    </row>
    <row r="40" spans="1:19" ht="12" customHeight="1" x14ac:dyDescent="0.2">
      <c r="A40" s="68"/>
      <c r="B40" s="520"/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186"/>
      <c r="P40" s="186"/>
      <c r="Q40" s="186"/>
      <c r="R40" s="186"/>
      <c r="S40" s="107"/>
    </row>
    <row r="41" spans="1:19" ht="12" customHeight="1" x14ac:dyDescent="0.2">
      <c r="A41" s="68"/>
      <c r="B41" s="520"/>
      <c r="C41" s="520"/>
      <c r="D41" s="520"/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186"/>
      <c r="P41" s="186"/>
      <c r="Q41" s="186"/>
      <c r="R41" s="186"/>
      <c r="S41" s="107"/>
    </row>
    <row r="42" spans="1:19" ht="12" customHeight="1" x14ac:dyDescent="0.2">
      <c r="A42" s="6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108"/>
    </row>
    <row r="43" spans="1:19" ht="12" customHeight="1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" customHeight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" customHeight="1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s="46" customFormat="1" ht="12" customHeight="1" x14ac:dyDescent="0.2">
      <c r="A48" s="516"/>
      <c r="B48" s="516"/>
      <c r="C48" s="516"/>
      <c r="D48" s="516"/>
      <c r="E48" s="516"/>
      <c r="F48" s="516"/>
      <c r="G48" s="516"/>
      <c r="H48" s="516"/>
      <c r="J48" s="515"/>
      <c r="K48" s="515"/>
      <c r="L48" s="515"/>
      <c r="M48" s="515"/>
      <c r="N48" s="515"/>
      <c r="O48" s="515"/>
      <c r="P48" s="515"/>
      <c r="Q48" s="515"/>
      <c r="R48" s="515"/>
      <c r="S48" s="515"/>
    </row>
    <row r="49" spans="1:19" s="46" customFormat="1" ht="12" customHeight="1" x14ac:dyDescent="0.2">
      <c r="A49" s="514"/>
      <c r="B49" s="514"/>
      <c r="C49" s="514"/>
      <c r="D49" s="514"/>
      <c r="E49" s="514"/>
      <c r="F49" s="514"/>
      <c r="G49" s="517">
        <f ca="1">IF('Seite 1'!$P$17="","",'Seite 1'!$P$17)</f>
        <v>43794</v>
      </c>
      <c r="H49" s="517"/>
      <c r="I49" s="47"/>
      <c r="J49" s="514"/>
      <c r="K49" s="514"/>
      <c r="L49" s="514"/>
      <c r="M49" s="514"/>
      <c r="N49" s="514"/>
      <c r="O49" s="514"/>
      <c r="P49" s="514"/>
      <c r="Q49" s="514"/>
      <c r="R49" s="514"/>
      <c r="S49" s="514"/>
    </row>
    <row r="50" spans="1:19" s="46" customFormat="1" ht="12" customHeight="1" x14ac:dyDescent="0.2">
      <c r="A50" s="48" t="s">
        <v>10</v>
      </c>
      <c r="B50" s="48"/>
      <c r="C50" s="48"/>
      <c r="D50" s="48"/>
      <c r="E50" s="48"/>
      <c r="J50" s="112" t="s">
        <v>46</v>
      </c>
      <c r="K50" s="80"/>
      <c r="L50" s="80"/>
      <c r="M50" s="80"/>
      <c r="N50" s="80"/>
      <c r="O50" s="80"/>
      <c r="P50" s="80"/>
      <c r="Q50" s="80"/>
      <c r="R50" s="80"/>
      <c r="S50" s="80"/>
    </row>
    <row r="51" spans="1:19" s="46" customFormat="1" ht="12" customHeight="1" x14ac:dyDescent="0.2">
      <c r="J51" s="111" t="s">
        <v>43</v>
      </c>
      <c r="K51" s="81"/>
      <c r="L51" s="81"/>
      <c r="M51" s="81"/>
      <c r="N51" s="81"/>
      <c r="O51" s="81"/>
      <c r="P51" s="81"/>
      <c r="Q51" s="81"/>
      <c r="R51" s="81"/>
      <c r="S51" s="81"/>
    </row>
    <row r="52" spans="1:19" ht="12" customHeight="1" x14ac:dyDescent="0.2"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 ht="15" customHeight="1" x14ac:dyDescent="0.2">
      <c r="A53" s="109" t="s">
        <v>42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 ht="15" customHeight="1" x14ac:dyDescent="0.2">
      <c r="A54" s="110" t="s">
        <v>110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 ht="15" customHeight="1" x14ac:dyDescent="0.2">
      <c r="A55" s="110" t="s">
        <v>111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ht="15" customHeight="1" x14ac:dyDescent="0.2">
      <c r="A56" s="5" t="str">
        <f>IF('Seite 2'!K14=TRUE,"Sachbericht","")</f>
        <v/>
      </c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ht="12" customHeight="1" x14ac:dyDescent="0.2"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ht="12" customHeight="1" x14ac:dyDescent="0.2"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ht="12" customHeight="1" x14ac:dyDescent="0.2"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ht="12" customHeight="1" x14ac:dyDescent="0.2"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ht="12" customHeight="1" x14ac:dyDescent="0.2"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ht="12" customHeight="1" x14ac:dyDescent="0.2"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ht="12" customHeight="1" x14ac:dyDescent="0.2">
      <c r="A63" s="7"/>
      <c r="B63" s="7"/>
      <c r="C63" s="7"/>
    </row>
    <row r="64" spans="1:19" ht="5.0999999999999996" customHeight="1" x14ac:dyDescent="0.2"/>
    <row r="65" spans="1:19" ht="12" customHeight="1" x14ac:dyDescent="0.2">
      <c r="A65" s="30">
        <v>1</v>
      </c>
      <c r="B65" s="17" t="s">
        <v>12</v>
      </c>
      <c r="C65" s="17"/>
      <c r="D65" s="17"/>
      <c r="E65" s="17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5.0999999999999996" customHeight="1" x14ac:dyDescent="0.2">
      <c r="A66" s="30"/>
      <c r="B66" s="17"/>
      <c r="C66" s="17"/>
      <c r="D66" s="17"/>
      <c r="E66" s="17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12" customHeight="1" x14ac:dyDescent="0.2">
      <c r="A67" s="27" t="str">
        <f>'Seite 1'!A65</f>
        <v>VWN Förderung der Familienverbände (Überregionale Familienförderung)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12" customHeight="1" x14ac:dyDescent="0.2">
      <c r="A68" s="27" t="str">
        <f>'Seite 1'!A66</f>
        <v>Formularversion: V 1.0 vom 25.11.19</v>
      </c>
      <c r="S68" s="5"/>
    </row>
  </sheetData>
  <sheetProtection password="EDE9" sheet="1" objects="1" scenarios="1" selectLockedCells="1"/>
  <mergeCells count="12">
    <mergeCell ref="B30:N32"/>
    <mergeCell ref="B34:N36"/>
    <mergeCell ref="J49:S49"/>
    <mergeCell ref="O1:S1"/>
    <mergeCell ref="O2:S2"/>
    <mergeCell ref="J48:S48"/>
    <mergeCell ref="A49:F49"/>
    <mergeCell ref="A48:H48"/>
    <mergeCell ref="G49:H49"/>
    <mergeCell ref="K6:S6"/>
    <mergeCell ref="B26:N28"/>
    <mergeCell ref="B38:N41"/>
  </mergeCells>
  <phoneticPr fontId="0" type="noConversion"/>
  <conditionalFormatting sqref="O1:S2">
    <cfRule type="cellIs" dxfId="28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75" r:id="rId4" name="Check Box 23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9525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5" name="Check Box 24">
              <controlPr defaultSize="0" autoFill="0" autoLine="0" autoPict="0">
                <anchor moveWithCells="1">
                  <from>
                    <xdr:col>16</xdr:col>
                    <xdr:colOff>180975</xdr:colOff>
                    <xdr:row>7</xdr:row>
                    <xdr:rowOff>9525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6" name="Check Box 25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9525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7" name="Check Box 26">
              <controlPr defaultSize="0" autoFill="0" autoLine="0" autoPict="0">
                <anchor moveWithCells="1">
                  <from>
                    <xdr:col>16</xdr:col>
                    <xdr:colOff>180975</xdr:colOff>
                    <xdr:row>9</xdr:row>
                    <xdr:rowOff>9525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8" name="Check Box 27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9525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9" name="Check Box 28">
              <controlPr defaultSize="0" autoFill="0" autoLine="0" autoPict="0">
                <anchor moveWithCells="1">
                  <from>
                    <xdr:col>16</xdr:col>
                    <xdr:colOff>180975</xdr:colOff>
                    <xdr:row>11</xdr:row>
                    <xdr:rowOff>9525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10" name="Check Box 29">
              <controlPr defaultSize="0" autoFill="0" autoLine="0" autoPict="0">
                <anchor moveWithCells="1">
                  <from>
                    <xdr:col>14</xdr:col>
                    <xdr:colOff>304800</xdr:colOff>
                    <xdr:row>13</xdr:row>
                    <xdr:rowOff>9525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11" name="Check Box 30">
              <controlPr defaultSize="0" autoFill="0" autoLine="0" autoPict="0">
                <anchor moveWithCells="1">
                  <from>
                    <xdr:col>16</xdr:col>
                    <xdr:colOff>180975</xdr:colOff>
                    <xdr:row>13</xdr:row>
                    <xdr:rowOff>9525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12" name="Check Box 31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9525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13" name="Check Box 32">
              <controlPr defaultSize="0" autoFill="0" autoLine="0" autoPict="0">
                <anchor moveWithCells="1">
                  <from>
                    <xdr:col>16</xdr:col>
                    <xdr:colOff>180975</xdr:colOff>
                    <xdr:row>15</xdr:row>
                    <xdr:rowOff>9525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5" r:id="rId14" name="Check Box 33">
              <controlPr defaultSize="0" autoFill="0" autoLine="0" autoPict="0">
                <anchor moveWithCells="1">
                  <from>
                    <xdr:col>14</xdr:col>
                    <xdr:colOff>304800</xdr:colOff>
                    <xdr:row>23</xdr:row>
                    <xdr:rowOff>9525</xdr:rowOff>
                  </from>
                  <to>
                    <xdr:col>16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6" r:id="rId15" name="Check Box 34">
              <controlPr defaultSize="0" autoFill="0" autoLine="0" autoPict="0">
                <anchor moveWithCells="1">
                  <from>
                    <xdr:col>16</xdr:col>
                    <xdr:colOff>180975</xdr:colOff>
                    <xdr:row>23</xdr:row>
                    <xdr:rowOff>9525</xdr:rowOff>
                  </from>
                  <to>
                    <xdr:col>18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7" r:id="rId16" name="Check Box 35">
              <controlPr defaultSize="0" autoFill="0" autoLine="0" autoPict="0">
                <anchor moveWithCells="1">
                  <from>
                    <xdr:col>14</xdr:col>
                    <xdr:colOff>304800</xdr:colOff>
                    <xdr:row>25</xdr:row>
                    <xdr:rowOff>9525</xdr:rowOff>
                  </from>
                  <to>
                    <xdr:col>16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8" r:id="rId17" name="Check Box 36">
              <controlPr defaultSize="0" autoFill="0" autoLine="0" autoPict="0">
                <anchor moveWithCells="1">
                  <from>
                    <xdr:col>16</xdr:col>
                    <xdr:colOff>180975</xdr:colOff>
                    <xdr:row>25</xdr:row>
                    <xdr:rowOff>9525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18" name="Check Box 37">
              <controlPr defaultSize="0" autoFill="0" autoLine="0" autoPict="0">
                <anchor moveWithCells="1">
                  <from>
                    <xdr:col>14</xdr:col>
                    <xdr:colOff>304800</xdr:colOff>
                    <xdr:row>29</xdr:row>
                    <xdr:rowOff>9525</xdr:rowOff>
                  </from>
                  <to>
                    <xdr:col>16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0" r:id="rId19" name="Check Box 38">
              <controlPr defaultSize="0" autoFill="0" autoLine="0" autoPict="0">
                <anchor moveWithCells="1">
                  <from>
                    <xdr:col>16</xdr:col>
                    <xdr:colOff>180975</xdr:colOff>
                    <xdr:row>29</xdr:row>
                    <xdr:rowOff>9525</xdr:rowOff>
                  </from>
                  <to>
                    <xdr:col>18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20" name="Check Box 39">
              <controlPr defaultSize="0" autoFill="0" autoLine="0" autoPict="0">
                <anchor moveWithCells="1">
                  <from>
                    <xdr:col>14</xdr:col>
                    <xdr:colOff>304800</xdr:colOff>
                    <xdr:row>33</xdr:row>
                    <xdr:rowOff>9525</xdr:rowOff>
                  </from>
                  <to>
                    <xdr:col>16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21" name="Check Box 40">
              <controlPr defaultSize="0" autoFill="0" autoLine="0" autoPict="0">
                <anchor moveWithCells="1">
                  <from>
                    <xdr:col>16</xdr:col>
                    <xdr:colOff>180975</xdr:colOff>
                    <xdr:row>33</xdr:row>
                    <xdr:rowOff>9525</xdr:rowOff>
                  </from>
                  <to>
                    <xdr:col>18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3" r:id="rId22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0</xdr:rowOff>
                  </from>
                  <to>
                    <xdr:col>4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23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0</xdr:rowOff>
                  </from>
                  <to>
                    <xdr:col>4</xdr:col>
                    <xdr:colOff>333375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5" r:id="rId24" name="Check Box 43">
              <controlPr defaultSize="0" autoFill="0" autoLine="0" autoPict="0">
                <anchor moveWithCells="1">
                  <from>
                    <xdr:col>14</xdr:col>
                    <xdr:colOff>304800</xdr:colOff>
                    <xdr:row>37</xdr:row>
                    <xdr:rowOff>9525</xdr:rowOff>
                  </from>
                  <to>
                    <xdr:col>16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6" r:id="rId25" name="Check Box 44">
              <controlPr defaultSize="0" autoFill="0" autoLine="0" autoPict="0">
                <anchor moveWithCells="1">
                  <from>
                    <xdr:col>16</xdr:col>
                    <xdr:colOff>180975</xdr:colOff>
                    <xdr:row>37</xdr:row>
                    <xdr:rowOff>9525</xdr:rowOff>
                  </from>
                  <to>
                    <xdr:col>18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15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393" t="s">
        <v>33</v>
      </c>
      <c r="B1" s="390"/>
      <c r="C1" s="391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88"/>
      <c r="R1" s="78"/>
    </row>
    <row r="2" spans="1:21" ht="12" hidden="1" customHeight="1" x14ac:dyDescent="0.2">
      <c r="A2" s="393" t="str">
        <f>"$A$3:$P$"&amp;IF(P68="nein",68,102)</f>
        <v>$A$3:$P$102</v>
      </c>
      <c r="B2" s="392"/>
      <c r="C2" s="391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89"/>
      <c r="Q2" s="388"/>
      <c r="R2" s="78"/>
    </row>
    <row r="3" spans="1:21" ht="15" customHeight="1" x14ac:dyDescent="0.2">
      <c r="A3" s="303" t="s">
        <v>218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F-FV</v>
      </c>
      <c r="Q3" s="388"/>
      <c r="R3" s="78"/>
    </row>
    <row r="4" spans="1:21" ht="15" customHeight="1" x14ac:dyDescent="0.2">
      <c r="A4" s="77"/>
      <c r="B4" s="77"/>
      <c r="C4" s="77"/>
      <c r="I4" s="360"/>
      <c r="J4" s="360"/>
      <c r="K4" s="359"/>
      <c r="L4" s="190"/>
      <c r="N4" s="245"/>
      <c r="O4" s="245" t="s">
        <v>26</v>
      </c>
      <c r="P4" s="279">
        <f ca="1">'Seite 1'!$P$17</f>
        <v>43794</v>
      </c>
      <c r="Q4" s="388"/>
      <c r="R4" s="78"/>
    </row>
    <row r="5" spans="1:21" ht="15" customHeight="1" x14ac:dyDescent="0.2">
      <c r="A5" s="77"/>
      <c r="B5" s="77"/>
      <c r="C5" s="77"/>
      <c r="I5" s="360"/>
      <c r="J5" s="360"/>
      <c r="K5" s="359"/>
      <c r="L5" s="359"/>
      <c r="M5" s="359"/>
      <c r="N5" s="359"/>
      <c r="O5" s="359"/>
      <c r="P5" s="388" t="str">
        <f>'Seite 1'!$A$65</f>
        <v>VWN Förderung der Familienverbände (Überregionale Familienförderung)</v>
      </c>
      <c r="Q5" s="388"/>
      <c r="R5" s="78"/>
    </row>
    <row r="6" spans="1:21" s="78" customFormat="1" ht="15" customHeight="1" x14ac:dyDescent="0.2">
      <c r="C6" s="360"/>
      <c r="D6" s="360"/>
      <c r="E6" s="360"/>
      <c r="F6" s="360"/>
      <c r="G6" s="360"/>
      <c r="H6" s="360"/>
      <c r="I6" s="359"/>
      <c r="J6" s="359"/>
      <c r="K6" s="359"/>
      <c r="L6" s="359"/>
      <c r="M6" s="359"/>
      <c r="N6" s="359"/>
      <c r="O6" s="359"/>
      <c r="P6" s="387" t="str">
        <f>'Seite 1'!$A$66</f>
        <v>Formularversion: V 1.0 vom 25.11.19</v>
      </c>
      <c r="Q6" s="77"/>
      <c r="U6" s="77"/>
    </row>
    <row r="7" spans="1:21" s="78" customFormat="1" ht="18" customHeight="1" x14ac:dyDescent="0.2">
      <c r="A7" s="369" t="s">
        <v>162</v>
      </c>
      <c r="B7" s="368"/>
      <c r="C7" s="367"/>
      <c r="D7" s="367"/>
      <c r="E7" s="367"/>
      <c r="F7" s="367"/>
      <c r="G7" s="367"/>
      <c r="H7" s="367"/>
      <c r="I7" s="366"/>
      <c r="J7" s="366"/>
      <c r="K7" s="366"/>
      <c r="L7" s="366"/>
      <c r="M7" s="366"/>
      <c r="N7" s="366"/>
      <c r="O7" s="366"/>
      <c r="P7" s="365"/>
      <c r="Q7" s="77"/>
      <c r="U7" s="77"/>
    </row>
    <row r="8" spans="1:21" s="78" customFormat="1" ht="15" customHeight="1" x14ac:dyDescent="0.2">
      <c r="A8" s="364" t="s">
        <v>161</v>
      </c>
      <c r="B8" s="363"/>
      <c r="C8" s="362"/>
      <c r="D8" s="362"/>
      <c r="E8" s="362"/>
      <c r="F8" s="362"/>
      <c r="G8" s="362"/>
      <c r="H8" s="362"/>
      <c r="I8" s="359"/>
      <c r="J8" s="359"/>
      <c r="K8" s="359"/>
      <c r="L8" s="359"/>
      <c r="M8" s="359"/>
      <c r="N8" s="359"/>
      <c r="O8" s="359"/>
      <c r="P8" s="387"/>
      <c r="Q8" s="77"/>
      <c r="U8" s="77"/>
    </row>
    <row r="9" spans="1:21" s="78" customFormat="1" ht="12" customHeight="1" x14ac:dyDescent="0.2">
      <c r="A9" s="361"/>
      <c r="B9" s="361"/>
      <c r="C9" s="361"/>
      <c r="D9" s="361"/>
      <c r="E9" s="361"/>
      <c r="F9" s="361"/>
      <c r="G9" s="361"/>
      <c r="H9" s="361"/>
      <c r="I9" s="359"/>
      <c r="J9" s="359"/>
      <c r="K9" s="359"/>
      <c r="L9" s="359"/>
      <c r="M9" s="359"/>
      <c r="N9" s="359"/>
      <c r="O9" s="359"/>
      <c r="P9" s="387"/>
      <c r="Q9" s="77"/>
      <c r="U9" s="77"/>
    </row>
    <row r="10" spans="1:21" s="78" customFormat="1" ht="18" customHeight="1" x14ac:dyDescent="0.2">
      <c r="A10" s="358">
        <v>1</v>
      </c>
      <c r="B10" s="354" t="s">
        <v>160</v>
      </c>
      <c r="C10" s="352"/>
      <c r="D10" s="357"/>
      <c r="E10" s="562">
        <f>'Seite 3'!B12</f>
        <v>0</v>
      </c>
      <c r="F10" s="563"/>
      <c r="G10" s="564"/>
      <c r="P10" s="355"/>
      <c r="Q10" s="77"/>
      <c r="U10" s="77"/>
    </row>
    <row r="11" spans="1:21" s="348" customFormat="1" ht="5.0999999999999996" customHeight="1" x14ac:dyDescent="0.2">
      <c r="A11" s="356"/>
      <c r="B11" s="356"/>
      <c r="C11" s="356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77"/>
      <c r="R11" s="78"/>
      <c r="S11" s="78"/>
      <c r="T11" s="78"/>
      <c r="U11" s="77"/>
    </row>
    <row r="12" spans="1:21" s="348" customFormat="1" ht="18" customHeight="1" x14ac:dyDescent="0.2">
      <c r="A12" s="354" t="s">
        <v>159</v>
      </c>
      <c r="B12" s="374"/>
      <c r="C12" s="352"/>
      <c r="D12" s="357"/>
      <c r="E12" s="386"/>
      <c r="F12" s="350" t="s">
        <v>5</v>
      </c>
      <c r="G12" s="386"/>
      <c r="L12" s="355"/>
      <c r="Q12" s="77"/>
      <c r="R12" s="78"/>
      <c r="S12" s="78"/>
      <c r="T12" s="78"/>
      <c r="U12" s="77"/>
    </row>
    <row r="13" spans="1:21" s="348" customFormat="1" ht="12" customHeight="1" x14ac:dyDescent="0.2">
      <c r="A13" s="356"/>
      <c r="B13" s="356"/>
      <c r="C13" s="356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77"/>
      <c r="R13" s="78"/>
      <c r="S13" s="78"/>
      <c r="T13" s="78"/>
      <c r="U13" s="77"/>
    </row>
    <row r="14" spans="1:21" s="78" customFormat="1" ht="12" customHeight="1" x14ac:dyDescent="0.2">
      <c r="A14" s="535" t="s">
        <v>146</v>
      </c>
      <c r="B14" s="536"/>
      <c r="C14" s="544" t="s">
        <v>158</v>
      </c>
      <c r="D14" s="535" t="s">
        <v>144</v>
      </c>
      <c r="E14" s="547"/>
      <c r="F14" s="530" t="s">
        <v>143</v>
      </c>
      <c r="G14" s="531"/>
      <c r="H14" s="551"/>
      <c r="I14" s="551"/>
      <c r="J14" s="530" t="s">
        <v>142</v>
      </c>
      <c r="K14" s="531"/>
      <c r="L14" s="530" t="s">
        <v>141</v>
      </c>
      <c r="M14" s="531"/>
      <c r="N14" s="530" t="s">
        <v>140</v>
      </c>
      <c r="O14" s="531"/>
      <c r="P14" s="527" t="s">
        <v>139</v>
      </c>
      <c r="Q14" s="77"/>
      <c r="U14" s="77"/>
    </row>
    <row r="15" spans="1:21" s="78" customFormat="1" ht="12" customHeight="1" x14ac:dyDescent="0.2">
      <c r="A15" s="537"/>
      <c r="B15" s="538"/>
      <c r="C15" s="545"/>
      <c r="D15" s="537"/>
      <c r="E15" s="548"/>
      <c r="F15" s="521"/>
      <c r="G15" s="524"/>
      <c r="H15" s="552"/>
      <c r="I15" s="552"/>
      <c r="J15" s="521"/>
      <c r="K15" s="524"/>
      <c r="L15" s="521"/>
      <c r="M15" s="524"/>
      <c r="N15" s="521"/>
      <c r="O15" s="524"/>
      <c r="P15" s="528"/>
      <c r="Q15" s="77"/>
      <c r="U15" s="77"/>
    </row>
    <row r="16" spans="1:21" s="78" customFormat="1" ht="12" customHeight="1" x14ac:dyDescent="0.2">
      <c r="A16" s="537"/>
      <c r="B16" s="538"/>
      <c r="C16" s="545"/>
      <c r="D16" s="549"/>
      <c r="E16" s="550"/>
      <c r="F16" s="521"/>
      <c r="G16" s="524"/>
      <c r="H16" s="552"/>
      <c r="I16" s="552"/>
      <c r="J16" s="521"/>
      <c r="K16" s="524"/>
      <c r="L16" s="521"/>
      <c r="M16" s="524"/>
      <c r="N16" s="521"/>
      <c r="O16" s="524"/>
      <c r="P16" s="528"/>
      <c r="Q16" s="77"/>
      <c r="U16" s="77"/>
    </row>
    <row r="17" spans="1:21" s="78" customFormat="1" ht="12" customHeight="1" x14ac:dyDescent="0.2">
      <c r="A17" s="537"/>
      <c r="B17" s="538"/>
      <c r="C17" s="545"/>
      <c r="D17" s="521" t="s">
        <v>97</v>
      </c>
      <c r="E17" s="541" t="s">
        <v>132</v>
      </c>
      <c r="F17" s="521" t="s">
        <v>97</v>
      </c>
      <c r="G17" s="541" t="s">
        <v>135</v>
      </c>
      <c r="H17" s="541" t="s">
        <v>134</v>
      </c>
      <c r="I17" s="541" t="s">
        <v>133</v>
      </c>
      <c r="J17" s="521" t="s">
        <v>97</v>
      </c>
      <c r="K17" s="524" t="s">
        <v>132</v>
      </c>
      <c r="L17" s="521" t="s">
        <v>97</v>
      </c>
      <c r="M17" s="524" t="s">
        <v>132</v>
      </c>
      <c r="N17" s="521" t="s">
        <v>97</v>
      </c>
      <c r="O17" s="524" t="s">
        <v>132</v>
      </c>
      <c r="P17" s="528"/>
      <c r="Q17" s="77"/>
      <c r="U17" s="77"/>
    </row>
    <row r="18" spans="1:21" s="78" customFormat="1" ht="12" customHeight="1" x14ac:dyDescent="0.2">
      <c r="A18" s="537"/>
      <c r="B18" s="538"/>
      <c r="C18" s="545"/>
      <c r="D18" s="522"/>
      <c r="E18" s="542"/>
      <c r="F18" s="522"/>
      <c r="G18" s="542"/>
      <c r="H18" s="542"/>
      <c r="I18" s="542"/>
      <c r="J18" s="522"/>
      <c r="K18" s="525"/>
      <c r="L18" s="522"/>
      <c r="M18" s="525"/>
      <c r="N18" s="522"/>
      <c r="O18" s="525"/>
      <c r="P18" s="528"/>
      <c r="Q18" s="77"/>
      <c r="U18" s="77"/>
    </row>
    <row r="19" spans="1:21" s="78" customFormat="1" ht="12" customHeight="1" x14ac:dyDescent="0.2">
      <c r="A19" s="539"/>
      <c r="B19" s="540"/>
      <c r="C19" s="546"/>
      <c r="D19" s="523"/>
      <c r="E19" s="543"/>
      <c r="F19" s="523"/>
      <c r="G19" s="543"/>
      <c r="H19" s="543"/>
      <c r="I19" s="543"/>
      <c r="J19" s="523"/>
      <c r="K19" s="526"/>
      <c r="L19" s="523"/>
      <c r="M19" s="526"/>
      <c r="N19" s="523"/>
      <c r="O19" s="526"/>
      <c r="P19" s="529"/>
      <c r="Q19" s="77"/>
      <c r="U19" s="77"/>
    </row>
    <row r="20" spans="1:21" s="78" customFormat="1" ht="18" customHeight="1" x14ac:dyDescent="0.2">
      <c r="A20" s="344" t="s">
        <v>127</v>
      </c>
      <c r="B20" s="343"/>
      <c r="C20" s="385"/>
      <c r="D20" s="384"/>
      <c r="E20" s="383"/>
      <c r="F20" s="384"/>
      <c r="G20" s="383"/>
      <c r="H20" s="383"/>
      <c r="I20" s="383"/>
      <c r="J20" s="384"/>
      <c r="K20" s="383"/>
      <c r="L20" s="384"/>
      <c r="M20" s="383"/>
      <c r="N20" s="384"/>
      <c r="O20" s="383"/>
      <c r="P20" s="333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38" t="s">
        <v>125</v>
      </c>
      <c r="B21" s="337"/>
      <c r="C21" s="385"/>
      <c r="D21" s="384"/>
      <c r="E21" s="383"/>
      <c r="F21" s="384"/>
      <c r="G21" s="383"/>
      <c r="H21" s="383"/>
      <c r="I21" s="383"/>
      <c r="J21" s="384"/>
      <c r="K21" s="383"/>
      <c r="L21" s="384"/>
      <c r="M21" s="383"/>
      <c r="N21" s="384"/>
      <c r="O21" s="383"/>
      <c r="P21" s="376">
        <f t="shared" si="0"/>
        <v>0</v>
      </c>
      <c r="Q21" s="77"/>
      <c r="U21" s="77"/>
    </row>
    <row r="22" spans="1:21" s="78" customFormat="1" ht="18" customHeight="1" x14ac:dyDescent="0.2">
      <c r="A22" s="338" t="s">
        <v>124</v>
      </c>
      <c r="B22" s="337"/>
      <c r="C22" s="385"/>
      <c r="D22" s="384"/>
      <c r="E22" s="383"/>
      <c r="F22" s="384"/>
      <c r="G22" s="383"/>
      <c r="H22" s="383"/>
      <c r="I22" s="383"/>
      <c r="J22" s="384"/>
      <c r="K22" s="383"/>
      <c r="L22" s="384"/>
      <c r="M22" s="383"/>
      <c r="N22" s="384"/>
      <c r="O22" s="383"/>
      <c r="P22" s="376">
        <f t="shared" si="0"/>
        <v>0</v>
      </c>
      <c r="Q22" s="77"/>
      <c r="U22" s="77"/>
    </row>
    <row r="23" spans="1:21" s="78" customFormat="1" ht="18" customHeight="1" x14ac:dyDescent="0.2">
      <c r="A23" s="338" t="s">
        <v>123</v>
      </c>
      <c r="B23" s="337"/>
      <c r="C23" s="385"/>
      <c r="D23" s="384"/>
      <c r="E23" s="383"/>
      <c r="F23" s="384"/>
      <c r="G23" s="383"/>
      <c r="H23" s="383"/>
      <c r="I23" s="383"/>
      <c r="J23" s="384"/>
      <c r="K23" s="383"/>
      <c r="L23" s="384"/>
      <c r="M23" s="383"/>
      <c r="N23" s="384"/>
      <c r="O23" s="383"/>
      <c r="P23" s="376">
        <f t="shared" si="0"/>
        <v>0</v>
      </c>
      <c r="Q23" s="77"/>
      <c r="U23" s="77"/>
    </row>
    <row r="24" spans="1:21" s="78" customFormat="1" ht="18" customHeight="1" x14ac:dyDescent="0.2">
      <c r="A24" s="338" t="s">
        <v>122</v>
      </c>
      <c r="B24" s="337"/>
      <c r="C24" s="385"/>
      <c r="D24" s="384"/>
      <c r="E24" s="383"/>
      <c r="F24" s="384"/>
      <c r="G24" s="383"/>
      <c r="H24" s="383"/>
      <c r="I24" s="383"/>
      <c r="J24" s="384"/>
      <c r="K24" s="383"/>
      <c r="L24" s="384"/>
      <c r="M24" s="383"/>
      <c r="N24" s="384"/>
      <c r="O24" s="383"/>
      <c r="P24" s="376">
        <f t="shared" si="0"/>
        <v>0</v>
      </c>
      <c r="Q24" s="77"/>
      <c r="U24" s="77"/>
    </row>
    <row r="25" spans="1:21" s="78" customFormat="1" ht="18" customHeight="1" x14ac:dyDescent="0.2">
      <c r="A25" s="338" t="s">
        <v>121</v>
      </c>
      <c r="B25" s="337"/>
      <c r="C25" s="385"/>
      <c r="D25" s="384"/>
      <c r="E25" s="383"/>
      <c r="F25" s="384"/>
      <c r="G25" s="383"/>
      <c r="H25" s="383"/>
      <c r="I25" s="383"/>
      <c r="J25" s="384"/>
      <c r="K25" s="383"/>
      <c r="L25" s="384"/>
      <c r="M25" s="383"/>
      <c r="N25" s="384"/>
      <c r="O25" s="383"/>
      <c r="P25" s="376">
        <f t="shared" si="0"/>
        <v>0</v>
      </c>
      <c r="Q25" s="77"/>
      <c r="U25" s="77"/>
    </row>
    <row r="26" spans="1:21" s="78" customFormat="1" ht="18" customHeight="1" x14ac:dyDescent="0.2">
      <c r="A26" s="338" t="s">
        <v>120</v>
      </c>
      <c r="B26" s="337"/>
      <c r="C26" s="385"/>
      <c r="D26" s="384"/>
      <c r="E26" s="383"/>
      <c r="F26" s="384"/>
      <c r="G26" s="383"/>
      <c r="H26" s="383"/>
      <c r="I26" s="383"/>
      <c r="J26" s="384"/>
      <c r="K26" s="383"/>
      <c r="L26" s="384"/>
      <c r="M26" s="383"/>
      <c r="N26" s="384"/>
      <c r="O26" s="383"/>
      <c r="P26" s="376">
        <f t="shared" si="0"/>
        <v>0</v>
      </c>
      <c r="Q26" s="77"/>
      <c r="U26" s="77"/>
    </row>
    <row r="27" spans="1:21" s="78" customFormat="1" ht="18" customHeight="1" x14ac:dyDescent="0.2">
      <c r="A27" s="338" t="s">
        <v>119</v>
      </c>
      <c r="B27" s="337"/>
      <c r="C27" s="385"/>
      <c r="D27" s="384"/>
      <c r="E27" s="383"/>
      <c r="F27" s="384"/>
      <c r="G27" s="383"/>
      <c r="H27" s="383"/>
      <c r="I27" s="383"/>
      <c r="J27" s="384"/>
      <c r="K27" s="383"/>
      <c r="L27" s="384"/>
      <c r="M27" s="383"/>
      <c r="N27" s="384"/>
      <c r="O27" s="383"/>
      <c r="P27" s="376">
        <f t="shared" si="0"/>
        <v>0</v>
      </c>
      <c r="Q27" s="77"/>
      <c r="U27" s="77"/>
    </row>
    <row r="28" spans="1:21" s="78" customFormat="1" ht="18" customHeight="1" x14ac:dyDescent="0.2">
      <c r="A28" s="338" t="s">
        <v>118</v>
      </c>
      <c r="B28" s="337"/>
      <c r="C28" s="385"/>
      <c r="D28" s="384"/>
      <c r="E28" s="383"/>
      <c r="F28" s="384"/>
      <c r="G28" s="383"/>
      <c r="H28" s="383"/>
      <c r="I28" s="383"/>
      <c r="J28" s="384"/>
      <c r="K28" s="383"/>
      <c r="L28" s="384"/>
      <c r="M28" s="383"/>
      <c r="N28" s="384"/>
      <c r="O28" s="383"/>
      <c r="P28" s="376">
        <f t="shared" si="0"/>
        <v>0</v>
      </c>
      <c r="Q28" s="77"/>
      <c r="U28" s="77"/>
    </row>
    <row r="29" spans="1:21" s="78" customFormat="1" ht="18" customHeight="1" x14ac:dyDescent="0.2">
      <c r="A29" s="338" t="s">
        <v>117</v>
      </c>
      <c r="B29" s="337"/>
      <c r="C29" s="385"/>
      <c r="D29" s="384"/>
      <c r="E29" s="383"/>
      <c r="F29" s="384"/>
      <c r="G29" s="383"/>
      <c r="H29" s="383"/>
      <c r="I29" s="383"/>
      <c r="J29" s="384"/>
      <c r="K29" s="383"/>
      <c r="L29" s="384"/>
      <c r="M29" s="383"/>
      <c r="N29" s="384"/>
      <c r="O29" s="383"/>
      <c r="P29" s="376">
        <f t="shared" si="0"/>
        <v>0</v>
      </c>
      <c r="Q29" s="77"/>
      <c r="U29" s="77"/>
    </row>
    <row r="30" spans="1:21" s="78" customFormat="1" ht="18" customHeight="1" x14ac:dyDescent="0.2">
      <c r="A30" s="338" t="s">
        <v>116</v>
      </c>
      <c r="B30" s="337"/>
      <c r="C30" s="385"/>
      <c r="D30" s="384"/>
      <c r="E30" s="383"/>
      <c r="F30" s="384"/>
      <c r="G30" s="383"/>
      <c r="H30" s="383"/>
      <c r="I30" s="383"/>
      <c r="J30" s="384"/>
      <c r="K30" s="383"/>
      <c r="L30" s="384"/>
      <c r="M30" s="383"/>
      <c r="N30" s="384"/>
      <c r="O30" s="383"/>
      <c r="P30" s="376">
        <f t="shared" si="0"/>
        <v>0</v>
      </c>
      <c r="Q30" s="77"/>
      <c r="U30" s="77"/>
    </row>
    <row r="31" spans="1:21" s="78" customFormat="1" ht="18" customHeight="1" x14ac:dyDescent="0.2">
      <c r="A31" s="338" t="s">
        <v>115</v>
      </c>
      <c r="B31" s="337"/>
      <c r="C31" s="385"/>
      <c r="D31" s="384"/>
      <c r="E31" s="383"/>
      <c r="F31" s="384"/>
      <c r="G31" s="383"/>
      <c r="H31" s="383"/>
      <c r="I31" s="383"/>
      <c r="J31" s="384"/>
      <c r="K31" s="383"/>
      <c r="L31" s="384"/>
      <c r="M31" s="383"/>
      <c r="N31" s="384"/>
      <c r="O31" s="383"/>
      <c r="P31" s="376">
        <f t="shared" si="0"/>
        <v>0</v>
      </c>
      <c r="Q31" s="77"/>
      <c r="U31" s="77"/>
    </row>
    <row r="32" spans="1:21" s="78" customFormat="1" ht="18" customHeight="1" thickBot="1" x14ac:dyDescent="0.25">
      <c r="A32" s="320" t="s">
        <v>114</v>
      </c>
      <c r="B32" s="319"/>
      <c r="C32" s="332"/>
      <c r="D32" s="330"/>
      <c r="E32" s="329">
        <f>SUMPRODUCT(ROUND(E20:E31,2))</f>
        <v>0</v>
      </c>
      <c r="F32" s="330"/>
      <c r="G32" s="331">
        <f>SUMPRODUCT(ROUND(G20:G31,2))</f>
        <v>0</v>
      </c>
      <c r="H32" s="331">
        <f>SUMPRODUCT(ROUND(H20:H31,2))</f>
        <v>0</v>
      </c>
      <c r="I32" s="329">
        <f>SUMPRODUCT(ROUND(I20:I31,2))</f>
        <v>0</v>
      </c>
      <c r="J32" s="330"/>
      <c r="K32" s="329">
        <f>SUMPRODUCT(ROUND(K20:K31,2))</f>
        <v>0</v>
      </c>
      <c r="L32" s="330"/>
      <c r="M32" s="329">
        <f>SUMPRODUCT(ROUND(M20:M31,2))</f>
        <v>0</v>
      </c>
      <c r="N32" s="330"/>
      <c r="O32" s="329">
        <f>SUMPRODUCT(ROUND(O20:O31,2))</f>
        <v>0</v>
      </c>
      <c r="P32" s="316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28" t="s">
        <v>113</v>
      </c>
      <c r="B34" s="327"/>
      <c r="C34" s="326"/>
      <c r="D34" s="324"/>
      <c r="E34" s="325"/>
      <c r="F34" s="324"/>
      <c r="G34" s="325"/>
      <c r="H34" s="325"/>
      <c r="I34" s="325"/>
      <c r="J34" s="324"/>
      <c r="K34" s="324"/>
      <c r="L34" s="324"/>
      <c r="M34" s="324"/>
      <c r="N34" s="382"/>
      <c r="O34" s="381"/>
      <c r="P34" s="321">
        <f>ROUND(O34,2)</f>
        <v>0</v>
      </c>
      <c r="Q34" s="77"/>
      <c r="U34" s="77"/>
    </row>
    <row r="35" spans="1:21" s="78" customFormat="1" ht="18" customHeight="1" thickBot="1" x14ac:dyDescent="0.25">
      <c r="A35" s="320" t="s">
        <v>112</v>
      </c>
      <c r="B35" s="319"/>
      <c r="C35" s="319"/>
      <c r="D35" s="317"/>
      <c r="E35" s="318"/>
      <c r="F35" s="317"/>
      <c r="G35" s="318"/>
      <c r="H35" s="318"/>
      <c r="I35" s="318"/>
      <c r="J35" s="317"/>
      <c r="K35" s="318"/>
      <c r="L35" s="317"/>
      <c r="M35" s="317"/>
      <c r="N35" s="317"/>
      <c r="O35" s="317"/>
      <c r="P35" s="316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69" t="s">
        <v>157</v>
      </c>
      <c r="B38" s="368"/>
      <c r="C38" s="367"/>
      <c r="D38" s="367"/>
      <c r="E38" s="367"/>
      <c r="F38" s="367"/>
      <c r="G38" s="367"/>
      <c r="H38" s="367"/>
      <c r="I38" s="366"/>
      <c r="J38" s="366"/>
      <c r="K38" s="366"/>
      <c r="L38" s="366"/>
      <c r="M38" s="366"/>
      <c r="N38" s="366"/>
      <c r="O38" s="366"/>
      <c r="P38" s="365"/>
      <c r="Q38" s="77"/>
      <c r="U38" s="77"/>
    </row>
    <row r="39" spans="1:21" ht="15" customHeight="1" x14ac:dyDescent="0.2">
      <c r="A39" s="380" t="s">
        <v>156</v>
      </c>
      <c r="B39" s="379"/>
      <c r="C39" s="378"/>
      <c r="D39" s="378"/>
      <c r="E39" s="378"/>
      <c r="F39" s="378"/>
      <c r="G39" s="378"/>
      <c r="H39" s="378"/>
      <c r="I39" s="360"/>
      <c r="J39" s="360"/>
      <c r="K39" s="359"/>
      <c r="L39" s="190"/>
      <c r="R39" s="78"/>
    </row>
    <row r="40" spans="1:21" ht="12" customHeight="1" x14ac:dyDescent="0.2">
      <c r="A40" s="378"/>
      <c r="B40" s="378"/>
      <c r="C40" s="378"/>
      <c r="D40" s="378"/>
      <c r="E40" s="378"/>
      <c r="F40" s="378"/>
      <c r="G40" s="378"/>
      <c r="H40" s="378"/>
      <c r="I40" s="360"/>
      <c r="J40" s="360"/>
      <c r="K40" s="359"/>
      <c r="L40" s="359"/>
      <c r="R40" s="78"/>
    </row>
    <row r="41" spans="1:21" s="78" customFormat="1" ht="18" customHeight="1" x14ac:dyDescent="0.2">
      <c r="A41" s="358">
        <f>$A$10</f>
        <v>1</v>
      </c>
      <c r="B41" s="354" t="str">
        <f>$B$10</f>
        <v>Name, Vorname Mitarbeiter/in:</v>
      </c>
      <c r="C41" s="352"/>
      <c r="D41" s="357"/>
      <c r="E41" s="553">
        <f>IF($E$10="","",$E$10)</f>
        <v>0</v>
      </c>
      <c r="F41" s="554"/>
      <c r="G41" s="555"/>
      <c r="P41" s="355"/>
      <c r="Q41" s="77"/>
      <c r="U41" s="77"/>
    </row>
    <row r="42" spans="1:21" s="348" customFormat="1" ht="5.0999999999999996" customHeight="1" x14ac:dyDescent="0.2">
      <c r="A42" s="356"/>
      <c r="B42" s="356"/>
      <c r="C42" s="356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77"/>
      <c r="R42" s="78"/>
      <c r="S42" s="78"/>
      <c r="T42" s="78"/>
      <c r="U42" s="77"/>
    </row>
    <row r="43" spans="1:21" s="348" customFormat="1" ht="18" customHeight="1" x14ac:dyDescent="0.2">
      <c r="A43" s="354" t="str">
        <f>$A$12</f>
        <v>Beschäftigungszeitraum im Projekt vom:</v>
      </c>
      <c r="B43" s="353"/>
      <c r="C43" s="352"/>
      <c r="D43" s="351"/>
      <c r="E43" s="349" t="str">
        <f>IF($E$12="","",$E$12)</f>
        <v/>
      </c>
      <c r="F43" s="350" t="s">
        <v>5</v>
      </c>
      <c r="G43" s="349" t="str">
        <f>IF($G$12="","",$G$12)</f>
        <v/>
      </c>
      <c r="L43" s="355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35" t="s">
        <v>146</v>
      </c>
      <c r="B45" s="536"/>
      <c r="C45" s="544" t="s">
        <v>145</v>
      </c>
      <c r="D45" s="535" t="s">
        <v>144</v>
      </c>
      <c r="E45" s="547"/>
      <c r="F45" s="530" t="s">
        <v>143</v>
      </c>
      <c r="G45" s="531"/>
      <c r="H45" s="551"/>
      <c r="I45" s="551"/>
      <c r="J45" s="530" t="s">
        <v>142</v>
      </c>
      <c r="K45" s="531"/>
      <c r="L45" s="530" t="s">
        <v>141</v>
      </c>
      <c r="M45" s="531"/>
      <c r="N45" s="530" t="s">
        <v>140</v>
      </c>
      <c r="O45" s="531"/>
      <c r="P45" s="527" t="s">
        <v>139</v>
      </c>
      <c r="Q45" s="77"/>
      <c r="U45" s="77"/>
    </row>
    <row r="46" spans="1:21" s="78" customFormat="1" ht="12" customHeight="1" x14ac:dyDescent="0.2">
      <c r="A46" s="537"/>
      <c r="B46" s="538"/>
      <c r="C46" s="545"/>
      <c r="D46" s="537"/>
      <c r="E46" s="548"/>
      <c r="F46" s="521"/>
      <c r="G46" s="524"/>
      <c r="H46" s="552"/>
      <c r="I46" s="552"/>
      <c r="J46" s="521"/>
      <c r="K46" s="524"/>
      <c r="L46" s="521"/>
      <c r="M46" s="524"/>
      <c r="N46" s="521"/>
      <c r="O46" s="524"/>
      <c r="P46" s="528"/>
      <c r="Q46" s="77"/>
      <c r="U46" s="77"/>
    </row>
    <row r="47" spans="1:21" s="78" customFormat="1" ht="12" customHeight="1" x14ac:dyDescent="0.2">
      <c r="A47" s="537"/>
      <c r="B47" s="538"/>
      <c r="C47" s="545"/>
      <c r="D47" s="549"/>
      <c r="E47" s="550"/>
      <c r="F47" s="521"/>
      <c r="G47" s="524"/>
      <c r="H47" s="552"/>
      <c r="I47" s="552"/>
      <c r="J47" s="521"/>
      <c r="K47" s="524"/>
      <c r="L47" s="521"/>
      <c r="M47" s="524"/>
      <c r="N47" s="521"/>
      <c r="O47" s="524"/>
      <c r="P47" s="528"/>
      <c r="Q47" s="77"/>
      <c r="U47" s="77"/>
    </row>
    <row r="48" spans="1:21" s="78" customFormat="1" ht="12" customHeight="1" x14ac:dyDescent="0.2">
      <c r="A48" s="537"/>
      <c r="B48" s="538"/>
      <c r="C48" s="545"/>
      <c r="D48" s="521" t="s">
        <v>97</v>
      </c>
      <c r="E48" s="541" t="s">
        <v>132</v>
      </c>
      <c r="F48" s="521" t="s">
        <v>97</v>
      </c>
      <c r="G48" s="541" t="s">
        <v>135</v>
      </c>
      <c r="H48" s="541" t="s">
        <v>134</v>
      </c>
      <c r="I48" s="541" t="s">
        <v>133</v>
      </c>
      <c r="J48" s="521" t="s">
        <v>97</v>
      </c>
      <c r="K48" s="524" t="s">
        <v>132</v>
      </c>
      <c r="L48" s="521" t="s">
        <v>97</v>
      </c>
      <c r="M48" s="524" t="s">
        <v>132</v>
      </c>
      <c r="N48" s="521" t="s">
        <v>97</v>
      </c>
      <c r="O48" s="524" t="s">
        <v>132</v>
      </c>
      <c r="P48" s="528"/>
      <c r="Q48" s="77"/>
      <c r="U48" s="77"/>
    </row>
    <row r="49" spans="1:21" s="78" customFormat="1" ht="12" customHeight="1" x14ac:dyDescent="0.2">
      <c r="A49" s="537"/>
      <c r="B49" s="538"/>
      <c r="C49" s="545"/>
      <c r="D49" s="522"/>
      <c r="E49" s="542"/>
      <c r="F49" s="522"/>
      <c r="G49" s="542"/>
      <c r="H49" s="542"/>
      <c r="I49" s="542"/>
      <c r="J49" s="522"/>
      <c r="K49" s="525"/>
      <c r="L49" s="522"/>
      <c r="M49" s="525"/>
      <c r="N49" s="522"/>
      <c r="O49" s="525"/>
      <c r="P49" s="528"/>
      <c r="Q49" s="77"/>
      <c r="U49" s="77"/>
    </row>
    <row r="50" spans="1:21" s="78" customFormat="1" ht="12" customHeight="1" x14ac:dyDescent="0.2">
      <c r="A50" s="539"/>
      <c r="B50" s="540"/>
      <c r="C50" s="546"/>
      <c r="D50" s="523"/>
      <c r="E50" s="543"/>
      <c r="F50" s="523"/>
      <c r="G50" s="543"/>
      <c r="H50" s="543"/>
      <c r="I50" s="543"/>
      <c r="J50" s="523"/>
      <c r="K50" s="526"/>
      <c r="L50" s="523"/>
      <c r="M50" s="526"/>
      <c r="N50" s="523"/>
      <c r="O50" s="526"/>
      <c r="P50" s="529"/>
      <c r="Q50" s="77"/>
      <c r="U50" s="77"/>
    </row>
    <row r="51" spans="1:21" s="78" customFormat="1" ht="18" customHeight="1" x14ac:dyDescent="0.2">
      <c r="A51" s="344" t="s">
        <v>127</v>
      </c>
      <c r="B51" s="343"/>
      <c r="C51" s="377"/>
      <c r="D51" s="342">
        <f t="shared" ref="D51:D62" si="1">D20</f>
        <v>0</v>
      </c>
      <c r="E51" s="336">
        <f t="shared" ref="E51:E62" si="2">IF(C20=0,0,ROUND(ROUND(E20,2)/ROUND($C20,2)*ROUND($C51,2),2))</f>
        <v>0</v>
      </c>
      <c r="F51" s="342">
        <f t="shared" ref="F51:F62" si="3">F20</f>
        <v>0</v>
      </c>
      <c r="G51" s="336">
        <f t="shared" ref="G51:G62" si="4">IF(C20=0,0,ROUND(ROUND(G20,2)/ROUND($C20,2)*ROUND($C51,2),2))</f>
        <v>0</v>
      </c>
      <c r="H51" s="336">
        <f t="shared" ref="H51:H62" si="5">IF(C20=0,0,ROUND(ROUND(H20,2)/ROUND($C20,2)*ROUND($C51,2),2))</f>
        <v>0</v>
      </c>
      <c r="I51" s="336">
        <f t="shared" ref="I51:I62" si="6">IF(C20=0,0,ROUND(ROUND(I20,2)/ROUND($C20,2)*ROUND($C51,2),2))</f>
        <v>0</v>
      </c>
      <c r="J51" s="342">
        <f t="shared" ref="J51:J62" si="7">J20</f>
        <v>0</v>
      </c>
      <c r="K51" s="336">
        <f t="shared" ref="K51:K62" si="8">IF(C20=0,0,ROUND(ROUND(K20,2)/ROUND($C20,2)*ROUND($C51,2),2))</f>
        <v>0</v>
      </c>
      <c r="L51" s="342">
        <f t="shared" ref="L51:L62" si="9">L20</f>
        <v>0</v>
      </c>
      <c r="M51" s="336">
        <f t="shared" ref="M51:M62" si="10">IF(C20=0,0,ROUND(ROUND(M20,2)/ROUND($C20,2)*ROUND($C51,2),2))</f>
        <v>0</v>
      </c>
      <c r="N51" s="342">
        <f t="shared" ref="N51:N62" si="11">N20</f>
        <v>0</v>
      </c>
      <c r="O51" s="336">
        <f t="shared" ref="O51:O62" si="12">IF(C20=0,0,ROUND(ROUND(O20,2)/ROUND($C20,2)*ROUND($C51,2),2))</f>
        <v>0</v>
      </c>
      <c r="P51" s="333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38" t="s">
        <v>125</v>
      </c>
      <c r="B52" s="337"/>
      <c r="C52" s="377"/>
      <c r="D52" s="335">
        <f t="shared" si="1"/>
        <v>0</v>
      </c>
      <c r="E52" s="336">
        <f t="shared" si="2"/>
        <v>0</v>
      </c>
      <c r="F52" s="335">
        <f t="shared" si="3"/>
        <v>0</v>
      </c>
      <c r="G52" s="336">
        <f t="shared" si="4"/>
        <v>0</v>
      </c>
      <c r="H52" s="336">
        <f t="shared" si="5"/>
        <v>0</v>
      </c>
      <c r="I52" s="336">
        <f t="shared" si="6"/>
        <v>0</v>
      </c>
      <c r="J52" s="335">
        <f t="shared" si="7"/>
        <v>0</v>
      </c>
      <c r="K52" s="336">
        <f t="shared" si="8"/>
        <v>0</v>
      </c>
      <c r="L52" s="335">
        <f t="shared" si="9"/>
        <v>0</v>
      </c>
      <c r="M52" s="336">
        <f t="shared" si="10"/>
        <v>0</v>
      </c>
      <c r="N52" s="335">
        <f t="shared" si="11"/>
        <v>0</v>
      </c>
      <c r="O52" s="336">
        <f t="shared" si="12"/>
        <v>0</v>
      </c>
      <c r="P52" s="376">
        <f t="shared" si="13"/>
        <v>0</v>
      </c>
      <c r="Q52" s="77"/>
      <c r="U52" s="77"/>
    </row>
    <row r="53" spans="1:21" s="78" customFormat="1" ht="18" customHeight="1" x14ac:dyDescent="0.2">
      <c r="A53" s="338" t="s">
        <v>124</v>
      </c>
      <c r="B53" s="337"/>
      <c r="C53" s="377"/>
      <c r="D53" s="335">
        <f t="shared" si="1"/>
        <v>0</v>
      </c>
      <c r="E53" s="336">
        <f t="shared" si="2"/>
        <v>0</v>
      </c>
      <c r="F53" s="335">
        <f t="shared" si="3"/>
        <v>0</v>
      </c>
      <c r="G53" s="336">
        <f t="shared" si="4"/>
        <v>0</v>
      </c>
      <c r="H53" s="336">
        <f t="shared" si="5"/>
        <v>0</v>
      </c>
      <c r="I53" s="336">
        <f t="shared" si="6"/>
        <v>0</v>
      </c>
      <c r="J53" s="335">
        <f t="shared" si="7"/>
        <v>0</v>
      </c>
      <c r="K53" s="336">
        <f t="shared" si="8"/>
        <v>0</v>
      </c>
      <c r="L53" s="335">
        <f t="shared" si="9"/>
        <v>0</v>
      </c>
      <c r="M53" s="336">
        <f t="shared" si="10"/>
        <v>0</v>
      </c>
      <c r="N53" s="335">
        <f t="shared" si="11"/>
        <v>0</v>
      </c>
      <c r="O53" s="336">
        <f t="shared" si="12"/>
        <v>0</v>
      </c>
      <c r="P53" s="376">
        <f t="shared" si="13"/>
        <v>0</v>
      </c>
      <c r="Q53" s="77"/>
      <c r="U53" s="77"/>
    </row>
    <row r="54" spans="1:21" s="78" customFormat="1" ht="18" customHeight="1" x14ac:dyDescent="0.2">
      <c r="A54" s="338" t="s">
        <v>123</v>
      </c>
      <c r="B54" s="337"/>
      <c r="C54" s="377"/>
      <c r="D54" s="335">
        <f t="shared" si="1"/>
        <v>0</v>
      </c>
      <c r="E54" s="336">
        <f t="shared" si="2"/>
        <v>0</v>
      </c>
      <c r="F54" s="335">
        <f t="shared" si="3"/>
        <v>0</v>
      </c>
      <c r="G54" s="336">
        <f t="shared" si="4"/>
        <v>0</v>
      </c>
      <c r="H54" s="336">
        <f t="shared" si="5"/>
        <v>0</v>
      </c>
      <c r="I54" s="336">
        <f t="shared" si="6"/>
        <v>0</v>
      </c>
      <c r="J54" s="335">
        <f t="shared" si="7"/>
        <v>0</v>
      </c>
      <c r="K54" s="336">
        <f t="shared" si="8"/>
        <v>0</v>
      </c>
      <c r="L54" s="335">
        <f t="shared" si="9"/>
        <v>0</v>
      </c>
      <c r="M54" s="336">
        <f t="shared" si="10"/>
        <v>0</v>
      </c>
      <c r="N54" s="335">
        <f t="shared" si="11"/>
        <v>0</v>
      </c>
      <c r="O54" s="336">
        <f t="shared" si="12"/>
        <v>0</v>
      </c>
      <c r="P54" s="376">
        <f t="shared" si="13"/>
        <v>0</v>
      </c>
      <c r="Q54" s="77"/>
      <c r="U54" s="77"/>
    </row>
    <row r="55" spans="1:21" s="78" customFormat="1" ht="18" customHeight="1" x14ac:dyDescent="0.2">
      <c r="A55" s="338" t="s">
        <v>122</v>
      </c>
      <c r="B55" s="337"/>
      <c r="C55" s="377"/>
      <c r="D55" s="335">
        <f t="shared" si="1"/>
        <v>0</v>
      </c>
      <c r="E55" s="336">
        <f t="shared" si="2"/>
        <v>0</v>
      </c>
      <c r="F55" s="335">
        <f t="shared" si="3"/>
        <v>0</v>
      </c>
      <c r="G55" s="336">
        <f t="shared" si="4"/>
        <v>0</v>
      </c>
      <c r="H55" s="336">
        <f t="shared" si="5"/>
        <v>0</v>
      </c>
      <c r="I55" s="336">
        <f t="shared" si="6"/>
        <v>0</v>
      </c>
      <c r="J55" s="335">
        <f t="shared" si="7"/>
        <v>0</v>
      </c>
      <c r="K55" s="336">
        <f t="shared" si="8"/>
        <v>0</v>
      </c>
      <c r="L55" s="335">
        <f t="shared" si="9"/>
        <v>0</v>
      </c>
      <c r="M55" s="336">
        <f t="shared" si="10"/>
        <v>0</v>
      </c>
      <c r="N55" s="335">
        <f t="shared" si="11"/>
        <v>0</v>
      </c>
      <c r="O55" s="336">
        <f t="shared" si="12"/>
        <v>0</v>
      </c>
      <c r="P55" s="376">
        <f t="shared" si="13"/>
        <v>0</v>
      </c>
      <c r="Q55" s="77"/>
      <c r="U55" s="77"/>
    </row>
    <row r="56" spans="1:21" s="78" customFormat="1" ht="18" customHeight="1" x14ac:dyDescent="0.2">
      <c r="A56" s="338" t="s">
        <v>121</v>
      </c>
      <c r="B56" s="337"/>
      <c r="C56" s="377"/>
      <c r="D56" s="335">
        <f t="shared" si="1"/>
        <v>0</v>
      </c>
      <c r="E56" s="336">
        <f t="shared" si="2"/>
        <v>0</v>
      </c>
      <c r="F56" s="335">
        <f t="shared" si="3"/>
        <v>0</v>
      </c>
      <c r="G56" s="336">
        <f t="shared" si="4"/>
        <v>0</v>
      </c>
      <c r="H56" s="336">
        <f t="shared" si="5"/>
        <v>0</v>
      </c>
      <c r="I56" s="336">
        <f t="shared" si="6"/>
        <v>0</v>
      </c>
      <c r="J56" s="335">
        <f t="shared" si="7"/>
        <v>0</v>
      </c>
      <c r="K56" s="336">
        <f t="shared" si="8"/>
        <v>0</v>
      </c>
      <c r="L56" s="335">
        <f t="shared" si="9"/>
        <v>0</v>
      </c>
      <c r="M56" s="336">
        <f t="shared" si="10"/>
        <v>0</v>
      </c>
      <c r="N56" s="335">
        <f t="shared" si="11"/>
        <v>0</v>
      </c>
      <c r="O56" s="336">
        <f t="shared" si="12"/>
        <v>0</v>
      </c>
      <c r="P56" s="376">
        <f t="shared" si="13"/>
        <v>0</v>
      </c>
      <c r="Q56" s="77"/>
      <c r="U56" s="77"/>
    </row>
    <row r="57" spans="1:21" s="78" customFormat="1" ht="18" customHeight="1" x14ac:dyDescent="0.2">
      <c r="A57" s="338" t="s">
        <v>120</v>
      </c>
      <c r="B57" s="337"/>
      <c r="C57" s="377"/>
      <c r="D57" s="335">
        <f t="shared" si="1"/>
        <v>0</v>
      </c>
      <c r="E57" s="336">
        <f t="shared" si="2"/>
        <v>0</v>
      </c>
      <c r="F57" s="335">
        <f t="shared" si="3"/>
        <v>0</v>
      </c>
      <c r="G57" s="336">
        <f t="shared" si="4"/>
        <v>0</v>
      </c>
      <c r="H57" s="336">
        <f t="shared" si="5"/>
        <v>0</v>
      </c>
      <c r="I57" s="336">
        <f t="shared" si="6"/>
        <v>0</v>
      </c>
      <c r="J57" s="335">
        <f t="shared" si="7"/>
        <v>0</v>
      </c>
      <c r="K57" s="336">
        <f t="shared" si="8"/>
        <v>0</v>
      </c>
      <c r="L57" s="335">
        <f t="shared" si="9"/>
        <v>0</v>
      </c>
      <c r="M57" s="336">
        <f t="shared" si="10"/>
        <v>0</v>
      </c>
      <c r="N57" s="335">
        <f t="shared" si="11"/>
        <v>0</v>
      </c>
      <c r="O57" s="336">
        <f t="shared" si="12"/>
        <v>0</v>
      </c>
      <c r="P57" s="376">
        <f t="shared" si="13"/>
        <v>0</v>
      </c>
      <c r="Q57" s="77"/>
      <c r="U57" s="77"/>
    </row>
    <row r="58" spans="1:21" s="78" customFormat="1" ht="18" customHeight="1" x14ac:dyDescent="0.2">
      <c r="A58" s="338" t="s">
        <v>119</v>
      </c>
      <c r="B58" s="337"/>
      <c r="C58" s="377"/>
      <c r="D58" s="335">
        <f t="shared" si="1"/>
        <v>0</v>
      </c>
      <c r="E58" s="336">
        <f t="shared" si="2"/>
        <v>0</v>
      </c>
      <c r="F58" s="335">
        <f t="shared" si="3"/>
        <v>0</v>
      </c>
      <c r="G58" s="336">
        <f t="shared" si="4"/>
        <v>0</v>
      </c>
      <c r="H58" s="336">
        <f t="shared" si="5"/>
        <v>0</v>
      </c>
      <c r="I58" s="336">
        <f t="shared" si="6"/>
        <v>0</v>
      </c>
      <c r="J58" s="335">
        <f t="shared" si="7"/>
        <v>0</v>
      </c>
      <c r="K58" s="336">
        <f t="shared" si="8"/>
        <v>0</v>
      </c>
      <c r="L58" s="335">
        <f t="shared" si="9"/>
        <v>0</v>
      </c>
      <c r="M58" s="336">
        <f t="shared" si="10"/>
        <v>0</v>
      </c>
      <c r="N58" s="335">
        <f t="shared" si="11"/>
        <v>0</v>
      </c>
      <c r="O58" s="336">
        <f t="shared" si="12"/>
        <v>0</v>
      </c>
      <c r="P58" s="376">
        <f t="shared" si="13"/>
        <v>0</v>
      </c>
      <c r="Q58" s="77"/>
      <c r="U58" s="77"/>
    </row>
    <row r="59" spans="1:21" s="78" customFormat="1" ht="18" customHeight="1" x14ac:dyDescent="0.2">
      <c r="A59" s="338" t="s">
        <v>118</v>
      </c>
      <c r="B59" s="337"/>
      <c r="C59" s="377"/>
      <c r="D59" s="335">
        <f t="shared" si="1"/>
        <v>0</v>
      </c>
      <c r="E59" s="336">
        <f t="shared" si="2"/>
        <v>0</v>
      </c>
      <c r="F59" s="335">
        <f t="shared" si="3"/>
        <v>0</v>
      </c>
      <c r="G59" s="336">
        <f t="shared" si="4"/>
        <v>0</v>
      </c>
      <c r="H59" s="336">
        <f t="shared" si="5"/>
        <v>0</v>
      </c>
      <c r="I59" s="336">
        <f t="shared" si="6"/>
        <v>0</v>
      </c>
      <c r="J59" s="335">
        <f t="shared" si="7"/>
        <v>0</v>
      </c>
      <c r="K59" s="336">
        <f t="shared" si="8"/>
        <v>0</v>
      </c>
      <c r="L59" s="335">
        <f t="shared" si="9"/>
        <v>0</v>
      </c>
      <c r="M59" s="336">
        <f t="shared" si="10"/>
        <v>0</v>
      </c>
      <c r="N59" s="335">
        <f t="shared" si="11"/>
        <v>0</v>
      </c>
      <c r="O59" s="336">
        <f t="shared" si="12"/>
        <v>0</v>
      </c>
      <c r="P59" s="376">
        <f t="shared" si="13"/>
        <v>0</v>
      </c>
      <c r="Q59" s="77"/>
      <c r="U59" s="77"/>
    </row>
    <row r="60" spans="1:21" s="78" customFormat="1" ht="18" customHeight="1" x14ac:dyDescent="0.2">
      <c r="A60" s="338" t="s">
        <v>117</v>
      </c>
      <c r="B60" s="337"/>
      <c r="C60" s="377"/>
      <c r="D60" s="335">
        <f t="shared" si="1"/>
        <v>0</v>
      </c>
      <c r="E60" s="336">
        <f t="shared" si="2"/>
        <v>0</v>
      </c>
      <c r="F60" s="335">
        <f t="shared" si="3"/>
        <v>0</v>
      </c>
      <c r="G60" s="336">
        <f t="shared" si="4"/>
        <v>0</v>
      </c>
      <c r="H60" s="336">
        <f t="shared" si="5"/>
        <v>0</v>
      </c>
      <c r="I60" s="336">
        <f t="shared" si="6"/>
        <v>0</v>
      </c>
      <c r="J60" s="335">
        <f t="shared" si="7"/>
        <v>0</v>
      </c>
      <c r="K60" s="336">
        <f t="shared" si="8"/>
        <v>0</v>
      </c>
      <c r="L60" s="335">
        <f t="shared" si="9"/>
        <v>0</v>
      </c>
      <c r="M60" s="336">
        <f t="shared" si="10"/>
        <v>0</v>
      </c>
      <c r="N60" s="335">
        <f t="shared" si="11"/>
        <v>0</v>
      </c>
      <c r="O60" s="336">
        <f t="shared" si="12"/>
        <v>0</v>
      </c>
      <c r="P60" s="376">
        <f t="shared" si="13"/>
        <v>0</v>
      </c>
      <c r="Q60" s="77"/>
      <c r="U60" s="77"/>
    </row>
    <row r="61" spans="1:21" s="78" customFormat="1" ht="18" customHeight="1" x14ac:dyDescent="0.2">
      <c r="A61" s="338" t="s">
        <v>116</v>
      </c>
      <c r="B61" s="337"/>
      <c r="C61" s="377"/>
      <c r="D61" s="335">
        <f t="shared" si="1"/>
        <v>0</v>
      </c>
      <c r="E61" s="336">
        <f t="shared" si="2"/>
        <v>0</v>
      </c>
      <c r="F61" s="335">
        <f t="shared" si="3"/>
        <v>0</v>
      </c>
      <c r="G61" s="336">
        <f t="shared" si="4"/>
        <v>0</v>
      </c>
      <c r="H61" s="336">
        <f t="shared" si="5"/>
        <v>0</v>
      </c>
      <c r="I61" s="336">
        <f t="shared" si="6"/>
        <v>0</v>
      </c>
      <c r="J61" s="335">
        <f t="shared" si="7"/>
        <v>0</v>
      </c>
      <c r="K61" s="336">
        <f t="shared" si="8"/>
        <v>0</v>
      </c>
      <c r="L61" s="335">
        <f t="shared" si="9"/>
        <v>0</v>
      </c>
      <c r="M61" s="336">
        <f t="shared" si="10"/>
        <v>0</v>
      </c>
      <c r="N61" s="335">
        <f t="shared" si="11"/>
        <v>0</v>
      </c>
      <c r="O61" s="336">
        <f t="shared" si="12"/>
        <v>0</v>
      </c>
      <c r="P61" s="376">
        <f t="shared" si="13"/>
        <v>0</v>
      </c>
      <c r="Q61" s="77"/>
      <c r="U61" s="77"/>
    </row>
    <row r="62" spans="1:21" s="78" customFormat="1" ht="18" customHeight="1" x14ac:dyDescent="0.2">
      <c r="A62" s="338" t="s">
        <v>115</v>
      </c>
      <c r="B62" s="337"/>
      <c r="C62" s="377"/>
      <c r="D62" s="335">
        <f t="shared" si="1"/>
        <v>0</v>
      </c>
      <c r="E62" s="336">
        <f t="shared" si="2"/>
        <v>0</v>
      </c>
      <c r="F62" s="335">
        <f t="shared" si="3"/>
        <v>0</v>
      </c>
      <c r="G62" s="336">
        <f t="shared" si="4"/>
        <v>0</v>
      </c>
      <c r="H62" s="336">
        <f t="shared" si="5"/>
        <v>0</v>
      </c>
      <c r="I62" s="336">
        <f t="shared" si="6"/>
        <v>0</v>
      </c>
      <c r="J62" s="335">
        <f t="shared" si="7"/>
        <v>0</v>
      </c>
      <c r="K62" s="336">
        <f t="shared" si="8"/>
        <v>0</v>
      </c>
      <c r="L62" s="335">
        <f t="shared" si="9"/>
        <v>0</v>
      </c>
      <c r="M62" s="336">
        <f t="shared" si="10"/>
        <v>0</v>
      </c>
      <c r="N62" s="335">
        <f t="shared" si="11"/>
        <v>0</v>
      </c>
      <c r="O62" s="336">
        <f t="shared" si="12"/>
        <v>0</v>
      </c>
      <c r="P62" s="376">
        <f t="shared" si="13"/>
        <v>0</v>
      </c>
      <c r="Q62" s="77"/>
      <c r="U62" s="77"/>
    </row>
    <row r="63" spans="1:21" s="78" customFormat="1" ht="18" customHeight="1" thickBot="1" x14ac:dyDescent="0.25">
      <c r="A63" s="320" t="s">
        <v>114</v>
      </c>
      <c r="B63" s="319"/>
      <c r="C63" s="332"/>
      <c r="D63" s="330"/>
      <c r="E63" s="329">
        <f>SUMPRODUCT(ROUND(E51:E62,2))</f>
        <v>0</v>
      </c>
      <c r="F63" s="330"/>
      <c r="G63" s="331">
        <f>SUMPRODUCT(ROUND(G51:G62,2))</f>
        <v>0</v>
      </c>
      <c r="H63" s="331">
        <f>SUMPRODUCT(ROUND(H51:H62,2))</f>
        <v>0</v>
      </c>
      <c r="I63" s="329">
        <f>SUMPRODUCT(ROUND(I51:I62,2))</f>
        <v>0</v>
      </c>
      <c r="J63" s="330"/>
      <c r="K63" s="329">
        <f>SUMPRODUCT(ROUND(K51:K62,2))</f>
        <v>0</v>
      </c>
      <c r="L63" s="330"/>
      <c r="M63" s="329">
        <f>SUMPRODUCT(ROUND(M51:M62,2))</f>
        <v>0</v>
      </c>
      <c r="N63" s="330"/>
      <c r="O63" s="329">
        <f>SUMPRODUCT(ROUND(O51:O62,2))</f>
        <v>0</v>
      </c>
      <c r="P63" s="316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28" t="s">
        <v>113</v>
      </c>
      <c r="B65" s="327"/>
      <c r="C65" s="326"/>
      <c r="D65" s="324"/>
      <c r="E65" s="325"/>
      <c r="F65" s="324"/>
      <c r="G65" s="325"/>
      <c r="H65" s="325"/>
      <c r="I65" s="325"/>
      <c r="J65" s="324"/>
      <c r="K65" s="324"/>
      <c r="L65" s="324"/>
      <c r="M65" s="324"/>
      <c r="N65" s="323">
        <f>N34</f>
        <v>0</v>
      </c>
      <c r="O65" s="375">
        <f>IF(P32=0,0,ROUND(O34/P32*P63,2))</f>
        <v>0</v>
      </c>
      <c r="P65" s="321">
        <f>ROUND(O65,2)</f>
        <v>0</v>
      </c>
      <c r="Q65" s="77"/>
      <c r="U65" s="77"/>
    </row>
    <row r="66" spans="1:21" s="78" customFormat="1" ht="18" customHeight="1" thickBot="1" x14ac:dyDescent="0.25">
      <c r="A66" s="320" t="s">
        <v>112</v>
      </c>
      <c r="B66" s="319"/>
      <c r="C66" s="319"/>
      <c r="D66" s="317"/>
      <c r="E66" s="318"/>
      <c r="F66" s="317"/>
      <c r="G66" s="318"/>
      <c r="H66" s="318"/>
      <c r="I66" s="318"/>
      <c r="J66" s="317"/>
      <c r="K66" s="318"/>
      <c r="L66" s="317"/>
      <c r="M66" s="317"/>
      <c r="N66" s="317"/>
      <c r="O66" s="317"/>
      <c r="P66" s="316">
        <f>P63+P65</f>
        <v>0</v>
      </c>
      <c r="Q66" s="77"/>
      <c r="R66" s="370" t="s">
        <v>155</v>
      </c>
    </row>
    <row r="67" spans="1:21" ht="12.75" thickTop="1" x14ac:dyDescent="0.2">
      <c r="R67" s="78"/>
    </row>
    <row r="68" spans="1:21" s="348" customFormat="1" ht="18" customHeight="1" x14ac:dyDescent="0.2">
      <c r="A68" s="354" t="s">
        <v>154</v>
      </c>
      <c r="B68" s="353"/>
      <c r="C68" s="352"/>
      <c r="D68" s="351"/>
      <c r="E68" s="351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3" t="s">
        <v>153</v>
      </c>
      <c r="Q68" s="77"/>
      <c r="R68" s="78"/>
      <c r="S68" s="78"/>
      <c r="T68" s="78"/>
    </row>
    <row r="69" spans="1:21" s="348" customFormat="1" ht="5.0999999999999996" customHeight="1" x14ac:dyDescent="0.2">
      <c r="A69" s="356"/>
      <c r="B69" s="356"/>
      <c r="C69" s="356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77"/>
      <c r="R69" s="78"/>
      <c r="S69" s="78"/>
      <c r="T69" s="78"/>
    </row>
    <row r="70" spans="1:21" s="348" customFormat="1" ht="18" customHeight="1" x14ac:dyDescent="0.2">
      <c r="A70" s="372" t="s">
        <v>152</v>
      </c>
      <c r="B70" s="353"/>
      <c r="C70" s="352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71"/>
      <c r="Q70" s="77"/>
      <c r="R70" s="370" t="s">
        <v>151</v>
      </c>
      <c r="S70" s="78"/>
      <c r="T70" s="78"/>
    </row>
    <row r="71" spans="1:21" s="348" customFormat="1" ht="5.0999999999999996" customHeight="1" x14ac:dyDescent="0.2">
      <c r="A71" s="356"/>
      <c r="B71" s="356"/>
      <c r="C71" s="356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77"/>
      <c r="R71" s="78"/>
      <c r="S71" s="78"/>
      <c r="T71" s="78"/>
    </row>
    <row r="72" spans="1:21" s="348" customFormat="1" ht="18" customHeight="1" x14ac:dyDescent="0.2">
      <c r="A72" s="372" t="s">
        <v>150</v>
      </c>
      <c r="B72" s="353"/>
      <c r="C72" s="352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71"/>
      <c r="Q72" s="77"/>
      <c r="R72" s="370" t="s">
        <v>149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69" t="s">
        <v>148</v>
      </c>
      <c r="B74" s="368"/>
      <c r="C74" s="367"/>
      <c r="D74" s="367"/>
      <c r="E74" s="367"/>
      <c r="F74" s="367"/>
      <c r="G74" s="367"/>
      <c r="H74" s="367"/>
      <c r="I74" s="366"/>
      <c r="J74" s="366"/>
      <c r="K74" s="366"/>
      <c r="L74" s="366"/>
      <c r="M74" s="366"/>
      <c r="N74" s="366"/>
      <c r="O74" s="366"/>
      <c r="P74" s="365"/>
      <c r="Q74" s="77"/>
    </row>
    <row r="75" spans="1:21" ht="15" customHeight="1" x14ac:dyDescent="0.2">
      <c r="A75" s="364" t="s">
        <v>147</v>
      </c>
      <c r="B75" s="363"/>
      <c r="C75" s="362"/>
      <c r="D75" s="362"/>
      <c r="E75" s="362"/>
      <c r="F75" s="362"/>
      <c r="G75" s="362"/>
      <c r="H75" s="362"/>
      <c r="I75" s="360"/>
      <c r="J75" s="360"/>
      <c r="K75" s="359"/>
      <c r="L75" s="190"/>
      <c r="R75" s="78"/>
    </row>
    <row r="76" spans="1:21" ht="12" customHeight="1" x14ac:dyDescent="0.2">
      <c r="A76" s="361"/>
      <c r="B76" s="361"/>
      <c r="C76" s="361"/>
      <c r="D76" s="361"/>
      <c r="E76" s="361"/>
      <c r="F76" s="361"/>
      <c r="G76" s="361"/>
      <c r="H76" s="361"/>
      <c r="I76" s="360"/>
      <c r="J76" s="360"/>
      <c r="K76" s="359"/>
      <c r="L76" s="359"/>
      <c r="R76" s="78"/>
    </row>
    <row r="77" spans="1:21" s="78" customFormat="1" ht="18" customHeight="1" x14ac:dyDescent="0.2">
      <c r="A77" s="358">
        <f>$A$10</f>
        <v>1</v>
      </c>
      <c r="B77" s="354" t="str">
        <f>$B$10</f>
        <v>Name, Vorname Mitarbeiter/in:</v>
      </c>
      <c r="C77" s="352"/>
      <c r="D77" s="357"/>
      <c r="E77" s="553">
        <f>IF($E$10="","",$E$10)</f>
        <v>0</v>
      </c>
      <c r="F77" s="554"/>
      <c r="G77" s="555"/>
      <c r="P77" s="355"/>
      <c r="Q77" s="77"/>
    </row>
    <row r="78" spans="1:21" s="348" customFormat="1" ht="5.0999999999999996" customHeight="1" x14ac:dyDescent="0.2">
      <c r="A78" s="356"/>
      <c r="B78" s="356"/>
      <c r="C78" s="356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77"/>
      <c r="R78" s="78"/>
      <c r="S78" s="78"/>
      <c r="T78" s="78"/>
    </row>
    <row r="79" spans="1:21" s="348" customFormat="1" ht="18" customHeight="1" x14ac:dyDescent="0.2">
      <c r="A79" s="354" t="str">
        <f>$A$12</f>
        <v>Beschäftigungszeitraum im Projekt vom:</v>
      </c>
      <c r="B79" s="353"/>
      <c r="C79" s="352"/>
      <c r="D79" s="351"/>
      <c r="E79" s="349" t="str">
        <f>IF($E$12="","",$E$12)</f>
        <v/>
      </c>
      <c r="F79" s="350" t="s">
        <v>5</v>
      </c>
      <c r="G79" s="349" t="str">
        <f>IF($G$12="","",$G$12)</f>
        <v/>
      </c>
      <c r="J79" s="53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33"/>
      <c r="L79" s="533"/>
      <c r="M79" s="533"/>
      <c r="N79" s="533"/>
      <c r="O79" s="533"/>
      <c r="P79" s="534"/>
      <c r="Q79" s="77"/>
      <c r="R79" s="78"/>
      <c r="S79" s="78"/>
      <c r="T79" s="78"/>
    </row>
    <row r="81" spans="1:20" s="78" customFormat="1" ht="12" customHeight="1" x14ac:dyDescent="0.2">
      <c r="A81" s="535" t="s">
        <v>146</v>
      </c>
      <c r="B81" s="536"/>
      <c r="C81" s="544" t="s">
        <v>145</v>
      </c>
      <c r="D81" s="535" t="s">
        <v>144</v>
      </c>
      <c r="E81" s="547"/>
      <c r="F81" s="530" t="s">
        <v>143</v>
      </c>
      <c r="G81" s="531"/>
      <c r="H81" s="551"/>
      <c r="I81" s="551"/>
      <c r="J81" s="530" t="s">
        <v>142</v>
      </c>
      <c r="K81" s="531"/>
      <c r="L81" s="530" t="s">
        <v>141</v>
      </c>
      <c r="M81" s="531"/>
      <c r="N81" s="530" t="s">
        <v>140</v>
      </c>
      <c r="O81" s="531"/>
      <c r="P81" s="527" t="s">
        <v>139</v>
      </c>
      <c r="Q81" s="77"/>
      <c r="R81" s="347" t="s">
        <v>138</v>
      </c>
      <c r="S81" s="556" t="s">
        <v>137</v>
      </c>
      <c r="T81" s="559">
        <f>IF(P66&gt;=P70,IF(P66=0,0,P72/P66),0)</f>
        <v>0</v>
      </c>
    </row>
    <row r="82" spans="1:20" s="78" customFormat="1" ht="12" customHeight="1" x14ac:dyDescent="0.2">
      <c r="A82" s="537"/>
      <c r="B82" s="538"/>
      <c r="C82" s="545"/>
      <c r="D82" s="537"/>
      <c r="E82" s="548"/>
      <c r="F82" s="521"/>
      <c r="G82" s="524"/>
      <c r="H82" s="552"/>
      <c r="I82" s="552"/>
      <c r="J82" s="521"/>
      <c r="K82" s="524"/>
      <c r="L82" s="521"/>
      <c r="M82" s="524"/>
      <c r="N82" s="521"/>
      <c r="O82" s="524"/>
      <c r="P82" s="528"/>
      <c r="Q82" s="77"/>
      <c r="R82" s="346" t="s">
        <v>129</v>
      </c>
      <c r="S82" s="557"/>
      <c r="T82" s="560"/>
    </row>
    <row r="83" spans="1:20" s="78" customFormat="1" ht="12" customHeight="1" x14ac:dyDescent="0.2">
      <c r="A83" s="537"/>
      <c r="B83" s="538"/>
      <c r="C83" s="545"/>
      <c r="D83" s="549"/>
      <c r="E83" s="550"/>
      <c r="F83" s="521"/>
      <c r="G83" s="524"/>
      <c r="H83" s="552"/>
      <c r="I83" s="552"/>
      <c r="J83" s="521"/>
      <c r="K83" s="524"/>
      <c r="L83" s="521"/>
      <c r="M83" s="524"/>
      <c r="N83" s="521"/>
      <c r="O83" s="524"/>
      <c r="P83" s="528"/>
      <c r="Q83" s="77"/>
      <c r="R83" s="345" t="s">
        <v>136</v>
      </c>
      <c r="S83" s="558"/>
      <c r="T83" s="561"/>
    </row>
    <row r="84" spans="1:20" s="78" customFormat="1" ht="12" customHeight="1" x14ac:dyDescent="0.2">
      <c r="A84" s="537"/>
      <c r="B84" s="538"/>
      <c r="C84" s="545"/>
      <c r="D84" s="521" t="s">
        <v>97</v>
      </c>
      <c r="E84" s="541" t="s">
        <v>132</v>
      </c>
      <c r="F84" s="521" t="s">
        <v>97</v>
      </c>
      <c r="G84" s="541" t="s">
        <v>135</v>
      </c>
      <c r="H84" s="541" t="s">
        <v>134</v>
      </c>
      <c r="I84" s="541" t="s">
        <v>133</v>
      </c>
      <c r="J84" s="521" t="s">
        <v>97</v>
      </c>
      <c r="K84" s="524" t="s">
        <v>132</v>
      </c>
      <c r="L84" s="521" t="s">
        <v>97</v>
      </c>
      <c r="M84" s="524" t="s">
        <v>132</v>
      </c>
      <c r="N84" s="521" t="s">
        <v>97</v>
      </c>
      <c r="O84" s="524" t="s">
        <v>132</v>
      </c>
      <c r="P84" s="528"/>
      <c r="Q84" s="77"/>
      <c r="R84" s="347" t="s">
        <v>131</v>
      </c>
      <c r="S84" s="556" t="s">
        <v>130</v>
      </c>
      <c r="T84" s="559">
        <f>IF(P66&lt;P70,P72/P70,0)</f>
        <v>0</v>
      </c>
    </row>
    <row r="85" spans="1:20" s="78" customFormat="1" ht="12" customHeight="1" x14ac:dyDescent="0.2">
      <c r="A85" s="537"/>
      <c r="B85" s="538"/>
      <c r="C85" s="545"/>
      <c r="D85" s="522"/>
      <c r="E85" s="542"/>
      <c r="F85" s="522"/>
      <c r="G85" s="542"/>
      <c r="H85" s="542"/>
      <c r="I85" s="542"/>
      <c r="J85" s="522"/>
      <c r="K85" s="525"/>
      <c r="L85" s="522"/>
      <c r="M85" s="525"/>
      <c r="N85" s="522"/>
      <c r="O85" s="525"/>
      <c r="P85" s="528"/>
      <c r="Q85" s="77"/>
      <c r="R85" s="346" t="s">
        <v>129</v>
      </c>
      <c r="S85" s="557"/>
      <c r="T85" s="560"/>
    </row>
    <row r="86" spans="1:20" s="78" customFormat="1" ht="12" customHeight="1" x14ac:dyDescent="0.2">
      <c r="A86" s="539"/>
      <c r="B86" s="540"/>
      <c r="C86" s="546"/>
      <c r="D86" s="523"/>
      <c r="E86" s="543"/>
      <c r="F86" s="523"/>
      <c r="G86" s="543"/>
      <c r="H86" s="543"/>
      <c r="I86" s="543"/>
      <c r="J86" s="523"/>
      <c r="K86" s="526"/>
      <c r="L86" s="523"/>
      <c r="M86" s="526"/>
      <c r="N86" s="523"/>
      <c r="O86" s="526"/>
      <c r="P86" s="529"/>
      <c r="Q86" s="77"/>
      <c r="R86" s="345" t="s">
        <v>128</v>
      </c>
      <c r="S86" s="558"/>
      <c r="T86" s="561"/>
    </row>
    <row r="87" spans="1:20" s="78" customFormat="1" ht="18" customHeight="1" x14ac:dyDescent="0.2">
      <c r="A87" s="344" t="s">
        <v>127</v>
      </c>
      <c r="B87" s="343"/>
      <c r="C87" s="336">
        <f t="shared" ref="C87:D98" si="14">C51</f>
        <v>0</v>
      </c>
      <c r="D87" s="342">
        <f t="shared" si="14"/>
        <v>0</v>
      </c>
      <c r="E87" s="334">
        <f t="shared" ref="E87:E98" si="15">IF(E51=0,0,ROUND(E51*$T$87,2))</f>
        <v>0</v>
      </c>
      <c r="F87" s="342">
        <f t="shared" ref="F87:F98" si="16">F51</f>
        <v>0</v>
      </c>
      <c r="G87" s="334">
        <f t="shared" ref="G87:I98" si="17">IF(G51=0,0,ROUND(G51*$T$87,2))</f>
        <v>0</v>
      </c>
      <c r="H87" s="334">
        <f t="shared" si="17"/>
        <v>0</v>
      </c>
      <c r="I87" s="334">
        <f t="shared" si="17"/>
        <v>0</v>
      </c>
      <c r="J87" s="342">
        <f t="shared" ref="J87:J98" si="18">J51</f>
        <v>0</v>
      </c>
      <c r="K87" s="334">
        <f t="shared" ref="K87:K98" si="19">IF(K51=0,0,ROUND(K51*$T$87,2))</f>
        <v>0</v>
      </c>
      <c r="L87" s="342">
        <f t="shared" ref="L87:L98" si="20">L51</f>
        <v>0</v>
      </c>
      <c r="M87" s="334">
        <f t="shared" ref="M87:M98" si="21">IF(M51=0,0,ROUND(M51*$T$87,2))</f>
        <v>0</v>
      </c>
      <c r="N87" s="342">
        <f t="shared" ref="N87:N98" si="22">N51</f>
        <v>0</v>
      </c>
      <c r="O87" s="334">
        <f t="shared" ref="O87:O98" si="23">IF(O51=0,0,ROUND(O51*$T$87,2))</f>
        <v>0</v>
      </c>
      <c r="P87" s="333">
        <f t="shared" ref="P87:P98" si="24">ROUND(E87,2)+ROUND(G87,2)+ROUND(H87,2)+ROUND(I87,2)+ROUND(K87,2)+ROUND(M87,2)-ROUND(O87,2)</f>
        <v>0</v>
      </c>
      <c r="Q87" s="77"/>
      <c r="R87" s="341" t="s">
        <v>126</v>
      </c>
      <c r="S87" s="340" t="str">
        <f>IF(P66&gt;=P70,"Fall 1","Fall 2")</f>
        <v>Fall 1</v>
      </c>
      <c r="T87" s="339">
        <f>VLOOKUP(S87,S81:T86,2,FALSE)</f>
        <v>0</v>
      </c>
    </row>
    <row r="88" spans="1:20" s="78" customFormat="1" ht="18" customHeight="1" x14ac:dyDescent="0.2">
      <c r="A88" s="338" t="s">
        <v>125</v>
      </c>
      <c r="B88" s="337"/>
      <c r="C88" s="336">
        <f t="shared" si="14"/>
        <v>0</v>
      </c>
      <c r="D88" s="335">
        <f t="shared" si="14"/>
        <v>0</v>
      </c>
      <c r="E88" s="334">
        <f t="shared" si="15"/>
        <v>0</v>
      </c>
      <c r="F88" s="335">
        <f t="shared" si="16"/>
        <v>0</v>
      </c>
      <c r="G88" s="334">
        <f t="shared" si="17"/>
        <v>0</v>
      </c>
      <c r="H88" s="334">
        <f t="shared" si="17"/>
        <v>0</v>
      </c>
      <c r="I88" s="334">
        <f t="shared" si="17"/>
        <v>0</v>
      </c>
      <c r="J88" s="335">
        <f t="shared" si="18"/>
        <v>0</v>
      </c>
      <c r="K88" s="334">
        <f t="shared" si="19"/>
        <v>0</v>
      </c>
      <c r="L88" s="335">
        <f t="shared" si="20"/>
        <v>0</v>
      </c>
      <c r="M88" s="334">
        <f t="shared" si="21"/>
        <v>0</v>
      </c>
      <c r="N88" s="335">
        <f t="shared" si="22"/>
        <v>0</v>
      </c>
      <c r="O88" s="334">
        <f t="shared" si="23"/>
        <v>0</v>
      </c>
      <c r="P88" s="333">
        <f t="shared" si="24"/>
        <v>0</v>
      </c>
      <c r="Q88" s="77"/>
    </row>
    <row r="89" spans="1:20" s="78" customFormat="1" ht="18" customHeight="1" x14ac:dyDescent="0.2">
      <c r="A89" s="338" t="s">
        <v>124</v>
      </c>
      <c r="B89" s="337"/>
      <c r="C89" s="336">
        <f t="shared" si="14"/>
        <v>0</v>
      </c>
      <c r="D89" s="335">
        <f t="shared" si="14"/>
        <v>0</v>
      </c>
      <c r="E89" s="334">
        <f t="shared" si="15"/>
        <v>0</v>
      </c>
      <c r="F89" s="335">
        <f t="shared" si="16"/>
        <v>0</v>
      </c>
      <c r="G89" s="334">
        <f t="shared" si="17"/>
        <v>0</v>
      </c>
      <c r="H89" s="334">
        <f t="shared" si="17"/>
        <v>0</v>
      </c>
      <c r="I89" s="334">
        <f t="shared" si="17"/>
        <v>0</v>
      </c>
      <c r="J89" s="335">
        <f t="shared" si="18"/>
        <v>0</v>
      </c>
      <c r="K89" s="334">
        <f t="shared" si="19"/>
        <v>0</v>
      </c>
      <c r="L89" s="335">
        <f t="shared" si="20"/>
        <v>0</v>
      </c>
      <c r="M89" s="334">
        <f t="shared" si="21"/>
        <v>0</v>
      </c>
      <c r="N89" s="335">
        <f t="shared" si="22"/>
        <v>0</v>
      </c>
      <c r="O89" s="334">
        <f t="shared" si="23"/>
        <v>0</v>
      </c>
      <c r="P89" s="333">
        <f t="shared" si="24"/>
        <v>0</v>
      </c>
      <c r="Q89" s="77"/>
    </row>
    <row r="90" spans="1:20" s="78" customFormat="1" ht="18" customHeight="1" x14ac:dyDescent="0.2">
      <c r="A90" s="338" t="s">
        <v>123</v>
      </c>
      <c r="B90" s="337"/>
      <c r="C90" s="336">
        <f t="shared" si="14"/>
        <v>0</v>
      </c>
      <c r="D90" s="335">
        <f t="shared" si="14"/>
        <v>0</v>
      </c>
      <c r="E90" s="334">
        <f t="shared" si="15"/>
        <v>0</v>
      </c>
      <c r="F90" s="335">
        <f t="shared" si="16"/>
        <v>0</v>
      </c>
      <c r="G90" s="334">
        <f t="shared" si="17"/>
        <v>0</v>
      </c>
      <c r="H90" s="334">
        <f t="shared" si="17"/>
        <v>0</v>
      </c>
      <c r="I90" s="334">
        <f t="shared" si="17"/>
        <v>0</v>
      </c>
      <c r="J90" s="335">
        <f t="shared" si="18"/>
        <v>0</v>
      </c>
      <c r="K90" s="334">
        <f t="shared" si="19"/>
        <v>0</v>
      </c>
      <c r="L90" s="335">
        <f t="shared" si="20"/>
        <v>0</v>
      </c>
      <c r="M90" s="334">
        <f t="shared" si="21"/>
        <v>0</v>
      </c>
      <c r="N90" s="335">
        <f t="shared" si="22"/>
        <v>0</v>
      </c>
      <c r="O90" s="334">
        <f t="shared" si="23"/>
        <v>0</v>
      </c>
      <c r="P90" s="333">
        <f t="shared" si="24"/>
        <v>0</v>
      </c>
      <c r="Q90" s="77"/>
    </row>
    <row r="91" spans="1:20" s="78" customFormat="1" ht="18" customHeight="1" x14ac:dyDescent="0.2">
      <c r="A91" s="338" t="s">
        <v>122</v>
      </c>
      <c r="B91" s="337"/>
      <c r="C91" s="336">
        <f t="shared" si="14"/>
        <v>0</v>
      </c>
      <c r="D91" s="335">
        <f t="shared" si="14"/>
        <v>0</v>
      </c>
      <c r="E91" s="334">
        <f t="shared" si="15"/>
        <v>0</v>
      </c>
      <c r="F91" s="335">
        <f t="shared" si="16"/>
        <v>0</v>
      </c>
      <c r="G91" s="334">
        <f t="shared" si="17"/>
        <v>0</v>
      </c>
      <c r="H91" s="334">
        <f t="shared" si="17"/>
        <v>0</v>
      </c>
      <c r="I91" s="334">
        <f t="shared" si="17"/>
        <v>0</v>
      </c>
      <c r="J91" s="335">
        <f t="shared" si="18"/>
        <v>0</v>
      </c>
      <c r="K91" s="334">
        <f t="shared" si="19"/>
        <v>0</v>
      </c>
      <c r="L91" s="335">
        <f t="shared" si="20"/>
        <v>0</v>
      </c>
      <c r="M91" s="334">
        <f t="shared" si="21"/>
        <v>0</v>
      </c>
      <c r="N91" s="335">
        <f t="shared" si="22"/>
        <v>0</v>
      </c>
      <c r="O91" s="334">
        <f t="shared" si="23"/>
        <v>0</v>
      </c>
      <c r="P91" s="333">
        <f t="shared" si="24"/>
        <v>0</v>
      </c>
      <c r="Q91" s="77"/>
    </row>
    <row r="92" spans="1:20" s="78" customFormat="1" ht="18" customHeight="1" x14ac:dyDescent="0.2">
      <c r="A92" s="338" t="s">
        <v>121</v>
      </c>
      <c r="B92" s="337"/>
      <c r="C92" s="336">
        <f t="shared" si="14"/>
        <v>0</v>
      </c>
      <c r="D92" s="335">
        <f t="shared" si="14"/>
        <v>0</v>
      </c>
      <c r="E92" s="334">
        <f t="shared" si="15"/>
        <v>0</v>
      </c>
      <c r="F92" s="335">
        <f t="shared" si="16"/>
        <v>0</v>
      </c>
      <c r="G92" s="334">
        <f t="shared" si="17"/>
        <v>0</v>
      </c>
      <c r="H92" s="334">
        <f t="shared" si="17"/>
        <v>0</v>
      </c>
      <c r="I92" s="334">
        <f t="shared" si="17"/>
        <v>0</v>
      </c>
      <c r="J92" s="335">
        <f t="shared" si="18"/>
        <v>0</v>
      </c>
      <c r="K92" s="334">
        <f t="shared" si="19"/>
        <v>0</v>
      </c>
      <c r="L92" s="335">
        <f t="shared" si="20"/>
        <v>0</v>
      </c>
      <c r="M92" s="334">
        <f t="shared" si="21"/>
        <v>0</v>
      </c>
      <c r="N92" s="335">
        <f t="shared" si="22"/>
        <v>0</v>
      </c>
      <c r="O92" s="334">
        <f t="shared" si="23"/>
        <v>0</v>
      </c>
      <c r="P92" s="333">
        <f t="shared" si="24"/>
        <v>0</v>
      </c>
      <c r="Q92" s="77"/>
    </row>
    <row r="93" spans="1:20" s="78" customFormat="1" ht="18" customHeight="1" x14ac:dyDescent="0.2">
      <c r="A93" s="338" t="s">
        <v>120</v>
      </c>
      <c r="B93" s="337"/>
      <c r="C93" s="336">
        <f t="shared" si="14"/>
        <v>0</v>
      </c>
      <c r="D93" s="335">
        <f t="shared" si="14"/>
        <v>0</v>
      </c>
      <c r="E93" s="334">
        <f t="shared" si="15"/>
        <v>0</v>
      </c>
      <c r="F93" s="335">
        <f t="shared" si="16"/>
        <v>0</v>
      </c>
      <c r="G93" s="334">
        <f t="shared" si="17"/>
        <v>0</v>
      </c>
      <c r="H93" s="334">
        <f t="shared" si="17"/>
        <v>0</v>
      </c>
      <c r="I93" s="334">
        <f t="shared" si="17"/>
        <v>0</v>
      </c>
      <c r="J93" s="335">
        <f t="shared" si="18"/>
        <v>0</v>
      </c>
      <c r="K93" s="334">
        <f t="shared" si="19"/>
        <v>0</v>
      </c>
      <c r="L93" s="335">
        <f t="shared" si="20"/>
        <v>0</v>
      </c>
      <c r="M93" s="334">
        <f t="shared" si="21"/>
        <v>0</v>
      </c>
      <c r="N93" s="335">
        <f t="shared" si="22"/>
        <v>0</v>
      </c>
      <c r="O93" s="334">
        <f t="shared" si="23"/>
        <v>0</v>
      </c>
      <c r="P93" s="333">
        <f t="shared" si="24"/>
        <v>0</v>
      </c>
      <c r="Q93" s="77"/>
    </row>
    <row r="94" spans="1:20" s="78" customFormat="1" ht="18" customHeight="1" x14ac:dyDescent="0.2">
      <c r="A94" s="338" t="s">
        <v>119</v>
      </c>
      <c r="B94" s="337"/>
      <c r="C94" s="336">
        <f t="shared" si="14"/>
        <v>0</v>
      </c>
      <c r="D94" s="335">
        <f t="shared" si="14"/>
        <v>0</v>
      </c>
      <c r="E94" s="334">
        <f t="shared" si="15"/>
        <v>0</v>
      </c>
      <c r="F94" s="335">
        <f t="shared" si="16"/>
        <v>0</v>
      </c>
      <c r="G94" s="334">
        <f t="shared" si="17"/>
        <v>0</v>
      </c>
      <c r="H94" s="334">
        <f t="shared" si="17"/>
        <v>0</v>
      </c>
      <c r="I94" s="334">
        <f t="shared" si="17"/>
        <v>0</v>
      </c>
      <c r="J94" s="335">
        <f t="shared" si="18"/>
        <v>0</v>
      </c>
      <c r="K94" s="334">
        <f t="shared" si="19"/>
        <v>0</v>
      </c>
      <c r="L94" s="335">
        <f t="shared" si="20"/>
        <v>0</v>
      </c>
      <c r="M94" s="334">
        <f t="shared" si="21"/>
        <v>0</v>
      </c>
      <c r="N94" s="335">
        <f t="shared" si="22"/>
        <v>0</v>
      </c>
      <c r="O94" s="334">
        <f t="shared" si="23"/>
        <v>0</v>
      </c>
      <c r="P94" s="333">
        <f t="shared" si="24"/>
        <v>0</v>
      </c>
      <c r="Q94" s="77"/>
    </row>
    <row r="95" spans="1:20" s="78" customFormat="1" ht="18" customHeight="1" x14ac:dyDescent="0.2">
      <c r="A95" s="338" t="s">
        <v>118</v>
      </c>
      <c r="B95" s="337"/>
      <c r="C95" s="336">
        <f t="shared" si="14"/>
        <v>0</v>
      </c>
      <c r="D95" s="335">
        <f t="shared" si="14"/>
        <v>0</v>
      </c>
      <c r="E95" s="334">
        <f t="shared" si="15"/>
        <v>0</v>
      </c>
      <c r="F95" s="335">
        <f t="shared" si="16"/>
        <v>0</v>
      </c>
      <c r="G95" s="334">
        <f t="shared" si="17"/>
        <v>0</v>
      </c>
      <c r="H95" s="334">
        <f t="shared" si="17"/>
        <v>0</v>
      </c>
      <c r="I95" s="334">
        <f t="shared" si="17"/>
        <v>0</v>
      </c>
      <c r="J95" s="335">
        <f t="shared" si="18"/>
        <v>0</v>
      </c>
      <c r="K95" s="334">
        <f t="shared" si="19"/>
        <v>0</v>
      </c>
      <c r="L95" s="335">
        <f t="shared" si="20"/>
        <v>0</v>
      </c>
      <c r="M95" s="334">
        <f t="shared" si="21"/>
        <v>0</v>
      </c>
      <c r="N95" s="335">
        <f t="shared" si="22"/>
        <v>0</v>
      </c>
      <c r="O95" s="334">
        <f t="shared" si="23"/>
        <v>0</v>
      </c>
      <c r="P95" s="333">
        <f t="shared" si="24"/>
        <v>0</v>
      </c>
      <c r="Q95" s="77"/>
    </row>
    <row r="96" spans="1:20" s="78" customFormat="1" ht="18" customHeight="1" x14ac:dyDescent="0.2">
      <c r="A96" s="338" t="s">
        <v>117</v>
      </c>
      <c r="B96" s="337"/>
      <c r="C96" s="336">
        <f t="shared" si="14"/>
        <v>0</v>
      </c>
      <c r="D96" s="335">
        <f t="shared" si="14"/>
        <v>0</v>
      </c>
      <c r="E96" s="334">
        <f t="shared" si="15"/>
        <v>0</v>
      </c>
      <c r="F96" s="335">
        <f t="shared" si="16"/>
        <v>0</v>
      </c>
      <c r="G96" s="334">
        <f t="shared" si="17"/>
        <v>0</v>
      </c>
      <c r="H96" s="334">
        <f t="shared" si="17"/>
        <v>0</v>
      </c>
      <c r="I96" s="334">
        <f t="shared" si="17"/>
        <v>0</v>
      </c>
      <c r="J96" s="335">
        <f t="shared" si="18"/>
        <v>0</v>
      </c>
      <c r="K96" s="334">
        <f t="shared" si="19"/>
        <v>0</v>
      </c>
      <c r="L96" s="335">
        <f t="shared" si="20"/>
        <v>0</v>
      </c>
      <c r="M96" s="334">
        <f t="shared" si="21"/>
        <v>0</v>
      </c>
      <c r="N96" s="335">
        <f t="shared" si="22"/>
        <v>0</v>
      </c>
      <c r="O96" s="334">
        <f t="shared" si="23"/>
        <v>0</v>
      </c>
      <c r="P96" s="333">
        <f t="shared" si="24"/>
        <v>0</v>
      </c>
      <c r="Q96" s="77"/>
    </row>
    <row r="97" spans="1:18" s="78" customFormat="1" ht="18" customHeight="1" x14ac:dyDescent="0.2">
      <c r="A97" s="338" t="s">
        <v>116</v>
      </c>
      <c r="B97" s="337"/>
      <c r="C97" s="336">
        <f t="shared" si="14"/>
        <v>0</v>
      </c>
      <c r="D97" s="335">
        <f t="shared" si="14"/>
        <v>0</v>
      </c>
      <c r="E97" s="334">
        <f t="shared" si="15"/>
        <v>0</v>
      </c>
      <c r="F97" s="335">
        <f t="shared" si="16"/>
        <v>0</v>
      </c>
      <c r="G97" s="334">
        <f t="shared" si="17"/>
        <v>0</v>
      </c>
      <c r="H97" s="334">
        <f t="shared" si="17"/>
        <v>0</v>
      </c>
      <c r="I97" s="334">
        <f t="shared" si="17"/>
        <v>0</v>
      </c>
      <c r="J97" s="335">
        <f t="shared" si="18"/>
        <v>0</v>
      </c>
      <c r="K97" s="334">
        <f t="shared" si="19"/>
        <v>0</v>
      </c>
      <c r="L97" s="335">
        <f t="shared" si="20"/>
        <v>0</v>
      </c>
      <c r="M97" s="334">
        <f t="shared" si="21"/>
        <v>0</v>
      </c>
      <c r="N97" s="335">
        <f t="shared" si="22"/>
        <v>0</v>
      </c>
      <c r="O97" s="334">
        <f t="shared" si="23"/>
        <v>0</v>
      </c>
      <c r="P97" s="333">
        <f t="shared" si="24"/>
        <v>0</v>
      </c>
      <c r="Q97" s="77"/>
    </row>
    <row r="98" spans="1:18" s="78" customFormat="1" ht="18" customHeight="1" x14ac:dyDescent="0.2">
      <c r="A98" s="338" t="s">
        <v>115</v>
      </c>
      <c r="B98" s="337"/>
      <c r="C98" s="336">
        <f t="shared" si="14"/>
        <v>0</v>
      </c>
      <c r="D98" s="335">
        <f t="shared" si="14"/>
        <v>0</v>
      </c>
      <c r="E98" s="334">
        <f t="shared" si="15"/>
        <v>0</v>
      </c>
      <c r="F98" s="335">
        <f t="shared" si="16"/>
        <v>0</v>
      </c>
      <c r="G98" s="334">
        <f t="shared" si="17"/>
        <v>0</v>
      </c>
      <c r="H98" s="334">
        <f t="shared" si="17"/>
        <v>0</v>
      </c>
      <c r="I98" s="334">
        <f t="shared" si="17"/>
        <v>0</v>
      </c>
      <c r="J98" s="335">
        <f t="shared" si="18"/>
        <v>0</v>
      </c>
      <c r="K98" s="334">
        <f t="shared" si="19"/>
        <v>0</v>
      </c>
      <c r="L98" s="335">
        <f t="shared" si="20"/>
        <v>0</v>
      </c>
      <c r="M98" s="334">
        <f t="shared" si="21"/>
        <v>0</v>
      </c>
      <c r="N98" s="335">
        <f t="shared" si="22"/>
        <v>0</v>
      </c>
      <c r="O98" s="334">
        <f t="shared" si="23"/>
        <v>0</v>
      </c>
      <c r="P98" s="333">
        <f t="shared" si="24"/>
        <v>0</v>
      </c>
      <c r="Q98" s="77"/>
    </row>
    <row r="99" spans="1:18" s="78" customFormat="1" ht="18" customHeight="1" thickBot="1" x14ac:dyDescent="0.25">
      <c r="A99" s="320" t="s">
        <v>114</v>
      </c>
      <c r="B99" s="319"/>
      <c r="C99" s="332"/>
      <c r="D99" s="330"/>
      <c r="E99" s="329">
        <f>SUMPRODUCT(ROUND(E87:E98,2))</f>
        <v>0</v>
      </c>
      <c r="F99" s="330"/>
      <c r="G99" s="331">
        <f>SUMPRODUCT(ROUND(G87:G98,2))</f>
        <v>0</v>
      </c>
      <c r="H99" s="331">
        <f>SUMPRODUCT(ROUND(H87:H98,2))</f>
        <v>0</v>
      </c>
      <c r="I99" s="329">
        <f>SUMPRODUCT(ROUND(I87:I98,2))</f>
        <v>0</v>
      </c>
      <c r="J99" s="330"/>
      <c r="K99" s="329">
        <f>SUMPRODUCT(ROUND(K87:K98,2))</f>
        <v>0</v>
      </c>
      <c r="L99" s="330"/>
      <c r="M99" s="329">
        <f>SUMPRODUCT(ROUND(M87:M98,2))</f>
        <v>0</v>
      </c>
      <c r="N99" s="330"/>
      <c r="O99" s="329">
        <f>SUMPRODUCT(ROUND(O87:O98,2))</f>
        <v>0</v>
      </c>
      <c r="P99" s="316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28" t="s">
        <v>113</v>
      </c>
      <c r="B101" s="327"/>
      <c r="C101" s="326"/>
      <c r="D101" s="324"/>
      <c r="E101" s="325"/>
      <c r="F101" s="324"/>
      <c r="G101" s="325"/>
      <c r="H101" s="325"/>
      <c r="I101" s="325"/>
      <c r="J101" s="324"/>
      <c r="K101" s="324"/>
      <c r="L101" s="324"/>
      <c r="M101" s="324"/>
      <c r="N101" s="323">
        <f>N65</f>
        <v>0</v>
      </c>
      <c r="O101" s="322">
        <f>IF(O65=0,0,ROUND(O65*$T$87,2))</f>
        <v>0</v>
      </c>
      <c r="P101" s="321">
        <f>ROUND(O101,2)</f>
        <v>0</v>
      </c>
      <c r="Q101" s="77"/>
    </row>
    <row r="102" spans="1:18" s="78" customFormat="1" ht="18" customHeight="1" thickBot="1" x14ac:dyDescent="0.25">
      <c r="A102" s="320" t="s">
        <v>112</v>
      </c>
      <c r="B102" s="319"/>
      <c r="C102" s="319"/>
      <c r="D102" s="317"/>
      <c r="E102" s="318"/>
      <c r="F102" s="317"/>
      <c r="G102" s="318"/>
      <c r="H102" s="318"/>
      <c r="I102" s="318"/>
      <c r="J102" s="317"/>
      <c r="K102" s="318"/>
      <c r="L102" s="317"/>
      <c r="M102" s="317"/>
      <c r="N102" s="317"/>
      <c r="O102" s="317"/>
      <c r="P102" s="316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A14:B19"/>
    <mergeCell ref="C14:C19"/>
    <mergeCell ref="J45:K47"/>
    <mergeCell ref="K17:K19"/>
    <mergeCell ref="L17:L19"/>
    <mergeCell ref="A45:B50"/>
    <mergeCell ref="L45:M47"/>
    <mergeCell ref="M17:M19"/>
    <mergeCell ref="J14:K16"/>
    <mergeCell ref="L14:M16"/>
    <mergeCell ref="J17:J19"/>
    <mergeCell ref="E10:G10"/>
    <mergeCell ref="C45:C50"/>
    <mergeCell ref="D45:E47"/>
    <mergeCell ref="F45:I47"/>
    <mergeCell ref="D14:E16"/>
    <mergeCell ref="F14:I16"/>
    <mergeCell ref="E41:G41"/>
    <mergeCell ref="G17:G19"/>
    <mergeCell ref="H17:H19"/>
    <mergeCell ref="D17:D19"/>
    <mergeCell ref="E17:E19"/>
    <mergeCell ref="F17:F19"/>
    <mergeCell ref="I17:I19"/>
    <mergeCell ref="P45:P50"/>
    <mergeCell ref="D48:D50"/>
    <mergeCell ref="E48:E50"/>
    <mergeCell ref="F48:F50"/>
    <mergeCell ref="G48:G50"/>
    <mergeCell ref="N48:N50"/>
    <mergeCell ref="O48:O50"/>
    <mergeCell ref="H48:H50"/>
    <mergeCell ref="I48:I50"/>
    <mergeCell ref="J48:J50"/>
    <mergeCell ref="L48:L50"/>
    <mergeCell ref="E77:G77"/>
    <mergeCell ref="S81:S83"/>
    <mergeCell ref="T81:T83"/>
    <mergeCell ref="S84:S86"/>
    <mergeCell ref="T84:T86"/>
    <mergeCell ref="P81:P86"/>
    <mergeCell ref="A81:B86"/>
    <mergeCell ref="F84:F86"/>
    <mergeCell ref="G84:G86"/>
    <mergeCell ref="J81:K83"/>
    <mergeCell ref="C81:C86"/>
    <mergeCell ref="D81:E83"/>
    <mergeCell ref="F81:I83"/>
    <mergeCell ref="D84:D86"/>
    <mergeCell ref="H84:H86"/>
    <mergeCell ref="I84:I86"/>
    <mergeCell ref="E84:E86"/>
    <mergeCell ref="N17:N19"/>
    <mergeCell ref="O17:O19"/>
    <mergeCell ref="O84:O86"/>
    <mergeCell ref="J84:J86"/>
    <mergeCell ref="P14:P19"/>
    <mergeCell ref="K48:K50"/>
    <mergeCell ref="L81:M83"/>
    <mergeCell ref="M48:M50"/>
    <mergeCell ref="M84:M86"/>
    <mergeCell ref="J79:P79"/>
    <mergeCell ref="K84:K86"/>
    <mergeCell ref="L84:L86"/>
    <mergeCell ref="N14:O16"/>
    <mergeCell ref="N81:O83"/>
    <mergeCell ref="N84:N86"/>
    <mergeCell ref="N45:O47"/>
  </mergeCells>
  <conditionalFormatting sqref="A70:T102">
    <cfRule type="expression" dxfId="27" priority="1" stopIfTrue="1">
      <formula>$P$68="nein"</formula>
    </cfRule>
  </conditionalFormatting>
  <conditionalFormatting sqref="D51:D62 F51:F62 J51:J62 L51:L62 N65 D87:D98 F87:F98 J87:J98 L87:L98 N101 N87:N98 N51:N62">
    <cfRule type="cellIs" dxfId="26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15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393" t="s">
        <v>33</v>
      </c>
      <c r="B1" s="390"/>
      <c r="C1" s="391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88"/>
      <c r="R1" s="78"/>
    </row>
    <row r="2" spans="1:21" ht="12" hidden="1" customHeight="1" x14ac:dyDescent="0.2">
      <c r="A2" s="393" t="str">
        <f>"$A$3:$P$"&amp;IF(P68="nein",68,102)</f>
        <v>$A$3:$P$102</v>
      </c>
      <c r="B2" s="392"/>
      <c r="C2" s="391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89"/>
      <c r="Q2" s="388"/>
      <c r="R2" s="78"/>
    </row>
    <row r="3" spans="1:21" ht="15" customHeight="1" x14ac:dyDescent="0.2">
      <c r="A3" s="303" t="s">
        <v>218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F-FV</v>
      </c>
      <c r="Q3" s="388"/>
      <c r="R3" s="78"/>
    </row>
    <row r="4" spans="1:21" ht="15" customHeight="1" x14ac:dyDescent="0.2">
      <c r="A4" s="77"/>
      <c r="B4" s="77"/>
      <c r="C4" s="77"/>
      <c r="I4" s="360"/>
      <c r="J4" s="360"/>
      <c r="K4" s="359"/>
      <c r="L4" s="190"/>
      <c r="N4" s="245"/>
      <c r="O4" s="245" t="s">
        <v>26</v>
      </c>
      <c r="P4" s="279">
        <f ca="1">'Seite 1'!$P$17</f>
        <v>43794</v>
      </c>
      <c r="Q4" s="388"/>
      <c r="R4" s="78"/>
    </row>
    <row r="5" spans="1:21" ht="15" customHeight="1" x14ac:dyDescent="0.2">
      <c r="A5" s="77"/>
      <c r="B5" s="77"/>
      <c r="C5" s="77"/>
      <c r="I5" s="360"/>
      <c r="J5" s="360"/>
      <c r="K5" s="359"/>
      <c r="L5" s="359"/>
      <c r="M5" s="359"/>
      <c r="N5" s="359"/>
      <c r="O5" s="359"/>
      <c r="P5" s="388" t="str">
        <f>'Seite 1'!$A$65</f>
        <v>VWN Förderung der Familienverbände (Überregionale Familienförderung)</v>
      </c>
      <c r="Q5" s="388"/>
      <c r="R5" s="78"/>
    </row>
    <row r="6" spans="1:21" s="78" customFormat="1" ht="15" customHeight="1" x14ac:dyDescent="0.2">
      <c r="C6" s="360"/>
      <c r="D6" s="360"/>
      <c r="E6" s="360"/>
      <c r="F6" s="360"/>
      <c r="G6" s="360"/>
      <c r="H6" s="360"/>
      <c r="I6" s="359"/>
      <c r="J6" s="359"/>
      <c r="K6" s="359"/>
      <c r="L6" s="359"/>
      <c r="M6" s="359"/>
      <c r="N6" s="359"/>
      <c r="O6" s="359"/>
      <c r="P6" s="387" t="str">
        <f>'Seite 1'!$A$66</f>
        <v>Formularversion: V 1.0 vom 25.11.19</v>
      </c>
      <c r="Q6" s="77"/>
      <c r="U6" s="77"/>
    </row>
    <row r="7" spans="1:21" s="78" customFormat="1" ht="18" customHeight="1" x14ac:dyDescent="0.2">
      <c r="A7" s="369" t="s">
        <v>162</v>
      </c>
      <c r="B7" s="368"/>
      <c r="C7" s="367"/>
      <c r="D7" s="367"/>
      <c r="E7" s="367"/>
      <c r="F7" s="367"/>
      <c r="G7" s="367"/>
      <c r="H7" s="367"/>
      <c r="I7" s="366"/>
      <c r="J7" s="366"/>
      <c r="K7" s="366"/>
      <c r="L7" s="366"/>
      <c r="M7" s="366"/>
      <c r="N7" s="366"/>
      <c r="O7" s="366"/>
      <c r="P7" s="365"/>
      <c r="Q7" s="77"/>
      <c r="U7" s="77"/>
    </row>
    <row r="8" spans="1:21" s="78" customFormat="1" ht="15" customHeight="1" x14ac:dyDescent="0.2">
      <c r="A8" s="364" t="s">
        <v>161</v>
      </c>
      <c r="B8" s="363"/>
      <c r="C8" s="362"/>
      <c r="D8" s="362"/>
      <c r="E8" s="362"/>
      <c r="F8" s="362"/>
      <c r="G8" s="362"/>
      <c r="H8" s="362"/>
      <c r="I8" s="359"/>
      <c r="J8" s="359"/>
      <c r="K8" s="359"/>
      <c r="L8" s="359"/>
      <c r="M8" s="359"/>
      <c r="N8" s="359"/>
      <c r="O8" s="359"/>
      <c r="P8" s="387"/>
      <c r="Q8" s="77"/>
      <c r="U8" s="77"/>
    </row>
    <row r="9" spans="1:21" s="78" customFormat="1" ht="12" customHeight="1" x14ac:dyDescent="0.2">
      <c r="A9" s="361"/>
      <c r="B9" s="361"/>
      <c r="C9" s="361"/>
      <c r="D9" s="361"/>
      <c r="E9" s="361"/>
      <c r="F9" s="361"/>
      <c r="G9" s="361"/>
      <c r="H9" s="361"/>
      <c r="I9" s="359"/>
      <c r="J9" s="359"/>
      <c r="K9" s="359"/>
      <c r="L9" s="359"/>
      <c r="M9" s="359"/>
      <c r="N9" s="359"/>
      <c r="O9" s="359"/>
      <c r="P9" s="387"/>
      <c r="Q9" s="77"/>
      <c r="U9" s="77"/>
    </row>
    <row r="10" spans="1:21" s="78" customFormat="1" ht="18" customHeight="1" x14ac:dyDescent="0.2">
      <c r="A10" s="358">
        <v>2</v>
      </c>
      <c r="B10" s="354" t="s">
        <v>160</v>
      </c>
      <c r="C10" s="352"/>
      <c r="D10" s="357"/>
      <c r="E10" s="562">
        <f>'Seite 3'!B13</f>
        <v>0</v>
      </c>
      <c r="F10" s="563"/>
      <c r="G10" s="564"/>
      <c r="P10" s="355"/>
      <c r="Q10" s="77"/>
      <c r="U10" s="77"/>
    </row>
    <row r="11" spans="1:21" s="348" customFormat="1" ht="5.0999999999999996" customHeight="1" x14ac:dyDescent="0.2">
      <c r="A11" s="356"/>
      <c r="B11" s="356"/>
      <c r="C11" s="356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77"/>
      <c r="R11" s="78"/>
      <c r="S11" s="78"/>
      <c r="T11" s="78"/>
      <c r="U11" s="77"/>
    </row>
    <row r="12" spans="1:21" s="348" customFormat="1" ht="18" customHeight="1" x14ac:dyDescent="0.2">
      <c r="A12" s="354" t="s">
        <v>159</v>
      </c>
      <c r="B12" s="374"/>
      <c r="C12" s="352"/>
      <c r="D12" s="357"/>
      <c r="E12" s="386"/>
      <c r="F12" s="350" t="s">
        <v>5</v>
      </c>
      <c r="G12" s="386"/>
      <c r="L12" s="355"/>
      <c r="Q12" s="77"/>
      <c r="R12" s="78"/>
      <c r="S12" s="78"/>
      <c r="T12" s="78"/>
      <c r="U12" s="77"/>
    </row>
    <row r="13" spans="1:21" s="348" customFormat="1" ht="12" customHeight="1" x14ac:dyDescent="0.2">
      <c r="A13" s="356"/>
      <c r="B13" s="356"/>
      <c r="C13" s="356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77"/>
      <c r="R13" s="78"/>
      <c r="S13" s="78"/>
      <c r="T13" s="78"/>
      <c r="U13" s="77"/>
    </row>
    <row r="14" spans="1:21" s="78" customFormat="1" ht="12" customHeight="1" x14ac:dyDescent="0.2">
      <c r="A14" s="535" t="s">
        <v>146</v>
      </c>
      <c r="B14" s="536"/>
      <c r="C14" s="544" t="s">
        <v>158</v>
      </c>
      <c r="D14" s="535" t="s">
        <v>144</v>
      </c>
      <c r="E14" s="547"/>
      <c r="F14" s="530" t="s">
        <v>143</v>
      </c>
      <c r="G14" s="531"/>
      <c r="H14" s="551"/>
      <c r="I14" s="551"/>
      <c r="J14" s="530" t="s">
        <v>142</v>
      </c>
      <c r="K14" s="531"/>
      <c r="L14" s="530" t="s">
        <v>141</v>
      </c>
      <c r="M14" s="531"/>
      <c r="N14" s="530" t="s">
        <v>140</v>
      </c>
      <c r="O14" s="531"/>
      <c r="P14" s="527" t="s">
        <v>139</v>
      </c>
      <c r="Q14" s="77"/>
      <c r="U14" s="77"/>
    </row>
    <row r="15" spans="1:21" s="78" customFormat="1" ht="12" customHeight="1" x14ac:dyDescent="0.2">
      <c r="A15" s="537"/>
      <c r="B15" s="538"/>
      <c r="C15" s="545"/>
      <c r="D15" s="537"/>
      <c r="E15" s="548"/>
      <c r="F15" s="521"/>
      <c r="G15" s="524"/>
      <c r="H15" s="552"/>
      <c r="I15" s="552"/>
      <c r="J15" s="521"/>
      <c r="K15" s="524"/>
      <c r="L15" s="521"/>
      <c r="M15" s="524"/>
      <c r="N15" s="521"/>
      <c r="O15" s="524"/>
      <c r="P15" s="528"/>
      <c r="Q15" s="77"/>
      <c r="U15" s="77"/>
    </row>
    <row r="16" spans="1:21" s="78" customFormat="1" ht="12" customHeight="1" x14ac:dyDescent="0.2">
      <c r="A16" s="537"/>
      <c r="B16" s="538"/>
      <c r="C16" s="545"/>
      <c r="D16" s="549"/>
      <c r="E16" s="550"/>
      <c r="F16" s="521"/>
      <c r="G16" s="524"/>
      <c r="H16" s="552"/>
      <c r="I16" s="552"/>
      <c r="J16" s="521"/>
      <c r="K16" s="524"/>
      <c r="L16" s="521"/>
      <c r="M16" s="524"/>
      <c r="N16" s="521"/>
      <c r="O16" s="524"/>
      <c r="P16" s="528"/>
      <c r="Q16" s="77"/>
      <c r="U16" s="77"/>
    </row>
    <row r="17" spans="1:21" s="78" customFormat="1" ht="12" customHeight="1" x14ac:dyDescent="0.2">
      <c r="A17" s="537"/>
      <c r="B17" s="538"/>
      <c r="C17" s="545"/>
      <c r="D17" s="521" t="s">
        <v>97</v>
      </c>
      <c r="E17" s="541" t="s">
        <v>132</v>
      </c>
      <c r="F17" s="521" t="s">
        <v>97</v>
      </c>
      <c r="G17" s="541" t="s">
        <v>135</v>
      </c>
      <c r="H17" s="541" t="s">
        <v>134</v>
      </c>
      <c r="I17" s="541" t="s">
        <v>133</v>
      </c>
      <c r="J17" s="521" t="s">
        <v>97</v>
      </c>
      <c r="K17" s="524" t="s">
        <v>132</v>
      </c>
      <c r="L17" s="521" t="s">
        <v>97</v>
      </c>
      <c r="M17" s="524" t="s">
        <v>132</v>
      </c>
      <c r="N17" s="521" t="s">
        <v>97</v>
      </c>
      <c r="O17" s="524" t="s">
        <v>132</v>
      </c>
      <c r="P17" s="528"/>
      <c r="Q17" s="77"/>
      <c r="U17" s="77"/>
    </row>
    <row r="18" spans="1:21" s="78" customFormat="1" ht="12" customHeight="1" x14ac:dyDescent="0.2">
      <c r="A18" s="537"/>
      <c r="B18" s="538"/>
      <c r="C18" s="545"/>
      <c r="D18" s="522"/>
      <c r="E18" s="542"/>
      <c r="F18" s="522"/>
      <c r="G18" s="542"/>
      <c r="H18" s="542"/>
      <c r="I18" s="542"/>
      <c r="J18" s="522"/>
      <c r="K18" s="525"/>
      <c r="L18" s="522"/>
      <c r="M18" s="525"/>
      <c r="N18" s="522"/>
      <c r="O18" s="525"/>
      <c r="P18" s="528"/>
      <c r="Q18" s="77"/>
      <c r="U18" s="77"/>
    </row>
    <row r="19" spans="1:21" s="78" customFormat="1" ht="12" customHeight="1" x14ac:dyDescent="0.2">
      <c r="A19" s="539"/>
      <c r="B19" s="540"/>
      <c r="C19" s="546"/>
      <c r="D19" s="523"/>
      <c r="E19" s="543"/>
      <c r="F19" s="523"/>
      <c r="G19" s="543"/>
      <c r="H19" s="543"/>
      <c r="I19" s="543"/>
      <c r="J19" s="523"/>
      <c r="K19" s="526"/>
      <c r="L19" s="523"/>
      <c r="M19" s="526"/>
      <c r="N19" s="523"/>
      <c r="O19" s="526"/>
      <c r="P19" s="529"/>
      <c r="Q19" s="77"/>
      <c r="U19" s="77"/>
    </row>
    <row r="20" spans="1:21" s="78" customFormat="1" ht="18" customHeight="1" x14ac:dyDescent="0.2">
      <c r="A20" s="344" t="s">
        <v>127</v>
      </c>
      <c r="B20" s="343"/>
      <c r="C20" s="385"/>
      <c r="D20" s="384"/>
      <c r="E20" s="383"/>
      <c r="F20" s="384"/>
      <c r="G20" s="383"/>
      <c r="H20" s="383"/>
      <c r="I20" s="383"/>
      <c r="J20" s="384"/>
      <c r="K20" s="383"/>
      <c r="L20" s="384"/>
      <c r="M20" s="383"/>
      <c r="N20" s="384"/>
      <c r="O20" s="383"/>
      <c r="P20" s="333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38" t="s">
        <v>125</v>
      </c>
      <c r="B21" s="337"/>
      <c r="C21" s="385"/>
      <c r="D21" s="384"/>
      <c r="E21" s="383"/>
      <c r="F21" s="384"/>
      <c r="G21" s="383"/>
      <c r="H21" s="383"/>
      <c r="I21" s="383"/>
      <c r="J21" s="384"/>
      <c r="K21" s="383"/>
      <c r="L21" s="384"/>
      <c r="M21" s="383"/>
      <c r="N21" s="384"/>
      <c r="O21" s="383"/>
      <c r="P21" s="376">
        <f t="shared" si="0"/>
        <v>0</v>
      </c>
      <c r="Q21" s="77"/>
      <c r="U21" s="77"/>
    </row>
    <row r="22" spans="1:21" s="78" customFormat="1" ht="18" customHeight="1" x14ac:dyDescent="0.2">
      <c r="A22" s="338" t="s">
        <v>124</v>
      </c>
      <c r="B22" s="337"/>
      <c r="C22" s="385"/>
      <c r="D22" s="384"/>
      <c r="E22" s="383"/>
      <c r="F22" s="384"/>
      <c r="G22" s="383"/>
      <c r="H22" s="383"/>
      <c r="I22" s="383"/>
      <c r="J22" s="384"/>
      <c r="K22" s="383"/>
      <c r="L22" s="384"/>
      <c r="M22" s="383"/>
      <c r="N22" s="384"/>
      <c r="O22" s="383"/>
      <c r="P22" s="376">
        <f t="shared" si="0"/>
        <v>0</v>
      </c>
      <c r="Q22" s="77"/>
      <c r="U22" s="77"/>
    </row>
    <row r="23" spans="1:21" s="78" customFormat="1" ht="18" customHeight="1" x14ac:dyDescent="0.2">
      <c r="A23" s="338" t="s">
        <v>123</v>
      </c>
      <c r="B23" s="337"/>
      <c r="C23" s="385"/>
      <c r="D23" s="384"/>
      <c r="E23" s="383"/>
      <c r="F23" s="384"/>
      <c r="G23" s="383"/>
      <c r="H23" s="383"/>
      <c r="I23" s="383"/>
      <c r="J23" s="384"/>
      <c r="K23" s="383"/>
      <c r="L23" s="384"/>
      <c r="M23" s="383"/>
      <c r="N23" s="384"/>
      <c r="O23" s="383"/>
      <c r="P23" s="376">
        <f t="shared" si="0"/>
        <v>0</v>
      </c>
      <c r="Q23" s="77"/>
      <c r="U23" s="77"/>
    </row>
    <row r="24" spans="1:21" s="78" customFormat="1" ht="18" customHeight="1" x14ac:dyDescent="0.2">
      <c r="A24" s="338" t="s">
        <v>122</v>
      </c>
      <c r="B24" s="337"/>
      <c r="C24" s="385"/>
      <c r="D24" s="384"/>
      <c r="E24" s="383"/>
      <c r="F24" s="384"/>
      <c r="G24" s="383"/>
      <c r="H24" s="383"/>
      <c r="I24" s="383"/>
      <c r="J24" s="384"/>
      <c r="K24" s="383"/>
      <c r="L24" s="384"/>
      <c r="M24" s="383"/>
      <c r="N24" s="384"/>
      <c r="O24" s="383"/>
      <c r="P24" s="376">
        <f t="shared" si="0"/>
        <v>0</v>
      </c>
      <c r="Q24" s="77"/>
      <c r="U24" s="77"/>
    </row>
    <row r="25" spans="1:21" s="78" customFormat="1" ht="18" customHeight="1" x14ac:dyDescent="0.2">
      <c r="A25" s="338" t="s">
        <v>121</v>
      </c>
      <c r="B25" s="337"/>
      <c r="C25" s="385"/>
      <c r="D25" s="384"/>
      <c r="E25" s="383"/>
      <c r="F25" s="384"/>
      <c r="G25" s="383"/>
      <c r="H25" s="383"/>
      <c r="I25" s="383"/>
      <c r="J25" s="384"/>
      <c r="K25" s="383"/>
      <c r="L25" s="384"/>
      <c r="M25" s="383"/>
      <c r="N25" s="384"/>
      <c r="O25" s="383"/>
      <c r="P25" s="376">
        <f t="shared" si="0"/>
        <v>0</v>
      </c>
      <c r="Q25" s="77"/>
      <c r="U25" s="77"/>
    </row>
    <row r="26" spans="1:21" s="78" customFormat="1" ht="18" customHeight="1" x14ac:dyDescent="0.2">
      <c r="A26" s="338" t="s">
        <v>120</v>
      </c>
      <c r="B26" s="337"/>
      <c r="C26" s="385"/>
      <c r="D26" s="384"/>
      <c r="E26" s="383"/>
      <c r="F26" s="384"/>
      <c r="G26" s="383"/>
      <c r="H26" s="383"/>
      <c r="I26" s="383"/>
      <c r="J26" s="384"/>
      <c r="K26" s="383"/>
      <c r="L26" s="384"/>
      <c r="M26" s="383"/>
      <c r="N26" s="384"/>
      <c r="O26" s="383"/>
      <c r="P26" s="376">
        <f t="shared" si="0"/>
        <v>0</v>
      </c>
      <c r="Q26" s="77"/>
      <c r="U26" s="77"/>
    </row>
    <row r="27" spans="1:21" s="78" customFormat="1" ht="18" customHeight="1" x14ac:dyDescent="0.2">
      <c r="A27" s="338" t="s">
        <v>119</v>
      </c>
      <c r="B27" s="337"/>
      <c r="C27" s="385"/>
      <c r="D27" s="384"/>
      <c r="E27" s="383"/>
      <c r="F27" s="384"/>
      <c r="G27" s="383"/>
      <c r="H27" s="383"/>
      <c r="I27" s="383"/>
      <c r="J27" s="384"/>
      <c r="K27" s="383"/>
      <c r="L27" s="384"/>
      <c r="M27" s="383"/>
      <c r="N27" s="384"/>
      <c r="O27" s="383"/>
      <c r="P27" s="376">
        <f t="shared" si="0"/>
        <v>0</v>
      </c>
      <c r="Q27" s="77"/>
      <c r="U27" s="77"/>
    </row>
    <row r="28" spans="1:21" s="78" customFormat="1" ht="18" customHeight="1" x14ac:dyDescent="0.2">
      <c r="A28" s="338" t="s">
        <v>118</v>
      </c>
      <c r="B28" s="337"/>
      <c r="C28" s="385"/>
      <c r="D28" s="384"/>
      <c r="E28" s="383"/>
      <c r="F28" s="384"/>
      <c r="G28" s="383"/>
      <c r="H28" s="383"/>
      <c r="I28" s="383"/>
      <c r="J28" s="384"/>
      <c r="K28" s="383"/>
      <c r="L28" s="384"/>
      <c r="M28" s="383"/>
      <c r="N28" s="384"/>
      <c r="O28" s="383"/>
      <c r="P28" s="376">
        <f t="shared" si="0"/>
        <v>0</v>
      </c>
      <c r="Q28" s="77"/>
      <c r="U28" s="77"/>
    </row>
    <row r="29" spans="1:21" s="78" customFormat="1" ht="18" customHeight="1" x14ac:dyDescent="0.2">
      <c r="A29" s="338" t="s">
        <v>117</v>
      </c>
      <c r="B29" s="337"/>
      <c r="C29" s="385"/>
      <c r="D29" s="384"/>
      <c r="E29" s="383"/>
      <c r="F29" s="384"/>
      <c r="G29" s="383"/>
      <c r="H29" s="383"/>
      <c r="I29" s="383"/>
      <c r="J29" s="384"/>
      <c r="K29" s="383"/>
      <c r="L29" s="384"/>
      <c r="M29" s="383"/>
      <c r="N29" s="384"/>
      <c r="O29" s="383"/>
      <c r="P29" s="376">
        <f t="shared" si="0"/>
        <v>0</v>
      </c>
      <c r="Q29" s="77"/>
      <c r="U29" s="77"/>
    </row>
    <row r="30" spans="1:21" s="78" customFormat="1" ht="18" customHeight="1" x14ac:dyDescent="0.2">
      <c r="A30" s="338" t="s">
        <v>116</v>
      </c>
      <c r="B30" s="337"/>
      <c r="C30" s="385"/>
      <c r="D30" s="384"/>
      <c r="E30" s="383"/>
      <c r="F30" s="384"/>
      <c r="G30" s="383"/>
      <c r="H30" s="383"/>
      <c r="I30" s="383"/>
      <c r="J30" s="384"/>
      <c r="K30" s="383"/>
      <c r="L30" s="384"/>
      <c r="M30" s="383"/>
      <c r="N30" s="384"/>
      <c r="O30" s="383"/>
      <c r="P30" s="376">
        <f t="shared" si="0"/>
        <v>0</v>
      </c>
      <c r="Q30" s="77"/>
      <c r="U30" s="77"/>
    </row>
    <row r="31" spans="1:21" s="78" customFormat="1" ht="18" customHeight="1" x14ac:dyDescent="0.2">
      <c r="A31" s="338" t="s">
        <v>115</v>
      </c>
      <c r="B31" s="337"/>
      <c r="C31" s="385"/>
      <c r="D31" s="384"/>
      <c r="E31" s="383"/>
      <c r="F31" s="384"/>
      <c r="G31" s="383"/>
      <c r="H31" s="383"/>
      <c r="I31" s="383"/>
      <c r="J31" s="384"/>
      <c r="K31" s="383"/>
      <c r="L31" s="384"/>
      <c r="M31" s="383"/>
      <c r="N31" s="384"/>
      <c r="O31" s="383"/>
      <c r="P31" s="376">
        <f t="shared" si="0"/>
        <v>0</v>
      </c>
      <c r="Q31" s="77"/>
      <c r="U31" s="77"/>
    </row>
    <row r="32" spans="1:21" s="78" customFormat="1" ht="18" customHeight="1" thickBot="1" x14ac:dyDescent="0.25">
      <c r="A32" s="320" t="s">
        <v>114</v>
      </c>
      <c r="B32" s="319"/>
      <c r="C32" s="332"/>
      <c r="D32" s="330"/>
      <c r="E32" s="329">
        <f>SUMPRODUCT(ROUND(E20:E31,2))</f>
        <v>0</v>
      </c>
      <c r="F32" s="330"/>
      <c r="G32" s="331">
        <f>SUMPRODUCT(ROUND(G20:G31,2))</f>
        <v>0</v>
      </c>
      <c r="H32" s="331">
        <f>SUMPRODUCT(ROUND(H20:H31,2))</f>
        <v>0</v>
      </c>
      <c r="I32" s="329">
        <f>SUMPRODUCT(ROUND(I20:I31,2))</f>
        <v>0</v>
      </c>
      <c r="J32" s="330"/>
      <c r="K32" s="329">
        <f>SUMPRODUCT(ROUND(K20:K31,2))</f>
        <v>0</v>
      </c>
      <c r="L32" s="330"/>
      <c r="M32" s="329">
        <f>SUMPRODUCT(ROUND(M20:M31,2))</f>
        <v>0</v>
      </c>
      <c r="N32" s="330"/>
      <c r="O32" s="329">
        <f>SUMPRODUCT(ROUND(O20:O31,2))</f>
        <v>0</v>
      </c>
      <c r="P32" s="316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28" t="s">
        <v>113</v>
      </c>
      <c r="B34" s="327"/>
      <c r="C34" s="326"/>
      <c r="D34" s="324"/>
      <c r="E34" s="325"/>
      <c r="F34" s="324"/>
      <c r="G34" s="325"/>
      <c r="H34" s="325"/>
      <c r="I34" s="325"/>
      <c r="J34" s="324"/>
      <c r="K34" s="324"/>
      <c r="L34" s="324"/>
      <c r="M34" s="324"/>
      <c r="N34" s="382"/>
      <c r="O34" s="381"/>
      <c r="P34" s="321">
        <f>ROUND(O34,2)</f>
        <v>0</v>
      </c>
      <c r="Q34" s="77"/>
      <c r="U34" s="77"/>
    </row>
    <row r="35" spans="1:21" s="78" customFormat="1" ht="18" customHeight="1" thickBot="1" x14ac:dyDescent="0.25">
      <c r="A35" s="320" t="s">
        <v>112</v>
      </c>
      <c r="B35" s="319"/>
      <c r="C35" s="319"/>
      <c r="D35" s="317"/>
      <c r="E35" s="318"/>
      <c r="F35" s="317"/>
      <c r="G35" s="318"/>
      <c r="H35" s="318"/>
      <c r="I35" s="318"/>
      <c r="J35" s="317"/>
      <c r="K35" s="318"/>
      <c r="L35" s="317"/>
      <c r="M35" s="317"/>
      <c r="N35" s="317"/>
      <c r="O35" s="317"/>
      <c r="P35" s="316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69" t="s">
        <v>157</v>
      </c>
      <c r="B38" s="368"/>
      <c r="C38" s="367"/>
      <c r="D38" s="367"/>
      <c r="E38" s="367"/>
      <c r="F38" s="367"/>
      <c r="G38" s="367"/>
      <c r="H38" s="367"/>
      <c r="I38" s="366"/>
      <c r="J38" s="366"/>
      <c r="K38" s="366"/>
      <c r="L38" s="366"/>
      <c r="M38" s="366"/>
      <c r="N38" s="366"/>
      <c r="O38" s="366"/>
      <c r="P38" s="365"/>
      <c r="Q38" s="77"/>
      <c r="U38" s="77"/>
    </row>
    <row r="39" spans="1:21" ht="15" customHeight="1" x14ac:dyDescent="0.2">
      <c r="A39" s="380" t="s">
        <v>156</v>
      </c>
      <c r="B39" s="379"/>
      <c r="C39" s="378"/>
      <c r="D39" s="378"/>
      <c r="E39" s="378"/>
      <c r="F39" s="378"/>
      <c r="G39" s="378"/>
      <c r="H39" s="378"/>
      <c r="I39" s="360"/>
      <c r="J39" s="360"/>
      <c r="K39" s="359"/>
      <c r="L39" s="190"/>
      <c r="R39" s="78"/>
    </row>
    <row r="40" spans="1:21" ht="12" customHeight="1" x14ac:dyDescent="0.2">
      <c r="A40" s="378"/>
      <c r="B40" s="378"/>
      <c r="C40" s="378"/>
      <c r="D40" s="378"/>
      <c r="E40" s="378"/>
      <c r="F40" s="378"/>
      <c r="G40" s="378"/>
      <c r="H40" s="378"/>
      <c r="I40" s="360"/>
      <c r="J40" s="360"/>
      <c r="K40" s="359"/>
      <c r="L40" s="359"/>
      <c r="R40" s="78"/>
    </row>
    <row r="41" spans="1:21" s="78" customFormat="1" ht="18" customHeight="1" x14ac:dyDescent="0.2">
      <c r="A41" s="358">
        <f>$A$10</f>
        <v>2</v>
      </c>
      <c r="B41" s="354" t="str">
        <f>$B$10</f>
        <v>Name, Vorname Mitarbeiter/in:</v>
      </c>
      <c r="C41" s="352"/>
      <c r="D41" s="357"/>
      <c r="E41" s="553">
        <f>IF($E$10="","",$E$10)</f>
        <v>0</v>
      </c>
      <c r="F41" s="554"/>
      <c r="G41" s="555"/>
      <c r="P41" s="355"/>
      <c r="Q41" s="77"/>
      <c r="U41" s="77"/>
    </row>
    <row r="42" spans="1:21" s="348" customFormat="1" ht="5.0999999999999996" customHeight="1" x14ac:dyDescent="0.2">
      <c r="A42" s="356"/>
      <c r="B42" s="356"/>
      <c r="C42" s="356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77"/>
      <c r="R42" s="78"/>
      <c r="S42" s="78"/>
      <c r="T42" s="78"/>
      <c r="U42" s="77"/>
    </row>
    <row r="43" spans="1:21" s="348" customFormat="1" ht="18" customHeight="1" x14ac:dyDescent="0.2">
      <c r="A43" s="354" t="str">
        <f>$A$12</f>
        <v>Beschäftigungszeitraum im Projekt vom:</v>
      </c>
      <c r="B43" s="353"/>
      <c r="C43" s="352"/>
      <c r="D43" s="351"/>
      <c r="E43" s="349" t="str">
        <f>IF($E$12="","",$E$12)</f>
        <v/>
      </c>
      <c r="F43" s="350" t="s">
        <v>5</v>
      </c>
      <c r="G43" s="349" t="str">
        <f>IF($G$12="","",$G$12)</f>
        <v/>
      </c>
      <c r="L43" s="355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35" t="s">
        <v>146</v>
      </c>
      <c r="B45" s="536"/>
      <c r="C45" s="544" t="s">
        <v>145</v>
      </c>
      <c r="D45" s="535" t="s">
        <v>144</v>
      </c>
      <c r="E45" s="547"/>
      <c r="F45" s="530" t="s">
        <v>143</v>
      </c>
      <c r="G45" s="531"/>
      <c r="H45" s="551"/>
      <c r="I45" s="551"/>
      <c r="J45" s="530" t="s">
        <v>142</v>
      </c>
      <c r="K45" s="531"/>
      <c r="L45" s="530" t="s">
        <v>141</v>
      </c>
      <c r="M45" s="531"/>
      <c r="N45" s="530" t="s">
        <v>140</v>
      </c>
      <c r="O45" s="531"/>
      <c r="P45" s="527" t="s">
        <v>139</v>
      </c>
      <c r="Q45" s="77"/>
      <c r="U45" s="77"/>
    </row>
    <row r="46" spans="1:21" s="78" customFormat="1" ht="12" customHeight="1" x14ac:dyDescent="0.2">
      <c r="A46" s="537"/>
      <c r="B46" s="538"/>
      <c r="C46" s="545"/>
      <c r="D46" s="537"/>
      <c r="E46" s="548"/>
      <c r="F46" s="521"/>
      <c r="G46" s="524"/>
      <c r="H46" s="552"/>
      <c r="I46" s="552"/>
      <c r="J46" s="521"/>
      <c r="K46" s="524"/>
      <c r="L46" s="521"/>
      <c r="M46" s="524"/>
      <c r="N46" s="521"/>
      <c r="O46" s="524"/>
      <c r="P46" s="528"/>
      <c r="Q46" s="77"/>
      <c r="U46" s="77"/>
    </row>
    <row r="47" spans="1:21" s="78" customFormat="1" ht="12" customHeight="1" x14ac:dyDescent="0.2">
      <c r="A47" s="537"/>
      <c r="B47" s="538"/>
      <c r="C47" s="545"/>
      <c r="D47" s="549"/>
      <c r="E47" s="550"/>
      <c r="F47" s="521"/>
      <c r="G47" s="524"/>
      <c r="H47" s="552"/>
      <c r="I47" s="552"/>
      <c r="J47" s="521"/>
      <c r="K47" s="524"/>
      <c r="L47" s="521"/>
      <c r="M47" s="524"/>
      <c r="N47" s="521"/>
      <c r="O47" s="524"/>
      <c r="P47" s="528"/>
      <c r="Q47" s="77"/>
      <c r="U47" s="77"/>
    </row>
    <row r="48" spans="1:21" s="78" customFormat="1" ht="12" customHeight="1" x14ac:dyDescent="0.2">
      <c r="A48" s="537"/>
      <c r="B48" s="538"/>
      <c r="C48" s="545"/>
      <c r="D48" s="521" t="s">
        <v>97</v>
      </c>
      <c r="E48" s="541" t="s">
        <v>132</v>
      </c>
      <c r="F48" s="521" t="s">
        <v>97</v>
      </c>
      <c r="G48" s="541" t="s">
        <v>135</v>
      </c>
      <c r="H48" s="541" t="s">
        <v>134</v>
      </c>
      <c r="I48" s="541" t="s">
        <v>133</v>
      </c>
      <c r="J48" s="521" t="s">
        <v>97</v>
      </c>
      <c r="K48" s="524" t="s">
        <v>132</v>
      </c>
      <c r="L48" s="521" t="s">
        <v>97</v>
      </c>
      <c r="M48" s="524" t="s">
        <v>132</v>
      </c>
      <c r="N48" s="521" t="s">
        <v>97</v>
      </c>
      <c r="O48" s="524" t="s">
        <v>132</v>
      </c>
      <c r="P48" s="528"/>
      <c r="Q48" s="77"/>
      <c r="U48" s="77"/>
    </row>
    <row r="49" spans="1:21" s="78" customFormat="1" ht="12" customHeight="1" x14ac:dyDescent="0.2">
      <c r="A49" s="537"/>
      <c r="B49" s="538"/>
      <c r="C49" s="545"/>
      <c r="D49" s="522"/>
      <c r="E49" s="542"/>
      <c r="F49" s="522"/>
      <c r="G49" s="542"/>
      <c r="H49" s="542"/>
      <c r="I49" s="542"/>
      <c r="J49" s="522"/>
      <c r="K49" s="525"/>
      <c r="L49" s="522"/>
      <c r="M49" s="525"/>
      <c r="N49" s="522"/>
      <c r="O49" s="525"/>
      <c r="P49" s="528"/>
      <c r="Q49" s="77"/>
      <c r="U49" s="77"/>
    </row>
    <row r="50" spans="1:21" s="78" customFormat="1" ht="12" customHeight="1" x14ac:dyDescent="0.2">
      <c r="A50" s="539"/>
      <c r="B50" s="540"/>
      <c r="C50" s="546"/>
      <c r="D50" s="523"/>
      <c r="E50" s="543"/>
      <c r="F50" s="523"/>
      <c r="G50" s="543"/>
      <c r="H50" s="543"/>
      <c r="I50" s="543"/>
      <c r="J50" s="523"/>
      <c r="K50" s="526"/>
      <c r="L50" s="523"/>
      <c r="M50" s="526"/>
      <c r="N50" s="523"/>
      <c r="O50" s="526"/>
      <c r="P50" s="529"/>
      <c r="Q50" s="77"/>
      <c r="U50" s="77"/>
    </row>
    <row r="51" spans="1:21" s="78" customFormat="1" ht="18" customHeight="1" x14ac:dyDescent="0.2">
      <c r="A51" s="344" t="s">
        <v>127</v>
      </c>
      <c r="B51" s="343"/>
      <c r="C51" s="377"/>
      <c r="D51" s="342">
        <f t="shared" ref="D51:D62" si="1">D20</f>
        <v>0</v>
      </c>
      <c r="E51" s="336">
        <f t="shared" ref="E51:E62" si="2">IF(C20=0,0,ROUND(ROUND(E20,2)/ROUND($C20,2)*ROUND($C51,2),2))</f>
        <v>0</v>
      </c>
      <c r="F51" s="342">
        <f t="shared" ref="F51:F62" si="3">F20</f>
        <v>0</v>
      </c>
      <c r="G51" s="336">
        <f t="shared" ref="G51:G62" si="4">IF(C20=0,0,ROUND(ROUND(G20,2)/ROUND($C20,2)*ROUND($C51,2),2))</f>
        <v>0</v>
      </c>
      <c r="H51" s="336">
        <f t="shared" ref="H51:H62" si="5">IF(C20=0,0,ROUND(ROUND(H20,2)/ROUND($C20,2)*ROUND($C51,2),2))</f>
        <v>0</v>
      </c>
      <c r="I51" s="336">
        <f t="shared" ref="I51:I62" si="6">IF(C20=0,0,ROUND(ROUND(I20,2)/ROUND($C20,2)*ROUND($C51,2),2))</f>
        <v>0</v>
      </c>
      <c r="J51" s="342">
        <f t="shared" ref="J51:J62" si="7">J20</f>
        <v>0</v>
      </c>
      <c r="K51" s="336">
        <f t="shared" ref="K51:K62" si="8">IF(C20=0,0,ROUND(ROUND(K20,2)/ROUND($C20,2)*ROUND($C51,2),2))</f>
        <v>0</v>
      </c>
      <c r="L51" s="342">
        <f t="shared" ref="L51:L62" si="9">L20</f>
        <v>0</v>
      </c>
      <c r="M51" s="336">
        <f t="shared" ref="M51:M62" si="10">IF(C20=0,0,ROUND(ROUND(M20,2)/ROUND($C20,2)*ROUND($C51,2),2))</f>
        <v>0</v>
      </c>
      <c r="N51" s="342">
        <f t="shared" ref="N51:N62" si="11">N20</f>
        <v>0</v>
      </c>
      <c r="O51" s="336">
        <f t="shared" ref="O51:O62" si="12">IF(C20=0,0,ROUND(ROUND(O20,2)/ROUND($C20,2)*ROUND($C51,2),2))</f>
        <v>0</v>
      </c>
      <c r="P51" s="333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38" t="s">
        <v>125</v>
      </c>
      <c r="B52" s="337"/>
      <c r="C52" s="377"/>
      <c r="D52" s="335">
        <f t="shared" si="1"/>
        <v>0</v>
      </c>
      <c r="E52" s="336">
        <f t="shared" si="2"/>
        <v>0</v>
      </c>
      <c r="F52" s="335">
        <f t="shared" si="3"/>
        <v>0</v>
      </c>
      <c r="G52" s="336">
        <f t="shared" si="4"/>
        <v>0</v>
      </c>
      <c r="H52" s="336">
        <f t="shared" si="5"/>
        <v>0</v>
      </c>
      <c r="I52" s="336">
        <f t="shared" si="6"/>
        <v>0</v>
      </c>
      <c r="J52" s="335">
        <f t="shared" si="7"/>
        <v>0</v>
      </c>
      <c r="K52" s="336">
        <f t="shared" si="8"/>
        <v>0</v>
      </c>
      <c r="L52" s="335">
        <f t="shared" si="9"/>
        <v>0</v>
      </c>
      <c r="M52" s="336">
        <f t="shared" si="10"/>
        <v>0</v>
      </c>
      <c r="N52" s="335">
        <f t="shared" si="11"/>
        <v>0</v>
      </c>
      <c r="O52" s="336">
        <f t="shared" si="12"/>
        <v>0</v>
      </c>
      <c r="P52" s="376">
        <f t="shared" si="13"/>
        <v>0</v>
      </c>
      <c r="Q52" s="77"/>
      <c r="U52" s="77"/>
    </row>
    <row r="53" spans="1:21" s="78" customFormat="1" ht="18" customHeight="1" x14ac:dyDescent="0.2">
      <c r="A53" s="338" t="s">
        <v>124</v>
      </c>
      <c r="B53" s="337"/>
      <c r="C53" s="377"/>
      <c r="D53" s="335">
        <f t="shared" si="1"/>
        <v>0</v>
      </c>
      <c r="E53" s="336">
        <f t="shared" si="2"/>
        <v>0</v>
      </c>
      <c r="F53" s="335">
        <f t="shared" si="3"/>
        <v>0</v>
      </c>
      <c r="G53" s="336">
        <f t="shared" si="4"/>
        <v>0</v>
      </c>
      <c r="H53" s="336">
        <f t="shared" si="5"/>
        <v>0</v>
      </c>
      <c r="I53" s="336">
        <f t="shared" si="6"/>
        <v>0</v>
      </c>
      <c r="J53" s="335">
        <f t="shared" si="7"/>
        <v>0</v>
      </c>
      <c r="K53" s="336">
        <f t="shared" si="8"/>
        <v>0</v>
      </c>
      <c r="L53" s="335">
        <f t="shared" si="9"/>
        <v>0</v>
      </c>
      <c r="M53" s="336">
        <f t="shared" si="10"/>
        <v>0</v>
      </c>
      <c r="N53" s="335">
        <f t="shared" si="11"/>
        <v>0</v>
      </c>
      <c r="O53" s="336">
        <f t="shared" si="12"/>
        <v>0</v>
      </c>
      <c r="P53" s="376">
        <f t="shared" si="13"/>
        <v>0</v>
      </c>
      <c r="Q53" s="77"/>
      <c r="U53" s="77"/>
    </row>
    <row r="54" spans="1:21" s="78" customFormat="1" ht="18" customHeight="1" x14ac:dyDescent="0.2">
      <c r="A54" s="338" t="s">
        <v>123</v>
      </c>
      <c r="B54" s="337"/>
      <c r="C54" s="377"/>
      <c r="D54" s="335">
        <f t="shared" si="1"/>
        <v>0</v>
      </c>
      <c r="E54" s="336">
        <f t="shared" si="2"/>
        <v>0</v>
      </c>
      <c r="F54" s="335">
        <f t="shared" si="3"/>
        <v>0</v>
      </c>
      <c r="G54" s="336">
        <f t="shared" si="4"/>
        <v>0</v>
      </c>
      <c r="H54" s="336">
        <f t="shared" si="5"/>
        <v>0</v>
      </c>
      <c r="I54" s="336">
        <f t="shared" si="6"/>
        <v>0</v>
      </c>
      <c r="J54" s="335">
        <f t="shared" si="7"/>
        <v>0</v>
      </c>
      <c r="K54" s="336">
        <f t="shared" si="8"/>
        <v>0</v>
      </c>
      <c r="L54" s="335">
        <f t="shared" si="9"/>
        <v>0</v>
      </c>
      <c r="M54" s="336">
        <f t="shared" si="10"/>
        <v>0</v>
      </c>
      <c r="N54" s="335">
        <f t="shared" si="11"/>
        <v>0</v>
      </c>
      <c r="O54" s="336">
        <f t="shared" si="12"/>
        <v>0</v>
      </c>
      <c r="P54" s="376">
        <f t="shared" si="13"/>
        <v>0</v>
      </c>
      <c r="Q54" s="77"/>
      <c r="U54" s="77"/>
    </row>
    <row r="55" spans="1:21" s="78" customFormat="1" ht="18" customHeight="1" x14ac:dyDescent="0.2">
      <c r="A55" s="338" t="s">
        <v>122</v>
      </c>
      <c r="B55" s="337"/>
      <c r="C55" s="377"/>
      <c r="D55" s="335">
        <f t="shared" si="1"/>
        <v>0</v>
      </c>
      <c r="E55" s="336">
        <f t="shared" si="2"/>
        <v>0</v>
      </c>
      <c r="F55" s="335">
        <f t="shared" si="3"/>
        <v>0</v>
      </c>
      <c r="G55" s="336">
        <f t="shared" si="4"/>
        <v>0</v>
      </c>
      <c r="H55" s="336">
        <f t="shared" si="5"/>
        <v>0</v>
      </c>
      <c r="I55" s="336">
        <f t="shared" si="6"/>
        <v>0</v>
      </c>
      <c r="J55" s="335">
        <f t="shared" si="7"/>
        <v>0</v>
      </c>
      <c r="K55" s="336">
        <f t="shared" si="8"/>
        <v>0</v>
      </c>
      <c r="L55" s="335">
        <f t="shared" si="9"/>
        <v>0</v>
      </c>
      <c r="M55" s="336">
        <f t="shared" si="10"/>
        <v>0</v>
      </c>
      <c r="N55" s="335">
        <f t="shared" si="11"/>
        <v>0</v>
      </c>
      <c r="O55" s="336">
        <f t="shared" si="12"/>
        <v>0</v>
      </c>
      <c r="P55" s="376">
        <f t="shared" si="13"/>
        <v>0</v>
      </c>
      <c r="Q55" s="77"/>
      <c r="U55" s="77"/>
    </row>
    <row r="56" spans="1:21" s="78" customFormat="1" ht="18" customHeight="1" x14ac:dyDescent="0.2">
      <c r="A56" s="338" t="s">
        <v>121</v>
      </c>
      <c r="B56" s="337"/>
      <c r="C56" s="377"/>
      <c r="D56" s="335">
        <f t="shared" si="1"/>
        <v>0</v>
      </c>
      <c r="E56" s="336">
        <f t="shared" si="2"/>
        <v>0</v>
      </c>
      <c r="F56" s="335">
        <f t="shared" si="3"/>
        <v>0</v>
      </c>
      <c r="G56" s="336">
        <f t="shared" si="4"/>
        <v>0</v>
      </c>
      <c r="H56" s="336">
        <f t="shared" si="5"/>
        <v>0</v>
      </c>
      <c r="I56" s="336">
        <f t="shared" si="6"/>
        <v>0</v>
      </c>
      <c r="J56" s="335">
        <f t="shared" si="7"/>
        <v>0</v>
      </c>
      <c r="K56" s="336">
        <f t="shared" si="8"/>
        <v>0</v>
      </c>
      <c r="L56" s="335">
        <f t="shared" si="9"/>
        <v>0</v>
      </c>
      <c r="M56" s="336">
        <f t="shared" si="10"/>
        <v>0</v>
      </c>
      <c r="N56" s="335">
        <f t="shared" si="11"/>
        <v>0</v>
      </c>
      <c r="O56" s="336">
        <f t="shared" si="12"/>
        <v>0</v>
      </c>
      <c r="P56" s="376">
        <f t="shared" si="13"/>
        <v>0</v>
      </c>
      <c r="Q56" s="77"/>
      <c r="U56" s="77"/>
    </row>
    <row r="57" spans="1:21" s="78" customFormat="1" ht="18" customHeight="1" x14ac:dyDescent="0.2">
      <c r="A57" s="338" t="s">
        <v>120</v>
      </c>
      <c r="B57" s="337"/>
      <c r="C57" s="377"/>
      <c r="D57" s="335">
        <f t="shared" si="1"/>
        <v>0</v>
      </c>
      <c r="E57" s="336">
        <f t="shared" si="2"/>
        <v>0</v>
      </c>
      <c r="F57" s="335">
        <f t="shared" si="3"/>
        <v>0</v>
      </c>
      <c r="G57" s="336">
        <f t="shared" si="4"/>
        <v>0</v>
      </c>
      <c r="H57" s="336">
        <f t="shared" si="5"/>
        <v>0</v>
      </c>
      <c r="I57" s="336">
        <f t="shared" si="6"/>
        <v>0</v>
      </c>
      <c r="J57" s="335">
        <f t="shared" si="7"/>
        <v>0</v>
      </c>
      <c r="K57" s="336">
        <f t="shared" si="8"/>
        <v>0</v>
      </c>
      <c r="L57" s="335">
        <f t="shared" si="9"/>
        <v>0</v>
      </c>
      <c r="M57" s="336">
        <f t="shared" si="10"/>
        <v>0</v>
      </c>
      <c r="N57" s="335">
        <f t="shared" si="11"/>
        <v>0</v>
      </c>
      <c r="O57" s="336">
        <f t="shared" si="12"/>
        <v>0</v>
      </c>
      <c r="P57" s="376">
        <f t="shared" si="13"/>
        <v>0</v>
      </c>
      <c r="Q57" s="77"/>
      <c r="U57" s="77"/>
    </row>
    <row r="58" spans="1:21" s="78" customFormat="1" ht="18" customHeight="1" x14ac:dyDescent="0.2">
      <c r="A58" s="338" t="s">
        <v>119</v>
      </c>
      <c r="B58" s="337"/>
      <c r="C58" s="377"/>
      <c r="D58" s="335">
        <f t="shared" si="1"/>
        <v>0</v>
      </c>
      <c r="E58" s="336">
        <f t="shared" si="2"/>
        <v>0</v>
      </c>
      <c r="F58" s="335">
        <f t="shared" si="3"/>
        <v>0</v>
      </c>
      <c r="G58" s="336">
        <f t="shared" si="4"/>
        <v>0</v>
      </c>
      <c r="H58" s="336">
        <f t="shared" si="5"/>
        <v>0</v>
      </c>
      <c r="I58" s="336">
        <f t="shared" si="6"/>
        <v>0</v>
      </c>
      <c r="J58" s="335">
        <f t="shared" si="7"/>
        <v>0</v>
      </c>
      <c r="K58" s="336">
        <f t="shared" si="8"/>
        <v>0</v>
      </c>
      <c r="L58" s="335">
        <f t="shared" si="9"/>
        <v>0</v>
      </c>
      <c r="M58" s="336">
        <f t="shared" si="10"/>
        <v>0</v>
      </c>
      <c r="N58" s="335">
        <f t="shared" si="11"/>
        <v>0</v>
      </c>
      <c r="O58" s="336">
        <f t="shared" si="12"/>
        <v>0</v>
      </c>
      <c r="P58" s="376">
        <f t="shared" si="13"/>
        <v>0</v>
      </c>
      <c r="Q58" s="77"/>
      <c r="U58" s="77"/>
    </row>
    <row r="59" spans="1:21" s="78" customFormat="1" ht="18" customHeight="1" x14ac:dyDescent="0.2">
      <c r="A59" s="338" t="s">
        <v>118</v>
      </c>
      <c r="B59" s="337"/>
      <c r="C59" s="377"/>
      <c r="D59" s="335">
        <f t="shared" si="1"/>
        <v>0</v>
      </c>
      <c r="E59" s="336">
        <f t="shared" si="2"/>
        <v>0</v>
      </c>
      <c r="F59" s="335">
        <f t="shared" si="3"/>
        <v>0</v>
      </c>
      <c r="G59" s="336">
        <f t="shared" si="4"/>
        <v>0</v>
      </c>
      <c r="H59" s="336">
        <f t="shared" si="5"/>
        <v>0</v>
      </c>
      <c r="I59" s="336">
        <f t="shared" si="6"/>
        <v>0</v>
      </c>
      <c r="J59" s="335">
        <f t="shared" si="7"/>
        <v>0</v>
      </c>
      <c r="K59" s="336">
        <f t="shared" si="8"/>
        <v>0</v>
      </c>
      <c r="L59" s="335">
        <f t="shared" si="9"/>
        <v>0</v>
      </c>
      <c r="M59" s="336">
        <f t="shared" si="10"/>
        <v>0</v>
      </c>
      <c r="N59" s="335">
        <f t="shared" si="11"/>
        <v>0</v>
      </c>
      <c r="O59" s="336">
        <f t="shared" si="12"/>
        <v>0</v>
      </c>
      <c r="P59" s="376">
        <f t="shared" si="13"/>
        <v>0</v>
      </c>
      <c r="Q59" s="77"/>
      <c r="U59" s="77"/>
    </row>
    <row r="60" spans="1:21" s="78" customFormat="1" ht="18" customHeight="1" x14ac:dyDescent="0.2">
      <c r="A60" s="338" t="s">
        <v>117</v>
      </c>
      <c r="B60" s="337"/>
      <c r="C60" s="377"/>
      <c r="D60" s="335">
        <f t="shared" si="1"/>
        <v>0</v>
      </c>
      <c r="E60" s="336">
        <f t="shared" si="2"/>
        <v>0</v>
      </c>
      <c r="F60" s="335">
        <f t="shared" si="3"/>
        <v>0</v>
      </c>
      <c r="G60" s="336">
        <f t="shared" si="4"/>
        <v>0</v>
      </c>
      <c r="H60" s="336">
        <f t="shared" si="5"/>
        <v>0</v>
      </c>
      <c r="I60" s="336">
        <f t="shared" si="6"/>
        <v>0</v>
      </c>
      <c r="J60" s="335">
        <f t="shared" si="7"/>
        <v>0</v>
      </c>
      <c r="K60" s="336">
        <f t="shared" si="8"/>
        <v>0</v>
      </c>
      <c r="L60" s="335">
        <f t="shared" si="9"/>
        <v>0</v>
      </c>
      <c r="M60" s="336">
        <f t="shared" si="10"/>
        <v>0</v>
      </c>
      <c r="N60" s="335">
        <f t="shared" si="11"/>
        <v>0</v>
      </c>
      <c r="O60" s="336">
        <f t="shared" si="12"/>
        <v>0</v>
      </c>
      <c r="P60" s="376">
        <f t="shared" si="13"/>
        <v>0</v>
      </c>
      <c r="Q60" s="77"/>
      <c r="U60" s="77"/>
    </row>
    <row r="61" spans="1:21" s="78" customFormat="1" ht="18" customHeight="1" x14ac:dyDescent="0.2">
      <c r="A61" s="338" t="s">
        <v>116</v>
      </c>
      <c r="B61" s="337"/>
      <c r="C61" s="377"/>
      <c r="D61" s="335">
        <f t="shared" si="1"/>
        <v>0</v>
      </c>
      <c r="E61" s="336">
        <f t="shared" si="2"/>
        <v>0</v>
      </c>
      <c r="F61" s="335">
        <f t="shared" si="3"/>
        <v>0</v>
      </c>
      <c r="G61" s="336">
        <f t="shared" si="4"/>
        <v>0</v>
      </c>
      <c r="H61" s="336">
        <f t="shared" si="5"/>
        <v>0</v>
      </c>
      <c r="I61" s="336">
        <f t="shared" si="6"/>
        <v>0</v>
      </c>
      <c r="J61" s="335">
        <f t="shared" si="7"/>
        <v>0</v>
      </c>
      <c r="K61" s="336">
        <f t="shared" si="8"/>
        <v>0</v>
      </c>
      <c r="L61" s="335">
        <f t="shared" si="9"/>
        <v>0</v>
      </c>
      <c r="M61" s="336">
        <f t="shared" si="10"/>
        <v>0</v>
      </c>
      <c r="N61" s="335">
        <f t="shared" si="11"/>
        <v>0</v>
      </c>
      <c r="O61" s="336">
        <f t="shared" si="12"/>
        <v>0</v>
      </c>
      <c r="P61" s="376">
        <f t="shared" si="13"/>
        <v>0</v>
      </c>
      <c r="Q61" s="77"/>
      <c r="U61" s="77"/>
    </row>
    <row r="62" spans="1:21" s="78" customFormat="1" ht="18" customHeight="1" x14ac:dyDescent="0.2">
      <c r="A62" s="338" t="s">
        <v>115</v>
      </c>
      <c r="B62" s="337"/>
      <c r="C62" s="377"/>
      <c r="D62" s="335">
        <f t="shared" si="1"/>
        <v>0</v>
      </c>
      <c r="E62" s="336">
        <f t="shared" si="2"/>
        <v>0</v>
      </c>
      <c r="F62" s="335">
        <f t="shared" si="3"/>
        <v>0</v>
      </c>
      <c r="G62" s="336">
        <f t="shared" si="4"/>
        <v>0</v>
      </c>
      <c r="H62" s="336">
        <f t="shared" si="5"/>
        <v>0</v>
      </c>
      <c r="I62" s="336">
        <f t="shared" si="6"/>
        <v>0</v>
      </c>
      <c r="J62" s="335">
        <f t="shared" si="7"/>
        <v>0</v>
      </c>
      <c r="K62" s="336">
        <f t="shared" si="8"/>
        <v>0</v>
      </c>
      <c r="L62" s="335">
        <f t="shared" si="9"/>
        <v>0</v>
      </c>
      <c r="M62" s="336">
        <f t="shared" si="10"/>
        <v>0</v>
      </c>
      <c r="N62" s="335">
        <f t="shared" si="11"/>
        <v>0</v>
      </c>
      <c r="O62" s="336">
        <f t="shared" si="12"/>
        <v>0</v>
      </c>
      <c r="P62" s="376">
        <f t="shared" si="13"/>
        <v>0</v>
      </c>
      <c r="Q62" s="77"/>
      <c r="U62" s="77"/>
    </row>
    <row r="63" spans="1:21" s="78" customFormat="1" ht="18" customHeight="1" thickBot="1" x14ac:dyDescent="0.25">
      <c r="A63" s="320" t="s">
        <v>114</v>
      </c>
      <c r="B63" s="319"/>
      <c r="C63" s="332"/>
      <c r="D63" s="330"/>
      <c r="E63" s="329">
        <f>SUMPRODUCT(ROUND(E51:E62,2))</f>
        <v>0</v>
      </c>
      <c r="F63" s="330"/>
      <c r="G63" s="331">
        <f>SUMPRODUCT(ROUND(G51:G62,2))</f>
        <v>0</v>
      </c>
      <c r="H63" s="331">
        <f>SUMPRODUCT(ROUND(H51:H62,2))</f>
        <v>0</v>
      </c>
      <c r="I63" s="329">
        <f>SUMPRODUCT(ROUND(I51:I62,2))</f>
        <v>0</v>
      </c>
      <c r="J63" s="330"/>
      <c r="K63" s="329">
        <f>SUMPRODUCT(ROUND(K51:K62,2))</f>
        <v>0</v>
      </c>
      <c r="L63" s="330"/>
      <c r="M63" s="329">
        <f>SUMPRODUCT(ROUND(M51:M62,2))</f>
        <v>0</v>
      </c>
      <c r="N63" s="330"/>
      <c r="O63" s="329">
        <f>SUMPRODUCT(ROUND(O51:O62,2))</f>
        <v>0</v>
      </c>
      <c r="P63" s="316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28" t="s">
        <v>113</v>
      </c>
      <c r="B65" s="327"/>
      <c r="C65" s="326"/>
      <c r="D65" s="324"/>
      <c r="E65" s="325"/>
      <c r="F65" s="324"/>
      <c r="G65" s="325"/>
      <c r="H65" s="325"/>
      <c r="I65" s="325"/>
      <c r="J65" s="324"/>
      <c r="K65" s="324"/>
      <c r="L65" s="324"/>
      <c r="M65" s="324"/>
      <c r="N65" s="323">
        <f>N34</f>
        <v>0</v>
      </c>
      <c r="O65" s="375">
        <f>IF(P32=0,0,ROUND(O34/P32*P63,2))</f>
        <v>0</v>
      </c>
      <c r="P65" s="321">
        <f>ROUND(O65,2)</f>
        <v>0</v>
      </c>
      <c r="Q65" s="77"/>
      <c r="U65" s="77"/>
    </row>
    <row r="66" spans="1:21" s="78" customFormat="1" ht="18" customHeight="1" thickBot="1" x14ac:dyDescent="0.25">
      <c r="A66" s="320" t="s">
        <v>112</v>
      </c>
      <c r="B66" s="319"/>
      <c r="C66" s="319"/>
      <c r="D66" s="317"/>
      <c r="E66" s="318"/>
      <c r="F66" s="317"/>
      <c r="G66" s="318"/>
      <c r="H66" s="318"/>
      <c r="I66" s="318"/>
      <c r="J66" s="317"/>
      <c r="K66" s="318"/>
      <c r="L66" s="317"/>
      <c r="M66" s="317"/>
      <c r="N66" s="317"/>
      <c r="O66" s="317"/>
      <c r="P66" s="316">
        <f>P63+P65</f>
        <v>0</v>
      </c>
      <c r="Q66" s="77"/>
      <c r="R66" s="370" t="s">
        <v>155</v>
      </c>
    </row>
    <row r="67" spans="1:21" ht="12.75" thickTop="1" x14ac:dyDescent="0.2">
      <c r="R67" s="78"/>
    </row>
    <row r="68" spans="1:21" s="348" customFormat="1" ht="18" customHeight="1" x14ac:dyDescent="0.2">
      <c r="A68" s="354" t="s">
        <v>154</v>
      </c>
      <c r="B68" s="353"/>
      <c r="C68" s="352"/>
      <c r="D68" s="351"/>
      <c r="E68" s="351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3" t="s">
        <v>153</v>
      </c>
      <c r="Q68" s="77"/>
      <c r="R68" s="78"/>
      <c r="S68" s="78"/>
      <c r="T68" s="78"/>
    </row>
    <row r="69" spans="1:21" s="348" customFormat="1" ht="5.0999999999999996" customHeight="1" x14ac:dyDescent="0.2">
      <c r="A69" s="356"/>
      <c r="B69" s="356"/>
      <c r="C69" s="356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77"/>
      <c r="R69" s="78"/>
      <c r="S69" s="78"/>
      <c r="T69" s="78"/>
    </row>
    <row r="70" spans="1:21" s="348" customFormat="1" ht="18" customHeight="1" x14ac:dyDescent="0.2">
      <c r="A70" s="372" t="s">
        <v>152</v>
      </c>
      <c r="B70" s="353"/>
      <c r="C70" s="352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71"/>
      <c r="Q70" s="77"/>
      <c r="R70" s="370" t="s">
        <v>151</v>
      </c>
      <c r="S70" s="78"/>
      <c r="T70" s="78"/>
    </row>
    <row r="71" spans="1:21" s="348" customFormat="1" ht="5.0999999999999996" customHeight="1" x14ac:dyDescent="0.2">
      <c r="A71" s="356"/>
      <c r="B71" s="356"/>
      <c r="C71" s="356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77"/>
      <c r="R71" s="78"/>
      <c r="S71" s="78"/>
      <c r="T71" s="78"/>
    </row>
    <row r="72" spans="1:21" s="348" customFormat="1" ht="18" customHeight="1" x14ac:dyDescent="0.2">
      <c r="A72" s="372" t="s">
        <v>150</v>
      </c>
      <c r="B72" s="353"/>
      <c r="C72" s="352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71"/>
      <c r="Q72" s="77"/>
      <c r="R72" s="370" t="s">
        <v>149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69" t="s">
        <v>148</v>
      </c>
      <c r="B74" s="368"/>
      <c r="C74" s="367"/>
      <c r="D74" s="367"/>
      <c r="E74" s="367"/>
      <c r="F74" s="367"/>
      <c r="G74" s="367"/>
      <c r="H74" s="367"/>
      <c r="I74" s="366"/>
      <c r="J74" s="366"/>
      <c r="K74" s="366"/>
      <c r="L74" s="366"/>
      <c r="M74" s="366"/>
      <c r="N74" s="366"/>
      <c r="O74" s="366"/>
      <c r="P74" s="365"/>
      <c r="Q74" s="77"/>
    </row>
    <row r="75" spans="1:21" ht="15" customHeight="1" x14ac:dyDescent="0.2">
      <c r="A75" s="364" t="s">
        <v>147</v>
      </c>
      <c r="B75" s="363"/>
      <c r="C75" s="362"/>
      <c r="D75" s="362"/>
      <c r="E75" s="362"/>
      <c r="F75" s="362"/>
      <c r="G75" s="362"/>
      <c r="H75" s="362"/>
      <c r="I75" s="360"/>
      <c r="J75" s="360"/>
      <c r="K75" s="359"/>
      <c r="L75" s="190"/>
      <c r="R75" s="78"/>
    </row>
    <row r="76" spans="1:21" ht="12" customHeight="1" x14ac:dyDescent="0.2">
      <c r="A76" s="361"/>
      <c r="B76" s="361"/>
      <c r="C76" s="361"/>
      <c r="D76" s="361"/>
      <c r="E76" s="361"/>
      <c r="F76" s="361"/>
      <c r="G76" s="361"/>
      <c r="H76" s="361"/>
      <c r="I76" s="360"/>
      <c r="J76" s="360"/>
      <c r="K76" s="359"/>
      <c r="L76" s="359"/>
      <c r="R76" s="78"/>
    </row>
    <row r="77" spans="1:21" s="78" customFormat="1" ht="18" customHeight="1" x14ac:dyDescent="0.2">
      <c r="A77" s="358">
        <f>$A$10</f>
        <v>2</v>
      </c>
      <c r="B77" s="354" t="str">
        <f>$B$10</f>
        <v>Name, Vorname Mitarbeiter/in:</v>
      </c>
      <c r="C77" s="352"/>
      <c r="D77" s="357"/>
      <c r="E77" s="553">
        <f>IF($E$10="","",$E$10)</f>
        <v>0</v>
      </c>
      <c r="F77" s="554"/>
      <c r="G77" s="555"/>
      <c r="P77" s="355"/>
      <c r="Q77" s="77"/>
    </row>
    <row r="78" spans="1:21" s="348" customFormat="1" ht="5.0999999999999996" customHeight="1" x14ac:dyDescent="0.2">
      <c r="A78" s="356"/>
      <c r="B78" s="356"/>
      <c r="C78" s="356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77"/>
      <c r="R78" s="78"/>
      <c r="S78" s="78"/>
      <c r="T78" s="78"/>
    </row>
    <row r="79" spans="1:21" s="348" customFormat="1" ht="18" customHeight="1" x14ac:dyDescent="0.2">
      <c r="A79" s="354" t="str">
        <f>$A$12</f>
        <v>Beschäftigungszeitraum im Projekt vom:</v>
      </c>
      <c r="B79" s="353"/>
      <c r="C79" s="352"/>
      <c r="D79" s="351"/>
      <c r="E79" s="349" t="str">
        <f>IF($E$12="","",$E$12)</f>
        <v/>
      </c>
      <c r="F79" s="350" t="s">
        <v>5</v>
      </c>
      <c r="G79" s="349" t="str">
        <f>IF($G$12="","",$G$12)</f>
        <v/>
      </c>
      <c r="J79" s="53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33"/>
      <c r="L79" s="533"/>
      <c r="M79" s="533"/>
      <c r="N79" s="533"/>
      <c r="O79" s="533"/>
      <c r="P79" s="534"/>
      <c r="Q79" s="77"/>
      <c r="R79" s="78"/>
      <c r="S79" s="78"/>
      <c r="T79" s="78"/>
    </row>
    <row r="81" spans="1:20" s="78" customFormat="1" ht="12" customHeight="1" x14ac:dyDescent="0.2">
      <c r="A81" s="535" t="s">
        <v>146</v>
      </c>
      <c r="B81" s="536"/>
      <c r="C81" s="544" t="s">
        <v>145</v>
      </c>
      <c r="D81" s="535" t="s">
        <v>144</v>
      </c>
      <c r="E81" s="547"/>
      <c r="F81" s="530" t="s">
        <v>143</v>
      </c>
      <c r="G81" s="531"/>
      <c r="H81" s="551"/>
      <c r="I81" s="551"/>
      <c r="J81" s="530" t="s">
        <v>142</v>
      </c>
      <c r="K81" s="531"/>
      <c r="L81" s="530" t="s">
        <v>141</v>
      </c>
      <c r="M81" s="531"/>
      <c r="N81" s="530" t="s">
        <v>140</v>
      </c>
      <c r="O81" s="531"/>
      <c r="P81" s="527" t="s">
        <v>139</v>
      </c>
      <c r="Q81" s="77"/>
      <c r="R81" s="347" t="s">
        <v>138</v>
      </c>
      <c r="S81" s="556" t="s">
        <v>137</v>
      </c>
      <c r="T81" s="559">
        <f>IF(P66&gt;=P70,IF(P66=0,0,P72/P66),0)</f>
        <v>0</v>
      </c>
    </row>
    <row r="82" spans="1:20" s="78" customFormat="1" ht="12" customHeight="1" x14ac:dyDescent="0.2">
      <c r="A82" s="537"/>
      <c r="B82" s="538"/>
      <c r="C82" s="545"/>
      <c r="D82" s="537"/>
      <c r="E82" s="548"/>
      <c r="F82" s="521"/>
      <c r="G82" s="524"/>
      <c r="H82" s="552"/>
      <c r="I82" s="552"/>
      <c r="J82" s="521"/>
      <c r="K82" s="524"/>
      <c r="L82" s="521"/>
      <c r="M82" s="524"/>
      <c r="N82" s="521"/>
      <c r="O82" s="524"/>
      <c r="P82" s="528"/>
      <c r="Q82" s="77"/>
      <c r="R82" s="346" t="s">
        <v>129</v>
      </c>
      <c r="S82" s="557"/>
      <c r="T82" s="560"/>
    </row>
    <row r="83" spans="1:20" s="78" customFormat="1" ht="12" customHeight="1" x14ac:dyDescent="0.2">
      <c r="A83" s="537"/>
      <c r="B83" s="538"/>
      <c r="C83" s="545"/>
      <c r="D83" s="549"/>
      <c r="E83" s="550"/>
      <c r="F83" s="521"/>
      <c r="G83" s="524"/>
      <c r="H83" s="552"/>
      <c r="I83" s="552"/>
      <c r="J83" s="521"/>
      <c r="K83" s="524"/>
      <c r="L83" s="521"/>
      <c r="M83" s="524"/>
      <c r="N83" s="521"/>
      <c r="O83" s="524"/>
      <c r="P83" s="528"/>
      <c r="Q83" s="77"/>
      <c r="R83" s="345" t="s">
        <v>136</v>
      </c>
      <c r="S83" s="558"/>
      <c r="T83" s="561"/>
    </row>
    <row r="84" spans="1:20" s="78" customFormat="1" ht="12" customHeight="1" x14ac:dyDescent="0.2">
      <c r="A84" s="537"/>
      <c r="B84" s="538"/>
      <c r="C84" s="545"/>
      <c r="D84" s="521" t="s">
        <v>97</v>
      </c>
      <c r="E84" s="541" t="s">
        <v>132</v>
      </c>
      <c r="F84" s="521" t="s">
        <v>97</v>
      </c>
      <c r="G84" s="541" t="s">
        <v>135</v>
      </c>
      <c r="H84" s="541" t="s">
        <v>134</v>
      </c>
      <c r="I84" s="541" t="s">
        <v>133</v>
      </c>
      <c r="J84" s="521" t="s">
        <v>97</v>
      </c>
      <c r="K84" s="524" t="s">
        <v>132</v>
      </c>
      <c r="L84" s="521" t="s">
        <v>97</v>
      </c>
      <c r="M84" s="524" t="s">
        <v>132</v>
      </c>
      <c r="N84" s="521" t="s">
        <v>97</v>
      </c>
      <c r="O84" s="524" t="s">
        <v>132</v>
      </c>
      <c r="P84" s="528"/>
      <c r="Q84" s="77"/>
      <c r="R84" s="347" t="s">
        <v>131</v>
      </c>
      <c r="S84" s="556" t="s">
        <v>130</v>
      </c>
      <c r="T84" s="559">
        <f>IF(P66&lt;P70,P72/P70,0)</f>
        <v>0</v>
      </c>
    </row>
    <row r="85" spans="1:20" s="78" customFormat="1" ht="12" customHeight="1" x14ac:dyDescent="0.2">
      <c r="A85" s="537"/>
      <c r="B85" s="538"/>
      <c r="C85" s="545"/>
      <c r="D85" s="522"/>
      <c r="E85" s="542"/>
      <c r="F85" s="522"/>
      <c r="G85" s="542"/>
      <c r="H85" s="542"/>
      <c r="I85" s="542"/>
      <c r="J85" s="522"/>
      <c r="K85" s="525"/>
      <c r="L85" s="522"/>
      <c r="M85" s="525"/>
      <c r="N85" s="522"/>
      <c r="O85" s="525"/>
      <c r="P85" s="528"/>
      <c r="Q85" s="77"/>
      <c r="R85" s="346" t="s">
        <v>129</v>
      </c>
      <c r="S85" s="557"/>
      <c r="T85" s="560"/>
    </row>
    <row r="86" spans="1:20" s="78" customFormat="1" ht="12" customHeight="1" x14ac:dyDescent="0.2">
      <c r="A86" s="539"/>
      <c r="B86" s="540"/>
      <c r="C86" s="546"/>
      <c r="D86" s="523"/>
      <c r="E86" s="543"/>
      <c r="F86" s="523"/>
      <c r="G86" s="543"/>
      <c r="H86" s="543"/>
      <c r="I86" s="543"/>
      <c r="J86" s="523"/>
      <c r="K86" s="526"/>
      <c r="L86" s="523"/>
      <c r="M86" s="526"/>
      <c r="N86" s="523"/>
      <c r="O86" s="526"/>
      <c r="P86" s="529"/>
      <c r="Q86" s="77"/>
      <c r="R86" s="345" t="s">
        <v>128</v>
      </c>
      <c r="S86" s="558"/>
      <c r="T86" s="561"/>
    </row>
    <row r="87" spans="1:20" s="78" customFormat="1" ht="18" customHeight="1" x14ac:dyDescent="0.2">
      <c r="A87" s="344" t="s">
        <v>127</v>
      </c>
      <c r="B87" s="343"/>
      <c r="C87" s="336">
        <f t="shared" ref="C87:D98" si="14">C51</f>
        <v>0</v>
      </c>
      <c r="D87" s="342">
        <f t="shared" si="14"/>
        <v>0</v>
      </c>
      <c r="E87" s="334">
        <f t="shared" ref="E87:E98" si="15">IF(E51=0,0,ROUND(E51*$T$87,2))</f>
        <v>0</v>
      </c>
      <c r="F87" s="342">
        <f t="shared" ref="F87:F98" si="16">F51</f>
        <v>0</v>
      </c>
      <c r="G87" s="334">
        <f t="shared" ref="G87:I98" si="17">IF(G51=0,0,ROUND(G51*$T$87,2))</f>
        <v>0</v>
      </c>
      <c r="H87" s="334">
        <f t="shared" si="17"/>
        <v>0</v>
      </c>
      <c r="I87" s="334">
        <f t="shared" si="17"/>
        <v>0</v>
      </c>
      <c r="J87" s="342">
        <f t="shared" ref="J87:J98" si="18">J51</f>
        <v>0</v>
      </c>
      <c r="K87" s="334">
        <f t="shared" ref="K87:K98" si="19">IF(K51=0,0,ROUND(K51*$T$87,2))</f>
        <v>0</v>
      </c>
      <c r="L87" s="342">
        <f t="shared" ref="L87:L98" si="20">L51</f>
        <v>0</v>
      </c>
      <c r="M87" s="334">
        <f t="shared" ref="M87:M98" si="21">IF(M51=0,0,ROUND(M51*$T$87,2))</f>
        <v>0</v>
      </c>
      <c r="N87" s="342">
        <f t="shared" ref="N87:N98" si="22">N51</f>
        <v>0</v>
      </c>
      <c r="O87" s="334">
        <f t="shared" ref="O87:O98" si="23">IF(O51=0,0,ROUND(O51*$T$87,2))</f>
        <v>0</v>
      </c>
      <c r="P87" s="333">
        <f t="shared" ref="P87:P98" si="24">ROUND(E87,2)+ROUND(G87,2)+ROUND(H87,2)+ROUND(I87,2)+ROUND(K87,2)+ROUND(M87,2)-ROUND(O87,2)</f>
        <v>0</v>
      </c>
      <c r="Q87" s="77"/>
      <c r="R87" s="341" t="s">
        <v>126</v>
      </c>
      <c r="S87" s="340" t="str">
        <f>IF(P66&gt;=P70,"Fall 1","Fall 2")</f>
        <v>Fall 1</v>
      </c>
      <c r="T87" s="339">
        <f>VLOOKUP(S87,S81:T86,2,FALSE)</f>
        <v>0</v>
      </c>
    </row>
    <row r="88" spans="1:20" s="78" customFormat="1" ht="18" customHeight="1" x14ac:dyDescent="0.2">
      <c r="A88" s="338" t="s">
        <v>125</v>
      </c>
      <c r="B88" s="337"/>
      <c r="C88" s="336">
        <f t="shared" si="14"/>
        <v>0</v>
      </c>
      <c r="D88" s="335">
        <f t="shared" si="14"/>
        <v>0</v>
      </c>
      <c r="E88" s="334">
        <f t="shared" si="15"/>
        <v>0</v>
      </c>
      <c r="F88" s="335">
        <f t="shared" si="16"/>
        <v>0</v>
      </c>
      <c r="G88" s="334">
        <f t="shared" si="17"/>
        <v>0</v>
      </c>
      <c r="H88" s="334">
        <f t="shared" si="17"/>
        <v>0</v>
      </c>
      <c r="I88" s="334">
        <f t="shared" si="17"/>
        <v>0</v>
      </c>
      <c r="J88" s="335">
        <f t="shared" si="18"/>
        <v>0</v>
      </c>
      <c r="K88" s="334">
        <f t="shared" si="19"/>
        <v>0</v>
      </c>
      <c r="L88" s="335">
        <f t="shared" si="20"/>
        <v>0</v>
      </c>
      <c r="M88" s="334">
        <f t="shared" si="21"/>
        <v>0</v>
      </c>
      <c r="N88" s="335">
        <f t="shared" si="22"/>
        <v>0</v>
      </c>
      <c r="O88" s="334">
        <f t="shared" si="23"/>
        <v>0</v>
      </c>
      <c r="P88" s="333">
        <f t="shared" si="24"/>
        <v>0</v>
      </c>
      <c r="Q88" s="77"/>
    </row>
    <row r="89" spans="1:20" s="78" customFormat="1" ht="18" customHeight="1" x14ac:dyDescent="0.2">
      <c r="A89" s="338" t="s">
        <v>124</v>
      </c>
      <c r="B89" s="337"/>
      <c r="C89" s="336">
        <f t="shared" si="14"/>
        <v>0</v>
      </c>
      <c r="D89" s="335">
        <f t="shared" si="14"/>
        <v>0</v>
      </c>
      <c r="E89" s="334">
        <f t="shared" si="15"/>
        <v>0</v>
      </c>
      <c r="F89" s="335">
        <f t="shared" si="16"/>
        <v>0</v>
      </c>
      <c r="G89" s="334">
        <f t="shared" si="17"/>
        <v>0</v>
      </c>
      <c r="H89" s="334">
        <f t="shared" si="17"/>
        <v>0</v>
      </c>
      <c r="I89" s="334">
        <f t="shared" si="17"/>
        <v>0</v>
      </c>
      <c r="J89" s="335">
        <f t="shared" si="18"/>
        <v>0</v>
      </c>
      <c r="K89" s="334">
        <f t="shared" si="19"/>
        <v>0</v>
      </c>
      <c r="L89" s="335">
        <f t="shared" si="20"/>
        <v>0</v>
      </c>
      <c r="M89" s="334">
        <f t="shared" si="21"/>
        <v>0</v>
      </c>
      <c r="N89" s="335">
        <f t="shared" si="22"/>
        <v>0</v>
      </c>
      <c r="O89" s="334">
        <f t="shared" si="23"/>
        <v>0</v>
      </c>
      <c r="P89" s="333">
        <f t="shared" si="24"/>
        <v>0</v>
      </c>
      <c r="Q89" s="77"/>
    </row>
    <row r="90" spans="1:20" s="78" customFormat="1" ht="18" customHeight="1" x14ac:dyDescent="0.2">
      <c r="A90" s="338" t="s">
        <v>123</v>
      </c>
      <c r="B90" s="337"/>
      <c r="C90" s="336">
        <f t="shared" si="14"/>
        <v>0</v>
      </c>
      <c r="D90" s="335">
        <f t="shared" si="14"/>
        <v>0</v>
      </c>
      <c r="E90" s="334">
        <f t="shared" si="15"/>
        <v>0</v>
      </c>
      <c r="F90" s="335">
        <f t="shared" si="16"/>
        <v>0</v>
      </c>
      <c r="G90" s="334">
        <f t="shared" si="17"/>
        <v>0</v>
      </c>
      <c r="H90" s="334">
        <f t="shared" si="17"/>
        <v>0</v>
      </c>
      <c r="I90" s="334">
        <f t="shared" si="17"/>
        <v>0</v>
      </c>
      <c r="J90" s="335">
        <f t="shared" si="18"/>
        <v>0</v>
      </c>
      <c r="K90" s="334">
        <f t="shared" si="19"/>
        <v>0</v>
      </c>
      <c r="L90" s="335">
        <f t="shared" si="20"/>
        <v>0</v>
      </c>
      <c r="M90" s="334">
        <f t="shared" si="21"/>
        <v>0</v>
      </c>
      <c r="N90" s="335">
        <f t="shared" si="22"/>
        <v>0</v>
      </c>
      <c r="O90" s="334">
        <f t="shared" si="23"/>
        <v>0</v>
      </c>
      <c r="P90" s="333">
        <f t="shared" si="24"/>
        <v>0</v>
      </c>
      <c r="Q90" s="77"/>
    </row>
    <row r="91" spans="1:20" s="78" customFormat="1" ht="18" customHeight="1" x14ac:dyDescent="0.2">
      <c r="A91" s="338" t="s">
        <v>122</v>
      </c>
      <c r="B91" s="337"/>
      <c r="C91" s="336">
        <f t="shared" si="14"/>
        <v>0</v>
      </c>
      <c r="D91" s="335">
        <f t="shared" si="14"/>
        <v>0</v>
      </c>
      <c r="E91" s="334">
        <f t="shared" si="15"/>
        <v>0</v>
      </c>
      <c r="F91" s="335">
        <f t="shared" si="16"/>
        <v>0</v>
      </c>
      <c r="G91" s="334">
        <f t="shared" si="17"/>
        <v>0</v>
      </c>
      <c r="H91" s="334">
        <f t="shared" si="17"/>
        <v>0</v>
      </c>
      <c r="I91" s="334">
        <f t="shared" si="17"/>
        <v>0</v>
      </c>
      <c r="J91" s="335">
        <f t="shared" si="18"/>
        <v>0</v>
      </c>
      <c r="K91" s="334">
        <f t="shared" si="19"/>
        <v>0</v>
      </c>
      <c r="L91" s="335">
        <f t="shared" si="20"/>
        <v>0</v>
      </c>
      <c r="M91" s="334">
        <f t="shared" si="21"/>
        <v>0</v>
      </c>
      <c r="N91" s="335">
        <f t="shared" si="22"/>
        <v>0</v>
      </c>
      <c r="O91" s="334">
        <f t="shared" si="23"/>
        <v>0</v>
      </c>
      <c r="P91" s="333">
        <f t="shared" si="24"/>
        <v>0</v>
      </c>
      <c r="Q91" s="77"/>
    </row>
    <row r="92" spans="1:20" s="78" customFormat="1" ht="18" customHeight="1" x14ac:dyDescent="0.2">
      <c r="A92" s="338" t="s">
        <v>121</v>
      </c>
      <c r="B92" s="337"/>
      <c r="C92" s="336">
        <f t="shared" si="14"/>
        <v>0</v>
      </c>
      <c r="D92" s="335">
        <f t="shared" si="14"/>
        <v>0</v>
      </c>
      <c r="E92" s="334">
        <f t="shared" si="15"/>
        <v>0</v>
      </c>
      <c r="F92" s="335">
        <f t="shared" si="16"/>
        <v>0</v>
      </c>
      <c r="G92" s="334">
        <f t="shared" si="17"/>
        <v>0</v>
      </c>
      <c r="H92" s="334">
        <f t="shared" si="17"/>
        <v>0</v>
      </c>
      <c r="I92" s="334">
        <f t="shared" si="17"/>
        <v>0</v>
      </c>
      <c r="J92" s="335">
        <f t="shared" si="18"/>
        <v>0</v>
      </c>
      <c r="K92" s="334">
        <f t="shared" si="19"/>
        <v>0</v>
      </c>
      <c r="L92" s="335">
        <f t="shared" si="20"/>
        <v>0</v>
      </c>
      <c r="M92" s="334">
        <f t="shared" si="21"/>
        <v>0</v>
      </c>
      <c r="N92" s="335">
        <f t="shared" si="22"/>
        <v>0</v>
      </c>
      <c r="O92" s="334">
        <f t="shared" si="23"/>
        <v>0</v>
      </c>
      <c r="P92" s="333">
        <f t="shared" si="24"/>
        <v>0</v>
      </c>
      <c r="Q92" s="77"/>
    </row>
    <row r="93" spans="1:20" s="78" customFormat="1" ht="18" customHeight="1" x14ac:dyDescent="0.2">
      <c r="A93" s="338" t="s">
        <v>120</v>
      </c>
      <c r="B93" s="337"/>
      <c r="C93" s="336">
        <f t="shared" si="14"/>
        <v>0</v>
      </c>
      <c r="D93" s="335">
        <f t="shared" si="14"/>
        <v>0</v>
      </c>
      <c r="E93" s="334">
        <f t="shared" si="15"/>
        <v>0</v>
      </c>
      <c r="F93" s="335">
        <f t="shared" si="16"/>
        <v>0</v>
      </c>
      <c r="G93" s="334">
        <f t="shared" si="17"/>
        <v>0</v>
      </c>
      <c r="H93" s="334">
        <f t="shared" si="17"/>
        <v>0</v>
      </c>
      <c r="I93" s="334">
        <f t="shared" si="17"/>
        <v>0</v>
      </c>
      <c r="J93" s="335">
        <f t="shared" si="18"/>
        <v>0</v>
      </c>
      <c r="K93" s="334">
        <f t="shared" si="19"/>
        <v>0</v>
      </c>
      <c r="L93" s="335">
        <f t="shared" si="20"/>
        <v>0</v>
      </c>
      <c r="M93" s="334">
        <f t="shared" si="21"/>
        <v>0</v>
      </c>
      <c r="N93" s="335">
        <f t="shared" si="22"/>
        <v>0</v>
      </c>
      <c r="O93" s="334">
        <f t="shared" si="23"/>
        <v>0</v>
      </c>
      <c r="P93" s="333">
        <f t="shared" si="24"/>
        <v>0</v>
      </c>
      <c r="Q93" s="77"/>
    </row>
    <row r="94" spans="1:20" s="78" customFormat="1" ht="18" customHeight="1" x14ac:dyDescent="0.2">
      <c r="A94" s="338" t="s">
        <v>119</v>
      </c>
      <c r="B94" s="337"/>
      <c r="C94" s="336">
        <f t="shared" si="14"/>
        <v>0</v>
      </c>
      <c r="D94" s="335">
        <f t="shared" si="14"/>
        <v>0</v>
      </c>
      <c r="E94" s="334">
        <f t="shared" si="15"/>
        <v>0</v>
      </c>
      <c r="F94" s="335">
        <f t="shared" si="16"/>
        <v>0</v>
      </c>
      <c r="G94" s="334">
        <f t="shared" si="17"/>
        <v>0</v>
      </c>
      <c r="H94" s="334">
        <f t="shared" si="17"/>
        <v>0</v>
      </c>
      <c r="I94" s="334">
        <f t="shared" si="17"/>
        <v>0</v>
      </c>
      <c r="J94" s="335">
        <f t="shared" si="18"/>
        <v>0</v>
      </c>
      <c r="K94" s="334">
        <f t="shared" si="19"/>
        <v>0</v>
      </c>
      <c r="L94" s="335">
        <f t="shared" si="20"/>
        <v>0</v>
      </c>
      <c r="M94" s="334">
        <f t="shared" si="21"/>
        <v>0</v>
      </c>
      <c r="N94" s="335">
        <f t="shared" si="22"/>
        <v>0</v>
      </c>
      <c r="O94" s="334">
        <f t="shared" si="23"/>
        <v>0</v>
      </c>
      <c r="P94" s="333">
        <f t="shared" si="24"/>
        <v>0</v>
      </c>
      <c r="Q94" s="77"/>
    </row>
    <row r="95" spans="1:20" s="78" customFormat="1" ht="18" customHeight="1" x14ac:dyDescent="0.2">
      <c r="A95" s="338" t="s">
        <v>118</v>
      </c>
      <c r="B95" s="337"/>
      <c r="C95" s="336">
        <f t="shared" si="14"/>
        <v>0</v>
      </c>
      <c r="D95" s="335">
        <f t="shared" si="14"/>
        <v>0</v>
      </c>
      <c r="E95" s="334">
        <f t="shared" si="15"/>
        <v>0</v>
      </c>
      <c r="F95" s="335">
        <f t="shared" si="16"/>
        <v>0</v>
      </c>
      <c r="G95" s="334">
        <f t="shared" si="17"/>
        <v>0</v>
      </c>
      <c r="H95" s="334">
        <f t="shared" si="17"/>
        <v>0</v>
      </c>
      <c r="I95" s="334">
        <f t="shared" si="17"/>
        <v>0</v>
      </c>
      <c r="J95" s="335">
        <f t="shared" si="18"/>
        <v>0</v>
      </c>
      <c r="K95" s="334">
        <f t="shared" si="19"/>
        <v>0</v>
      </c>
      <c r="L95" s="335">
        <f t="shared" si="20"/>
        <v>0</v>
      </c>
      <c r="M95" s="334">
        <f t="shared" si="21"/>
        <v>0</v>
      </c>
      <c r="N95" s="335">
        <f t="shared" si="22"/>
        <v>0</v>
      </c>
      <c r="O95" s="334">
        <f t="shared" si="23"/>
        <v>0</v>
      </c>
      <c r="P95" s="333">
        <f t="shared" si="24"/>
        <v>0</v>
      </c>
      <c r="Q95" s="77"/>
    </row>
    <row r="96" spans="1:20" s="78" customFormat="1" ht="18" customHeight="1" x14ac:dyDescent="0.2">
      <c r="A96" s="338" t="s">
        <v>117</v>
      </c>
      <c r="B96" s="337"/>
      <c r="C96" s="336">
        <f t="shared" si="14"/>
        <v>0</v>
      </c>
      <c r="D96" s="335">
        <f t="shared" si="14"/>
        <v>0</v>
      </c>
      <c r="E96" s="334">
        <f t="shared" si="15"/>
        <v>0</v>
      </c>
      <c r="F96" s="335">
        <f t="shared" si="16"/>
        <v>0</v>
      </c>
      <c r="G96" s="334">
        <f t="shared" si="17"/>
        <v>0</v>
      </c>
      <c r="H96" s="334">
        <f t="shared" si="17"/>
        <v>0</v>
      </c>
      <c r="I96" s="334">
        <f t="shared" si="17"/>
        <v>0</v>
      </c>
      <c r="J96" s="335">
        <f t="shared" si="18"/>
        <v>0</v>
      </c>
      <c r="K96" s="334">
        <f t="shared" si="19"/>
        <v>0</v>
      </c>
      <c r="L96" s="335">
        <f t="shared" si="20"/>
        <v>0</v>
      </c>
      <c r="M96" s="334">
        <f t="shared" si="21"/>
        <v>0</v>
      </c>
      <c r="N96" s="335">
        <f t="shared" si="22"/>
        <v>0</v>
      </c>
      <c r="O96" s="334">
        <f t="shared" si="23"/>
        <v>0</v>
      </c>
      <c r="P96" s="333">
        <f t="shared" si="24"/>
        <v>0</v>
      </c>
      <c r="Q96" s="77"/>
    </row>
    <row r="97" spans="1:18" s="78" customFormat="1" ht="18" customHeight="1" x14ac:dyDescent="0.2">
      <c r="A97" s="338" t="s">
        <v>116</v>
      </c>
      <c r="B97" s="337"/>
      <c r="C97" s="336">
        <f t="shared" si="14"/>
        <v>0</v>
      </c>
      <c r="D97" s="335">
        <f t="shared" si="14"/>
        <v>0</v>
      </c>
      <c r="E97" s="334">
        <f t="shared" si="15"/>
        <v>0</v>
      </c>
      <c r="F97" s="335">
        <f t="shared" si="16"/>
        <v>0</v>
      </c>
      <c r="G97" s="334">
        <f t="shared" si="17"/>
        <v>0</v>
      </c>
      <c r="H97" s="334">
        <f t="shared" si="17"/>
        <v>0</v>
      </c>
      <c r="I97" s="334">
        <f t="shared" si="17"/>
        <v>0</v>
      </c>
      <c r="J97" s="335">
        <f t="shared" si="18"/>
        <v>0</v>
      </c>
      <c r="K97" s="334">
        <f t="shared" si="19"/>
        <v>0</v>
      </c>
      <c r="L97" s="335">
        <f t="shared" si="20"/>
        <v>0</v>
      </c>
      <c r="M97" s="334">
        <f t="shared" si="21"/>
        <v>0</v>
      </c>
      <c r="N97" s="335">
        <f t="shared" si="22"/>
        <v>0</v>
      </c>
      <c r="O97" s="334">
        <f t="shared" si="23"/>
        <v>0</v>
      </c>
      <c r="P97" s="333">
        <f t="shared" si="24"/>
        <v>0</v>
      </c>
      <c r="Q97" s="77"/>
    </row>
    <row r="98" spans="1:18" s="78" customFormat="1" ht="18" customHeight="1" x14ac:dyDescent="0.2">
      <c r="A98" s="338" t="s">
        <v>115</v>
      </c>
      <c r="B98" s="337"/>
      <c r="C98" s="336">
        <f t="shared" si="14"/>
        <v>0</v>
      </c>
      <c r="D98" s="335">
        <f t="shared" si="14"/>
        <v>0</v>
      </c>
      <c r="E98" s="334">
        <f t="shared" si="15"/>
        <v>0</v>
      </c>
      <c r="F98" s="335">
        <f t="shared" si="16"/>
        <v>0</v>
      </c>
      <c r="G98" s="334">
        <f t="shared" si="17"/>
        <v>0</v>
      </c>
      <c r="H98" s="334">
        <f t="shared" si="17"/>
        <v>0</v>
      </c>
      <c r="I98" s="334">
        <f t="shared" si="17"/>
        <v>0</v>
      </c>
      <c r="J98" s="335">
        <f t="shared" si="18"/>
        <v>0</v>
      </c>
      <c r="K98" s="334">
        <f t="shared" si="19"/>
        <v>0</v>
      </c>
      <c r="L98" s="335">
        <f t="shared" si="20"/>
        <v>0</v>
      </c>
      <c r="M98" s="334">
        <f t="shared" si="21"/>
        <v>0</v>
      </c>
      <c r="N98" s="335">
        <f t="shared" si="22"/>
        <v>0</v>
      </c>
      <c r="O98" s="334">
        <f t="shared" si="23"/>
        <v>0</v>
      </c>
      <c r="P98" s="333">
        <f t="shared" si="24"/>
        <v>0</v>
      </c>
      <c r="Q98" s="77"/>
    </row>
    <row r="99" spans="1:18" s="78" customFormat="1" ht="18" customHeight="1" thickBot="1" x14ac:dyDescent="0.25">
      <c r="A99" s="320" t="s">
        <v>114</v>
      </c>
      <c r="B99" s="319"/>
      <c r="C99" s="332"/>
      <c r="D99" s="330"/>
      <c r="E99" s="329">
        <f>SUMPRODUCT(ROUND(E87:E98,2))</f>
        <v>0</v>
      </c>
      <c r="F99" s="330"/>
      <c r="G99" s="331">
        <f>SUMPRODUCT(ROUND(G87:G98,2))</f>
        <v>0</v>
      </c>
      <c r="H99" s="331">
        <f>SUMPRODUCT(ROUND(H87:H98,2))</f>
        <v>0</v>
      </c>
      <c r="I99" s="329">
        <f>SUMPRODUCT(ROUND(I87:I98,2))</f>
        <v>0</v>
      </c>
      <c r="J99" s="330"/>
      <c r="K99" s="329">
        <f>SUMPRODUCT(ROUND(K87:K98,2))</f>
        <v>0</v>
      </c>
      <c r="L99" s="330"/>
      <c r="M99" s="329">
        <f>SUMPRODUCT(ROUND(M87:M98,2))</f>
        <v>0</v>
      </c>
      <c r="N99" s="330"/>
      <c r="O99" s="329">
        <f>SUMPRODUCT(ROUND(O87:O98,2))</f>
        <v>0</v>
      </c>
      <c r="P99" s="316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28" t="s">
        <v>113</v>
      </c>
      <c r="B101" s="327"/>
      <c r="C101" s="326"/>
      <c r="D101" s="324"/>
      <c r="E101" s="325"/>
      <c r="F101" s="324"/>
      <c r="G101" s="325"/>
      <c r="H101" s="325"/>
      <c r="I101" s="325"/>
      <c r="J101" s="324"/>
      <c r="K101" s="324"/>
      <c r="L101" s="324"/>
      <c r="M101" s="324"/>
      <c r="N101" s="323">
        <f>N65</f>
        <v>0</v>
      </c>
      <c r="O101" s="322">
        <f>IF(O65=0,0,ROUND(O65*$T$87,2))</f>
        <v>0</v>
      </c>
      <c r="P101" s="321">
        <f>ROUND(O101,2)</f>
        <v>0</v>
      </c>
      <c r="Q101" s="77"/>
    </row>
    <row r="102" spans="1:18" s="78" customFormat="1" ht="18" customHeight="1" thickBot="1" x14ac:dyDescent="0.25">
      <c r="A102" s="320" t="s">
        <v>112</v>
      </c>
      <c r="B102" s="319"/>
      <c r="C102" s="319"/>
      <c r="D102" s="317"/>
      <c r="E102" s="318"/>
      <c r="F102" s="317"/>
      <c r="G102" s="318"/>
      <c r="H102" s="318"/>
      <c r="I102" s="318"/>
      <c r="J102" s="317"/>
      <c r="K102" s="318"/>
      <c r="L102" s="317"/>
      <c r="M102" s="317"/>
      <c r="N102" s="317"/>
      <c r="O102" s="317"/>
      <c r="P102" s="316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A45:B50"/>
    <mergeCell ref="C45:C50"/>
    <mergeCell ref="D45:E47"/>
    <mergeCell ref="F45:I47"/>
    <mergeCell ref="J45:K47"/>
    <mergeCell ref="D48:D50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</mergeCells>
  <conditionalFormatting sqref="A70:T102">
    <cfRule type="expression" dxfId="25" priority="1" stopIfTrue="1">
      <formula>$P$68="nein"</formula>
    </cfRule>
  </conditionalFormatting>
  <conditionalFormatting sqref="D51:D62 F51:F62 J51:J62 L51:L62 N65 D87:D98 F87:F98 J87:J98 L87:L98 N101 N87:N98 N51:N62">
    <cfRule type="cellIs" dxfId="24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15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393" t="s">
        <v>33</v>
      </c>
      <c r="B1" s="390"/>
      <c r="C1" s="391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88"/>
      <c r="R1" s="78"/>
    </row>
    <row r="2" spans="1:21" ht="12" hidden="1" customHeight="1" x14ac:dyDescent="0.2">
      <c r="A2" s="393" t="str">
        <f>"$A$3:$P$"&amp;IF(P68="nein",68,102)</f>
        <v>$A$3:$P$102</v>
      </c>
      <c r="B2" s="392"/>
      <c r="C2" s="391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89"/>
      <c r="Q2" s="388"/>
      <c r="R2" s="78"/>
    </row>
    <row r="3" spans="1:21" ht="15" customHeight="1" x14ac:dyDescent="0.2">
      <c r="A3" s="303" t="s">
        <v>218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F-FV</v>
      </c>
      <c r="Q3" s="388"/>
      <c r="R3" s="78"/>
    </row>
    <row r="4" spans="1:21" ht="15" customHeight="1" x14ac:dyDescent="0.2">
      <c r="A4" s="77"/>
      <c r="B4" s="77"/>
      <c r="C4" s="77"/>
      <c r="I4" s="360"/>
      <c r="J4" s="360"/>
      <c r="K4" s="359"/>
      <c r="L4" s="190"/>
      <c r="N4" s="245"/>
      <c r="O4" s="245" t="s">
        <v>26</v>
      </c>
      <c r="P4" s="279">
        <f ca="1">'Seite 1'!$P$17</f>
        <v>43794</v>
      </c>
      <c r="Q4" s="388"/>
      <c r="R4" s="78"/>
    </row>
    <row r="5" spans="1:21" ht="15" customHeight="1" x14ac:dyDescent="0.2">
      <c r="A5" s="77"/>
      <c r="B5" s="77"/>
      <c r="C5" s="77"/>
      <c r="I5" s="360"/>
      <c r="J5" s="360"/>
      <c r="K5" s="359"/>
      <c r="L5" s="359"/>
      <c r="M5" s="359"/>
      <c r="N5" s="359"/>
      <c r="O5" s="359"/>
      <c r="P5" s="388" t="str">
        <f>'Seite 1'!$A$65</f>
        <v>VWN Förderung der Familienverbände (Überregionale Familienförderung)</v>
      </c>
      <c r="Q5" s="388"/>
      <c r="R5" s="78"/>
    </row>
    <row r="6" spans="1:21" s="78" customFormat="1" ht="15" customHeight="1" x14ac:dyDescent="0.2">
      <c r="C6" s="360"/>
      <c r="D6" s="360"/>
      <c r="E6" s="360"/>
      <c r="F6" s="360"/>
      <c r="G6" s="360"/>
      <c r="H6" s="360"/>
      <c r="I6" s="359"/>
      <c r="J6" s="359"/>
      <c r="K6" s="359"/>
      <c r="L6" s="359"/>
      <c r="M6" s="359"/>
      <c r="N6" s="359"/>
      <c r="O6" s="359"/>
      <c r="P6" s="387" t="str">
        <f>'Seite 1'!$A$66</f>
        <v>Formularversion: V 1.0 vom 25.11.19</v>
      </c>
      <c r="Q6" s="77"/>
      <c r="U6" s="77"/>
    </row>
    <row r="7" spans="1:21" s="78" customFormat="1" ht="18" customHeight="1" x14ac:dyDescent="0.2">
      <c r="A7" s="369" t="s">
        <v>162</v>
      </c>
      <c r="B7" s="368"/>
      <c r="C7" s="367"/>
      <c r="D7" s="367"/>
      <c r="E7" s="367"/>
      <c r="F7" s="367"/>
      <c r="G7" s="367"/>
      <c r="H7" s="367"/>
      <c r="I7" s="366"/>
      <c r="J7" s="366"/>
      <c r="K7" s="366"/>
      <c r="L7" s="366"/>
      <c r="M7" s="366"/>
      <c r="N7" s="366"/>
      <c r="O7" s="366"/>
      <c r="P7" s="365"/>
      <c r="Q7" s="77"/>
      <c r="U7" s="77"/>
    </row>
    <row r="8" spans="1:21" s="78" customFormat="1" ht="15" customHeight="1" x14ac:dyDescent="0.2">
      <c r="A8" s="364" t="s">
        <v>161</v>
      </c>
      <c r="B8" s="363"/>
      <c r="C8" s="362"/>
      <c r="D8" s="362"/>
      <c r="E8" s="362"/>
      <c r="F8" s="362"/>
      <c r="G8" s="362"/>
      <c r="H8" s="362"/>
      <c r="I8" s="359"/>
      <c r="J8" s="359"/>
      <c r="K8" s="359"/>
      <c r="L8" s="359"/>
      <c r="M8" s="359"/>
      <c r="N8" s="359"/>
      <c r="O8" s="359"/>
      <c r="P8" s="387"/>
      <c r="Q8" s="77"/>
      <c r="U8" s="77"/>
    </row>
    <row r="9" spans="1:21" s="78" customFormat="1" ht="12" customHeight="1" x14ac:dyDescent="0.2">
      <c r="A9" s="361"/>
      <c r="B9" s="361"/>
      <c r="C9" s="361"/>
      <c r="D9" s="361"/>
      <c r="E9" s="361"/>
      <c r="F9" s="361"/>
      <c r="G9" s="361"/>
      <c r="H9" s="361"/>
      <c r="I9" s="359"/>
      <c r="J9" s="359"/>
      <c r="K9" s="359"/>
      <c r="L9" s="359"/>
      <c r="M9" s="359"/>
      <c r="N9" s="359"/>
      <c r="O9" s="359"/>
      <c r="P9" s="387"/>
      <c r="Q9" s="77"/>
      <c r="U9" s="77"/>
    </row>
    <row r="10" spans="1:21" s="78" customFormat="1" ht="18" customHeight="1" x14ac:dyDescent="0.2">
      <c r="A10" s="358">
        <v>3</v>
      </c>
      <c r="B10" s="354" t="s">
        <v>160</v>
      </c>
      <c r="C10" s="352"/>
      <c r="D10" s="357"/>
      <c r="E10" s="562">
        <f>'Seite 3'!B14</f>
        <v>0</v>
      </c>
      <c r="F10" s="563"/>
      <c r="G10" s="564"/>
      <c r="P10" s="355"/>
      <c r="Q10" s="77"/>
      <c r="U10" s="77"/>
    </row>
    <row r="11" spans="1:21" s="348" customFormat="1" ht="5.0999999999999996" customHeight="1" x14ac:dyDescent="0.2">
      <c r="A11" s="356"/>
      <c r="B11" s="356"/>
      <c r="C11" s="356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77"/>
      <c r="R11" s="78"/>
      <c r="S11" s="78"/>
      <c r="T11" s="78"/>
      <c r="U11" s="77"/>
    </row>
    <row r="12" spans="1:21" s="348" customFormat="1" ht="18" customHeight="1" x14ac:dyDescent="0.2">
      <c r="A12" s="354" t="s">
        <v>159</v>
      </c>
      <c r="B12" s="374"/>
      <c r="C12" s="352"/>
      <c r="D12" s="357"/>
      <c r="E12" s="386"/>
      <c r="F12" s="350" t="s">
        <v>5</v>
      </c>
      <c r="G12" s="386"/>
      <c r="L12" s="355"/>
      <c r="Q12" s="77"/>
      <c r="R12" s="78"/>
      <c r="S12" s="78"/>
      <c r="T12" s="78"/>
      <c r="U12" s="77"/>
    </row>
    <row r="13" spans="1:21" s="348" customFormat="1" ht="12" customHeight="1" x14ac:dyDescent="0.2">
      <c r="A13" s="356"/>
      <c r="B13" s="356"/>
      <c r="C13" s="356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77"/>
      <c r="R13" s="78"/>
      <c r="S13" s="78"/>
      <c r="T13" s="78"/>
      <c r="U13" s="77"/>
    </row>
    <row r="14" spans="1:21" s="78" customFormat="1" ht="12" customHeight="1" x14ac:dyDescent="0.2">
      <c r="A14" s="535" t="s">
        <v>146</v>
      </c>
      <c r="B14" s="536"/>
      <c r="C14" s="544" t="s">
        <v>158</v>
      </c>
      <c r="D14" s="535" t="s">
        <v>144</v>
      </c>
      <c r="E14" s="547"/>
      <c r="F14" s="530" t="s">
        <v>143</v>
      </c>
      <c r="G14" s="531"/>
      <c r="H14" s="551"/>
      <c r="I14" s="551"/>
      <c r="J14" s="530" t="s">
        <v>142</v>
      </c>
      <c r="K14" s="531"/>
      <c r="L14" s="530" t="s">
        <v>141</v>
      </c>
      <c r="M14" s="531"/>
      <c r="N14" s="530" t="s">
        <v>140</v>
      </c>
      <c r="O14" s="531"/>
      <c r="P14" s="527" t="s">
        <v>139</v>
      </c>
      <c r="Q14" s="77"/>
      <c r="U14" s="77"/>
    </row>
    <row r="15" spans="1:21" s="78" customFormat="1" ht="12" customHeight="1" x14ac:dyDescent="0.2">
      <c r="A15" s="537"/>
      <c r="B15" s="538"/>
      <c r="C15" s="545"/>
      <c r="D15" s="537"/>
      <c r="E15" s="548"/>
      <c r="F15" s="521"/>
      <c r="G15" s="524"/>
      <c r="H15" s="552"/>
      <c r="I15" s="552"/>
      <c r="J15" s="521"/>
      <c r="K15" s="524"/>
      <c r="L15" s="521"/>
      <c r="M15" s="524"/>
      <c r="N15" s="521"/>
      <c r="O15" s="524"/>
      <c r="P15" s="528"/>
      <c r="Q15" s="77"/>
      <c r="U15" s="77"/>
    </row>
    <row r="16" spans="1:21" s="78" customFormat="1" ht="12" customHeight="1" x14ac:dyDescent="0.2">
      <c r="A16" s="537"/>
      <c r="B16" s="538"/>
      <c r="C16" s="545"/>
      <c r="D16" s="549"/>
      <c r="E16" s="550"/>
      <c r="F16" s="521"/>
      <c r="G16" s="524"/>
      <c r="H16" s="552"/>
      <c r="I16" s="552"/>
      <c r="J16" s="521"/>
      <c r="K16" s="524"/>
      <c r="L16" s="521"/>
      <c r="M16" s="524"/>
      <c r="N16" s="521"/>
      <c r="O16" s="524"/>
      <c r="P16" s="528"/>
      <c r="Q16" s="77"/>
      <c r="U16" s="77"/>
    </row>
    <row r="17" spans="1:21" s="78" customFormat="1" ht="12" customHeight="1" x14ac:dyDescent="0.2">
      <c r="A17" s="537"/>
      <c r="B17" s="538"/>
      <c r="C17" s="545"/>
      <c r="D17" s="521" t="s">
        <v>97</v>
      </c>
      <c r="E17" s="541" t="s">
        <v>132</v>
      </c>
      <c r="F17" s="521" t="s">
        <v>97</v>
      </c>
      <c r="G17" s="541" t="s">
        <v>135</v>
      </c>
      <c r="H17" s="541" t="s">
        <v>134</v>
      </c>
      <c r="I17" s="541" t="s">
        <v>133</v>
      </c>
      <c r="J17" s="521" t="s">
        <v>97</v>
      </c>
      <c r="K17" s="524" t="s">
        <v>132</v>
      </c>
      <c r="L17" s="521" t="s">
        <v>97</v>
      </c>
      <c r="M17" s="524" t="s">
        <v>132</v>
      </c>
      <c r="N17" s="521" t="s">
        <v>97</v>
      </c>
      <c r="O17" s="524" t="s">
        <v>132</v>
      </c>
      <c r="P17" s="528"/>
      <c r="Q17" s="77"/>
      <c r="U17" s="77"/>
    </row>
    <row r="18" spans="1:21" s="78" customFormat="1" ht="12" customHeight="1" x14ac:dyDescent="0.2">
      <c r="A18" s="537"/>
      <c r="B18" s="538"/>
      <c r="C18" s="545"/>
      <c r="D18" s="522"/>
      <c r="E18" s="542"/>
      <c r="F18" s="522"/>
      <c r="G18" s="542"/>
      <c r="H18" s="542"/>
      <c r="I18" s="542"/>
      <c r="J18" s="522"/>
      <c r="K18" s="525"/>
      <c r="L18" s="522"/>
      <c r="M18" s="525"/>
      <c r="N18" s="522"/>
      <c r="O18" s="525"/>
      <c r="P18" s="528"/>
      <c r="Q18" s="77"/>
      <c r="U18" s="77"/>
    </row>
    <row r="19" spans="1:21" s="78" customFormat="1" ht="12" customHeight="1" x14ac:dyDescent="0.2">
      <c r="A19" s="539"/>
      <c r="B19" s="540"/>
      <c r="C19" s="546"/>
      <c r="D19" s="523"/>
      <c r="E19" s="543"/>
      <c r="F19" s="523"/>
      <c r="G19" s="543"/>
      <c r="H19" s="543"/>
      <c r="I19" s="543"/>
      <c r="J19" s="523"/>
      <c r="K19" s="526"/>
      <c r="L19" s="523"/>
      <c r="M19" s="526"/>
      <c r="N19" s="523"/>
      <c r="O19" s="526"/>
      <c r="P19" s="529"/>
      <c r="Q19" s="77"/>
      <c r="U19" s="77"/>
    </row>
    <row r="20" spans="1:21" s="78" customFormat="1" ht="18" customHeight="1" x14ac:dyDescent="0.2">
      <c r="A20" s="344" t="s">
        <v>127</v>
      </c>
      <c r="B20" s="343"/>
      <c r="C20" s="385"/>
      <c r="D20" s="384"/>
      <c r="E20" s="383"/>
      <c r="F20" s="384"/>
      <c r="G20" s="383"/>
      <c r="H20" s="383"/>
      <c r="I20" s="383"/>
      <c r="J20" s="384"/>
      <c r="K20" s="383"/>
      <c r="L20" s="384"/>
      <c r="M20" s="383"/>
      <c r="N20" s="384"/>
      <c r="O20" s="383"/>
      <c r="P20" s="333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38" t="s">
        <v>125</v>
      </c>
      <c r="B21" s="337"/>
      <c r="C21" s="385"/>
      <c r="D21" s="384"/>
      <c r="E21" s="383"/>
      <c r="F21" s="384"/>
      <c r="G21" s="383"/>
      <c r="H21" s="383"/>
      <c r="I21" s="383"/>
      <c r="J21" s="384"/>
      <c r="K21" s="383"/>
      <c r="L21" s="384"/>
      <c r="M21" s="383"/>
      <c r="N21" s="384"/>
      <c r="O21" s="383"/>
      <c r="P21" s="376">
        <f t="shared" si="0"/>
        <v>0</v>
      </c>
      <c r="Q21" s="77"/>
      <c r="U21" s="77"/>
    </row>
    <row r="22" spans="1:21" s="78" customFormat="1" ht="18" customHeight="1" x14ac:dyDescent="0.2">
      <c r="A22" s="338" t="s">
        <v>124</v>
      </c>
      <c r="B22" s="337"/>
      <c r="C22" s="385"/>
      <c r="D22" s="384"/>
      <c r="E22" s="383"/>
      <c r="F22" s="384"/>
      <c r="G22" s="383"/>
      <c r="H22" s="383"/>
      <c r="I22" s="383"/>
      <c r="J22" s="384"/>
      <c r="K22" s="383"/>
      <c r="L22" s="384"/>
      <c r="M22" s="383"/>
      <c r="N22" s="384"/>
      <c r="O22" s="383"/>
      <c r="P22" s="376">
        <f t="shared" si="0"/>
        <v>0</v>
      </c>
      <c r="Q22" s="77"/>
      <c r="U22" s="77"/>
    </row>
    <row r="23" spans="1:21" s="78" customFormat="1" ht="18" customHeight="1" x14ac:dyDescent="0.2">
      <c r="A23" s="338" t="s">
        <v>123</v>
      </c>
      <c r="B23" s="337"/>
      <c r="C23" s="385"/>
      <c r="D23" s="384"/>
      <c r="E23" s="383"/>
      <c r="F23" s="384"/>
      <c r="G23" s="383"/>
      <c r="H23" s="383"/>
      <c r="I23" s="383"/>
      <c r="J23" s="384"/>
      <c r="K23" s="383"/>
      <c r="L23" s="384"/>
      <c r="M23" s="383"/>
      <c r="N23" s="384"/>
      <c r="O23" s="383"/>
      <c r="P23" s="376">
        <f t="shared" si="0"/>
        <v>0</v>
      </c>
      <c r="Q23" s="77"/>
      <c r="U23" s="77"/>
    </row>
    <row r="24" spans="1:21" s="78" customFormat="1" ht="18" customHeight="1" x14ac:dyDescent="0.2">
      <c r="A24" s="338" t="s">
        <v>122</v>
      </c>
      <c r="B24" s="337"/>
      <c r="C24" s="385"/>
      <c r="D24" s="384"/>
      <c r="E24" s="383"/>
      <c r="F24" s="384"/>
      <c r="G24" s="383"/>
      <c r="H24" s="383"/>
      <c r="I24" s="383"/>
      <c r="J24" s="384"/>
      <c r="K24" s="383"/>
      <c r="L24" s="384"/>
      <c r="M24" s="383"/>
      <c r="N24" s="384"/>
      <c r="O24" s="383"/>
      <c r="P24" s="376">
        <f t="shared" si="0"/>
        <v>0</v>
      </c>
      <c r="Q24" s="77"/>
      <c r="U24" s="77"/>
    </row>
    <row r="25" spans="1:21" s="78" customFormat="1" ht="18" customHeight="1" x14ac:dyDescent="0.2">
      <c r="A25" s="338" t="s">
        <v>121</v>
      </c>
      <c r="B25" s="337"/>
      <c r="C25" s="385"/>
      <c r="D25" s="384"/>
      <c r="E25" s="383"/>
      <c r="F25" s="384"/>
      <c r="G25" s="383"/>
      <c r="H25" s="383"/>
      <c r="I25" s="383"/>
      <c r="J25" s="384"/>
      <c r="K25" s="383"/>
      <c r="L25" s="384"/>
      <c r="M25" s="383"/>
      <c r="N25" s="384"/>
      <c r="O25" s="383"/>
      <c r="P25" s="376">
        <f t="shared" si="0"/>
        <v>0</v>
      </c>
      <c r="Q25" s="77"/>
      <c r="U25" s="77"/>
    </row>
    <row r="26" spans="1:21" s="78" customFormat="1" ht="18" customHeight="1" x14ac:dyDescent="0.2">
      <c r="A26" s="338" t="s">
        <v>120</v>
      </c>
      <c r="B26" s="337"/>
      <c r="C26" s="385"/>
      <c r="D26" s="384"/>
      <c r="E26" s="383"/>
      <c r="F26" s="384"/>
      <c r="G26" s="383"/>
      <c r="H26" s="383"/>
      <c r="I26" s="383"/>
      <c r="J26" s="384"/>
      <c r="K26" s="383"/>
      <c r="L26" s="384"/>
      <c r="M26" s="383"/>
      <c r="N26" s="384"/>
      <c r="O26" s="383"/>
      <c r="P26" s="376">
        <f t="shared" si="0"/>
        <v>0</v>
      </c>
      <c r="Q26" s="77"/>
      <c r="U26" s="77"/>
    </row>
    <row r="27" spans="1:21" s="78" customFormat="1" ht="18" customHeight="1" x14ac:dyDescent="0.2">
      <c r="A27" s="338" t="s">
        <v>119</v>
      </c>
      <c r="B27" s="337"/>
      <c r="C27" s="385"/>
      <c r="D27" s="384"/>
      <c r="E27" s="383"/>
      <c r="F27" s="384"/>
      <c r="G27" s="383"/>
      <c r="H27" s="383"/>
      <c r="I27" s="383"/>
      <c r="J27" s="384"/>
      <c r="K27" s="383"/>
      <c r="L27" s="384"/>
      <c r="M27" s="383"/>
      <c r="N27" s="384"/>
      <c r="O27" s="383"/>
      <c r="P27" s="376">
        <f t="shared" si="0"/>
        <v>0</v>
      </c>
      <c r="Q27" s="77"/>
      <c r="U27" s="77"/>
    </row>
    <row r="28" spans="1:21" s="78" customFormat="1" ht="18" customHeight="1" x14ac:dyDescent="0.2">
      <c r="A28" s="338" t="s">
        <v>118</v>
      </c>
      <c r="B28" s="337"/>
      <c r="C28" s="385"/>
      <c r="D28" s="384"/>
      <c r="E28" s="383"/>
      <c r="F28" s="384"/>
      <c r="G28" s="383"/>
      <c r="H28" s="383"/>
      <c r="I28" s="383"/>
      <c r="J28" s="384"/>
      <c r="K28" s="383"/>
      <c r="L28" s="384"/>
      <c r="M28" s="383"/>
      <c r="N28" s="384"/>
      <c r="O28" s="383"/>
      <c r="P28" s="376">
        <f t="shared" si="0"/>
        <v>0</v>
      </c>
      <c r="Q28" s="77"/>
      <c r="U28" s="77"/>
    </row>
    <row r="29" spans="1:21" s="78" customFormat="1" ht="18" customHeight="1" x14ac:dyDescent="0.2">
      <c r="A29" s="338" t="s">
        <v>117</v>
      </c>
      <c r="B29" s="337"/>
      <c r="C29" s="385"/>
      <c r="D29" s="384"/>
      <c r="E29" s="383"/>
      <c r="F29" s="384"/>
      <c r="G29" s="383"/>
      <c r="H29" s="383"/>
      <c r="I29" s="383"/>
      <c r="J29" s="384"/>
      <c r="K29" s="383"/>
      <c r="L29" s="384"/>
      <c r="M29" s="383"/>
      <c r="N29" s="384"/>
      <c r="O29" s="383"/>
      <c r="P29" s="376">
        <f t="shared" si="0"/>
        <v>0</v>
      </c>
      <c r="Q29" s="77"/>
      <c r="U29" s="77"/>
    </row>
    <row r="30" spans="1:21" s="78" customFormat="1" ht="18" customHeight="1" x14ac:dyDescent="0.2">
      <c r="A30" s="338" t="s">
        <v>116</v>
      </c>
      <c r="B30" s="337"/>
      <c r="C30" s="385"/>
      <c r="D30" s="384"/>
      <c r="E30" s="383"/>
      <c r="F30" s="384"/>
      <c r="G30" s="383"/>
      <c r="H30" s="383"/>
      <c r="I30" s="383"/>
      <c r="J30" s="384"/>
      <c r="K30" s="383"/>
      <c r="L30" s="384"/>
      <c r="M30" s="383"/>
      <c r="N30" s="384"/>
      <c r="O30" s="383"/>
      <c r="P30" s="376">
        <f t="shared" si="0"/>
        <v>0</v>
      </c>
      <c r="Q30" s="77"/>
      <c r="U30" s="77"/>
    </row>
    <row r="31" spans="1:21" s="78" customFormat="1" ht="18" customHeight="1" x14ac:dyDescent="0.2">
      <c r="A31" s="338" t="s">
        <v>115</v>
      </c>
      <c r="B31" s="337"/>
      <c r="C31" s="385"/>
      <c r="D31" s="384"/>
      <c r="E31" s="383"/>
      <c r="F31" s="384"/>
      <c r="G31" s="383"/>
      <c r="H31" s="383"/>
      <c r="I31" s="383"/>
      <c r="J31" s="384"/>
      <c r="K31" s="383"/>
      <c r="L31" s="384"/>
      <c r="M31" s="383"/>
      <c r="N31" s="384"/>
      <c r="O31" s="383"/>
      <c r="P31" s="376">
        <f t="shared" si="0"/>
        <v>0</v>
      </c>
      <c r="Q31" s="77"/>
      <c r="U31" s="77"/>
    </row>
    <row r="32" spans="1:21" s="78" customFormat="1" ht="18" customHeight="1" thickBot="1" x14ac:dyDescent="0.25">
      <c r="A32" s="320" t="s">
        <v>114</v>
      </c>
      <c r="B32" s="319"/>
      <c r="C32" s="332"/>
      <c r="D32" s="330"/>
      <c r="E32" s="329">
        <f>SUMPRODUCT(ROUND(E20:E31,2))</f>
        <v>0</v>
      </c>
      <c r="F32" s="330"/>
      <c r="G32" s="331">
        <f>SUMPRODUCT(ROUND(G20:G31,2))</f>
        <v>0</v>
      </c>
      <c r="H32" s="331">
        <f>SUMPRODUCT(ROUND(H20:H31,2))</f>
        <v>0</v>
      </c>
      <c r="I32" s="329">
        <f>SUMPRODUCT(ROUND(I20:I31,2))</f>
        <v>0</v>
      </c>
      <c r="J32" s="330"/>
      <c r="K32" s="329">
        <f>SUMPRODUCT(ROUND(K20:K31,2))</f>
        <v>0</v>
      </c>
      <c r="L32" s="330"/>
      <c r="M32" s="329">
        <f>SUMPRODUCT(ROUND(M20:M31,2))</f>
        <v>0</v>
      </c>
      <c r="N32" s="330"/>
      <c r="O32" s="329">
        <f>SUMPRODUCT(ROUND(O20:O31,2))</f>
        <v>0</v>
      </c>
      <c r="P32" s="316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28" t="s">
        <v>113</v>
      </c>
      <c r="B34" s="327"/>
      <c r="C34" s="326"/>
      <c r="D34" s="324"/>
      <c r="E34" s="325"/>
      <c r="F34" s="324"/>
      <c r="G34" s="325"/>
      <c r="H34" s="325"/>
      <c r="I34" s="325"/>
      <c r="J34" s="324"/>
      <c r="K34" s="324"/>
      <c r="L34" s="324"/>
      <c r="M34" s="324"/>
      <c r="N34" s="382"/>
      <c r="O34" s="381"/>
      <c r="P34" s="321">
        <f>ROUND(O34,2)</f>
        <v>0</v>
      </c>
      <c r="Q34" s="77"/>
      <c r="U34" s="77"/>
    </row>
    <row r="35" spans="1:21" s="78" customFormat="1" ht="18" customHeight="1" thickBot="1" x14ac:dyDescent="0.25">
      <c r="A35" s="320" t="s">
        <v>112</v>
      </c>
      <c r="B35" s="319"/>
      <c r="C35" s="319"/>
      <c r="D35" s="317"/>
      <c r="E35" s="318"/>
      <c r="F35" s="317"/>
      <c r="G35" s="318"/>
      <c r="H35" s="318"/>
      <c r="I35" s="318"/>
      <c r="J35" s="317"/>
      <c r="K35" s="318"/>
      <c r="L35" s="317"/>
      <c r="M35" s="317"/>
      <c r="N35" s="317"/>
      <c r="O35" s="317"/>
      <c r="P35" s="316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69" t="s">
        <v>157</v>
      </c>
      <c r="B38" s="368"/>
      <c r="C38" s="367"/>
      <c r="D38" s="367"/>
      <c r="E38" s="367"/>
      <c r="F38" s="367"/>
      <c r="G38" s="367"/>
      <c r="H38" s="367"/>
      <c r="I38" s="366"/>
      <c r="J38" s="366"/>
      <c r="K38" s="366"/>
      <c r="L38" s="366"/>
      <c r="M38" s="366"/>
      <c r="N38" s="366"/>
      <c r="O38" s="366"/>
      <c r="P38" s="365"/>
      <c r="Q38" s="77"/>
      <c r="U38" s="77"/>
    </row>
    <row r="39" spans="1:21" ht="15" customHeight="1" x14ac:dyDescent="0.2">
      <c r="A39" s="380" t="s">
        <v>156</v>
      </c>
      <c r="B39" s="379"/>
      <c r="C39" s="378"/>
      <c r="D39" s="378"/>
      <c r="E39" s="378"/>
      <c r="F39" s="378"/>
      <c r="G39" s="378"/>
      <c r="H39" s="378"/>
      <c r="I39" s="360"/>
      <c r="J39" s="360"/>
      <c r="K39" s="359"/>
      <c r="L39" s="190"/>
      <c r="R39" s="78"/>
    </row>
    <row r="40" spans="1:21" ht="12" customHeight="1" x14ac:dyDescent="0.2">
      <c r="A40" s="378"/>
      <c r="B40" s="378"/>
      <c r="C40" s="378"/>
      <c r="D40" s="378"/>
      <c r="E40" s="378"/>
      <c r="F40" s="378"/>
      <c r="G40" s="378"/>
      <c r="H40" s="378"/>
      <c r="I40" s="360"/>
      <c r="J40" s="360"/>
      <c r="K40" s="359"/>
      <c r="L40" s="359"/>
      <c r="R40" s="78"/>
    </row>
    <row r="41" spans="1:21" s="78" customFormat="1" ht="18" customHeight="1" x14ac:dyDescent="0.2">
      <c r="A41" s="358">
        <f>$A$10</f>
        <v>3</v>
      </c>
      <c r="B41" s="354" t="str">
        <f>$B$10</f>
        <v>Name, Vorname Mitarbeiter/in:</v>
      </c>
      <c r="C41" s="352"/>
      <c r="D41" s="357"/>
      <c r="E41" s="553">
        <f>IF($E$10="","",$E$10)</f>
        <v>0</v>
      </c>
      <c r="F41" s="554"/>
      <c r="G41" s="555"/>
      <c r="P41" s="355"/>
      <c r="Q41" s="77"/>
      <c r="U41" s="77"/>
    </row>
    <row r="42" spans="1:21" s="348" customFormat="1" ht="5.0999999999999996" customHeight="1" x14ac:dyDescent="0.2">
      <c r="A42" s="356"/>
      <c r="B42" s="356"/>
      <c r="C42" s="356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77"/>
      <c r="R42" s="78"/>
      <c r="S42" s="78"/>
      <c r="T42" s="78"/>
      <c r="U42" s="77"/>
    </row>
    <row r="43" spans="1:21" s="348" customFormat="1" ht="18" customHeight="1" x14ac:dyDescent="0.2">
      <c r="A43" s="354" t="str">
        <f>$A$12</f>
        <v>Beschäftigungszeitraum im Projekt vom:</v>
      </c>
      <c r="B43" s="353"/>
      <c r="C43" s="352"/>
      <c r="D43" s="351"/>
      <c r="E43" s="349" t="str">
        <f>IF($E$12="","",$E$12)</f>
        <v/>
      </c>
      <c r="F43" s="350" t="s">
        <v>5</v>
      </c>
      <c r="G43" s="349" t="str">
        <f>IF($G$12="","",$G$12)</f>
        <v/>
      </c>
      <c r="L43" s="355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35" t="s">
        <v>146</v>
      </c>
      <c r="B45" s="536"/>
      <c r="C45" s="544" t="s">
        <v>145</v>
      </c>
      <c r="D45" s="535" t="s">
        <v>144</v>
      </c>
      <c r="E45" s="547"/>
      <c r="F45" s="530" t="s">
        <v>143</v>
      </c>
      <c r="G45" s="531"/>
      <c r="H45" s="551"/>
      <c r="I45" s="551"/>
      <c r="J45" s="530" t="s">
        <v>142</v>
      </c>
      <c r="K45" s="531"/>
      <c r="L45" s="530" t="s">
        <v>141</v>
      </c>
      <c r="M45" s="531"/>
      <c r="N45" s="530" t="s">
        <v>140</v>
      </c>
      <c r="O45" s="531"/>
      <c r="P45" s="527" t="s">
        <v>139</v>
      </c>
      <c r="Q45" s="77"/>
      <c r="U45" s="77"/>
    </row>
    <row r="46" spans="1:21" s="78" customFormat="1" ht="12" customHeight="1" x14ac:dyDescent="0.2">
      <c r="A46" s="537"/>
      <c r="B46" s="538"/>
      <c r="C46" s="545"/>
      <c r="D46" s="537"/>
      <c r="E46" s="548"/>
      <c r="F46" s="521"/>
      <c r="G46" s="524"/>
      <c r="H46" s="552"/>
      <c r="I46" s="552"/>
      <c r="J46" s="521"/>
      <c r="K46" s="524"/>
      <c r="L46" s="521"/>
      <c r="M46" s="524"/>
      <c r="N46" s="521"/>
      <c r="O46" s="524"/>
      <c r="P46" s="528"/>
      <c r="Q46" s="77"/>
      <c r="U46" s="77"/>
    </row>
    <row r="47" spans="1:21" s="78" customFormat="1" ht="12" customHeight="1" x14ac:dyDescent="0.2">
      <c r="A47" s="537"/>
      <c r="B47" s="538"/>
      <c r="C47" s="545"/>
      <c r="D47" s="549"/>
      <c r="E47" s="550"/>
      <c r="F47" s="521"/>
      <c r="G47" s="524"/>
      <c r="H47" s="552"/>
      <c r="I47" s="552"/>
      <c r="J47" s="521"/>
      <c r="K47" s="524"/>
      <c r="L47" s="521"/>
      <c r="M47" s="524"/>
      <c r="N47" s="521"/>
      <c r="O47" s="524"/>
      <c r="P47" s="528"/>
      <c r="Q47" s="77"/>
      <c r="U47" s="77"/>
    </row>
    <row r="48" spans="1:21" s="78" customFormat="1" ht="12" customHeight="1" x14ac:dyDescent="0.2">
      <c r="A48" s="537"/>
      <c r="B48" s="538"/>
      <c r="C48" s="545"/>
      <c r="D48" s="521" t="s">
        <v>97</v>
      </c>
      <c r="E48" s="541" t="s">
        <v>132</v>
      </c>
      <c r="F48" s="521" t="s">
        <v>97</v>
      </c>
      <c r="G48" s="541" t="s">
        <v>135</v>
      </c>
      <c r="H48" s="541" t="s">
        <v>134</v>
      </c>
      <c r="I48" s="541" t="s">
        <v>133</v>
      </c>
      <c r="J48" s="521" t="s">
        <v>97</v>
      </c>
      <c r="K48" s="524" t="s">
        <v>132</v>
      </c>
      <c r="L48" s="521" t="s">
        <v>97</v>
      </c>
      <c r="M48" s="524" t="s">
        <v>132</v>
      </c>
      <c r="N48" s="521" t="s">
        <v>97</v>
      </c>
      <c r="O48" s="524" t="s">
        <v>132</v>
      </c>
      <c r="P48" s="528"/>
      <c r="Q48" s="77"/>
      <c r="U48" s="77"/>
    </row>
    <row r="49" spans="1:21" s="78" customFormat="1" ht="12" customHeight="1" x14ac:dyDescent="0.2">
      <c r="A49" s="537"/>
      <c r="B49" s="538"/>
      <c r="C49" s="545"/>
      <c r="D49" s="522"/>
      <c r="E49" s="542"/>
      <c r="F49" s="522"/>
      <c r="G49" s="542"/>
      <c r="H49" s="542"/>
      <c r="I49" s="542"/>
      <c r="J49" s="522"/>
      <c r="K49" s="525"/>
      <c r="L49" s="522"/>
      <c r="M49" s="525"/>
      <c r="N49" s="522"/>
      <c r="O49" s="525"/>
      <c r="P49" s="528"/>
      <c r="Q49" s="77"/>
      <c r="U49" s="77"/>
    </row>
    <row r="50" spans="1:21" s="78" customFormat="1" ht="12" customHeight="1" x14ac:dyDescent="0.2">
      <c r="A50" s="539"/>
      <c r="B50" s="540"/>
      <c r="C50" s="546"/>
      <c r="D50" s="523"/>
      <c r="E50" s="543"/>
      <c r="F50" s="523"/>
      <c r="G50" s="543"/>
      <c r="H50" s="543"/>
      <c r="I50" s="543"/>
      <c r="J50" s="523"/>
      <c r="K50" s="526"/>
      <c r="L50" s="523"/>
      <c r="M50" s="526"/>
      <c r="N50" s="523"/>
      <c r="O50" s="526"/>
      <c r="P50" s="529"/>
      <c r="Q50" s="77"/>
      <c r="U50" s="77"/>
    </row>
    <row r="51" spans="1:21" s="78" customFormat="1" ht="18" customHeight="1" x14ac:dyDescent="0.2">
      <c r="A51" s="344" t="s">
        <v>127</v>
      </c>
      <c r="B51" s="343"/>
      <c r="C51" s="377"/>
      <c r="D51" s="342">
        <f t="shared" ref="D51:D62" si="1">D20</f>
        <v>0</v>
      </c>
      <c r="E51" s="336">
        <f t="shared" ref="E51:E62" si="2">IF(C20=0,0,ROUND(ROUND(E20,2)/ROUND($C20,2)*ROUND($C51,2),2))</f>
        <v>0</v>
      </c>
      <c r="F51" s="342">
        <f t="shared" ref="F51:F62" si="3">F20</f>
        <v>0</v>
      </c>
      <c r="G51" s="336">
        <f t="shared" ref="G51:G62" si="4">IF(C20=0,0,ROUND(ROUND(G20,2)/ROUND($C20,2)*ROUND($C51,2),2))</f>
        <v>0</v>
      </c>
      <c r="H51" s="336">
        <f t="shared" ref="H51:H62" si="5">IF(C20=0,0,ROUND(ROUND(H20,2)/ROUND($C20,2)*ROUND($C51,2),2))</f>
        <v>0</v>
      </c>
      <c r="I51" s="336">
        <f t="shared" ref="I51:I62" si="6">IF(C20=0,0,ROUND(ROUND(I20,2)/ROUND($C20,2)*ROUND($C51,2),2))</f>
        <v>0</v>
      </c>
      <c r="J51" s="342">
        <f t="shared" ref="J51:J62" si="7">J20</f>
        <v>0</v>
      </c>
      <c r="K51" s="336">
        <f t="shared" ref="K51:K62" si="8">IF(C20=0,0,ROUND(ROUND(K20,2)/ROUND($C20,2)*ROUND($C51,2),2))</f>
        <v>0</v>
      </c>
      <c r="L51" s="342">
        <f t="shared" ref="L51:L62" si="9">L20</f>
        <v>0</v>
      </c>
      <c r="M51" s="336">
        <f t="shared" ref="M51:M62" si="10">IF(C20=0,0,ROUND(ROUND(M20,2)/ROUND($C20,2)*ROUND($C51,2),2))</f>
        <v>0</v>
      </c>
      <c r="N51" s="342">
        <f t="shared" ref="N51:N62" si="11">N20</f>
        <v>0</v>
      </c>
      <c r="O51" s="336">
        <f t="shared" ref="O51:O62" si="12">IF(C20=0,0,ROUND(ROUND(O20,2)/ROUND($C20,2)*ROUND($C51,2),2))</f>
        <v>0</v>
      </c>
      <c r="P51" s="333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38" t="s">
        <v>125</v>
      </c>
      <c r="B52" s="337"/>
      <c r="C52" s="377"/>
      <c r="D52" s="335">
        <f t="shared" si="1"/>
        <v>0</v>
      </c>
      <c r="E52" s="336">
        <f t="shared" si="2"/>
        <v>0</v>
      </c>
      <c r="F52" s="335">
        <f t="shared" si="3"/>
        <v>0</v>
      </c>
      <c r="G52" s="336">
        <f t="shared" si="4"/>
        <v>0</v>
      </c>
      <c r="H52" s="336">
        <f t="shared" si="5"/>
        <v>0</v>
      </c>
      <c r="I52" s="336">
        <f t="shared" si="6"/>
        <v>0</v>
      </c>
      <c r="J52" s="335">
        <f t="shared" si="7"/>
        <v>0</v>
      </c>
      <c r="K52" s="336">
        <f t="shared" si="8"/>
        <v>0</v>
      </c>
      <c r="L52" s="335">
        <f t="shared" si="9"/>
        <v>0</v>
      </c>
      <c r="M52" s="336">
        <f t="shared" si="10"/>
        <v>0</v>
      </c>
      <c r="N52" s="335">
        <f t="shared" si="11"/>
        <v>0</v>
      </c>
      <c r="O52" s="336">
        <f t="shared" si="12"/>
        <v>0</v>
      </c>
      <c r="P52" s="376">
        <f t="shared" si="13"/>
        <v>0</v>
      </c>
      <c r="Q52" s="77"/>
      <c r="U52" s="77"/>
    </row>
    <row r="53" spans="1:21" s="78" customFormat="1" ht="18" customHeight="1" x14ac:dyDescent="0.2">
      <c r="A53" s="338" t="s">
        <v>124</v>
      </c>
      <c r="B53" s="337"/>
      <c r="C53" s="377"/>
      <c r="D53" s="335">
        <f t="shared" si="1"/>
        <v>0</v>
      </c>
      <c r="E53" s="336">
        <f t="shared" si="2"/>
        <v>0</v>
      </c>
      <c r="F53" s="335">
        <f t="shared" si="3"/>
        <v>0</v>
      </c>
      <c r="G53" s="336">
        <f t="shared" si="4"/>
        <v>0</v>
      </c>
      <c r="H53" s="336">
        <f t="shared" si="5"/>
        <v>0</v>
      </c>
      <c r="I53" s="336">
        <f t="shared" si="6"/>
        <v>0</v>
      </c>
      <c r="J53" s="335">
        <f t="shared" si="7"/>
        <v>0</v>
      </c>
      <c r="K53" s="336">
        <f t="shared" si="8"/>
        <v>0</v>
      </c>
      <c r="L53" s="335">
        <f t="shared" si="9"/>
        <v>0</v>
      </c>
      <c r="M53" s="336">
        <f t="shared" si="10"/>
        <v>0</v>
      </c>
      <c r="N53" s="335">
        <f t="shared" si="11"/>
        <v>0</v>
      </c>
      <c r="O53" s="336">
        <f t="shared" si="12"/>
        <v>0</v>
      </c>
      <c r="P53" s="376">
        <f t="shared" si="13"/>
        <v>0</v>
      </c>
      <c r="Q53" s="77"/>
      <c r="U53" s="77"/>
    </row>
    <row r="54" spans="1:21" s="78" customFormat="1" ht="18" customHeight="1" x14ac:dyDescent="0.2">
      <c r="A54" s="338" t="s">
        <v>123</v>
      </c>
      <c r="B54" s="337"/>
      <c r="C54" s="377"/>
      <c r="D54" s="335">
        <f t="shared" si="1"/>
        <v>0</v>
      </c>
      <c r="E54" s="336">
        <f t="shared" si="2"/>
        <v>0</v>
      </c>
      <c r="F54" s="335">
        <f t="shared" si="3"/>
        <v>0</v>
      </c>
      <c r="G54" s="336">
        <f t="shared" si="4"/>
        <v>0</v>
      </c>
      <c r="H54" s="336">
        <f t="shared" si="5"/>
        <v>0</v>
      </c>
      <c r="I54" s="336">
        <f t="shared" si="6"/>
        <v>0</v>
      </c>
      <c r="J54" s="335">
        <f t="shared" si="7"/>
        <v>0</v>
      </c>
      <c r="K54" s="336">
        <f t="shared" si="8"/>
        <v>0</v>
      </c>
      <c r="L54" s="335">
        <f t="shared" si="9"/>
        <v>0</v>
      </c>
      <c r="M54" s="336">
        <f t="shared" si="10"/>
        <v>0</v>
      </c>
      <c r="N54" s="335">
        <f t="shared" si="11"/>
        <v>0</v>
      </c>
      <c r="O54" s="336">
        <f t="shared" si="12"/>
        <v>0</v>
      </c>
      <c r="P54" s="376">
        <f t="shared" si="13"/>
        <v>0</v>
      </c>
      <c r="Q54" s="77"/>
      <c r="U54" s="77"/>
    </row>
    <row r="55" spans="1:21" s="78" customFormat="1" ht="18" customHeight="1" x14ac:dyDescent="0.2">
      <c r="A55" s="338" t="s">
        <v>122</v>
      </c>
      <c r="B55" s="337"/>
      <c r="C55" s="377"/>
      <c r="D55" s="335">
        <f t="shared" si="1"/>
        <v>0</v>
      </c>
      <c r="E55" s="336">
        <f t="shared" si="2"/>
        <v>0</v>
      </c>
      <c r="F55" s="335">
        <f t="shared" si="3"/>
        <v>0</v>
      </c>
      <c r="G55" s="336">
        <f t="shared" si="4"/>
        <v>0</v>
      </c>
      <c r="H55" s="336">
        <f t="shared" si="5"/>
        <v>0</v>
      </c>
      <c r="I55" s="336">
        <f t="shared" si="6"/>
        <v>0</v>
      </c>
      <c r="J55" s="335">
        <f t="shared" si="7"/>
        <v>0</v>
      </c>
      <c r="K55" s="336">
        <f t="shared" si="8"/>
        <v>0</v>
      </c>
      <c r="L55" s="335">
        <f t="shared" si="9"/>
        <v>0</v>
      </c>
      <c r="M55" s="336">
        <f t="shared" si="10"/>
        <v>0</v>
      </c>
      <c r="N55" s="335">
        <f t="shared" si="11"/>
        <v>0</v>
      </c>
      <c r="O55" s="336">
        <f t="shared" si="12"/>
        <v>0</v>
      </c>
      <c r="P55" s="376">
        <f t="shared" si="13"/>
        <v>0</v>
      </c>
      <c r="Q55" s="77"/>
      <c r="U55" s="77"/>
    </row>
    <row r="56" spans="1:21" s="78" customFormat="1" ht="18" customHeight="1" x14ac:dyDescent="0.2">
      <c r="A56" s="338" t="s">
        <v>121</v>
      </c>
      <c r="B56" s="337"/>
      <c r="C56" s="377"/>
      <c r="D56" s="335">
        <f t="shared" si="1"/>
        <v>0</v>
      </c>
      <c r="E56" s="336">
        <f t="shared" si="2"/>
        <v>0</v>
      </c>
      <c r="F56" s="335">
        <f t="shared" si="3"/>
        <v>0</v>
      </c>
      <c r="G56" s="336">
        <f t="shared" si="4"/>
        <v>0</v>
      </c>
      <c r="H56" s="336">
        <f t="shared" si="5"/>
        <v>0</v>
      </c>
      <c r="I56" s="336">
        <f t="shared" si="6"/>
        <v>0</v>
      </c>
      <c r="J56" s="335">
        <f t="shared" si="7"/>
        <v>0</v>
      </c>
      <c r="K56" s="336">
        <f t="shared" si="8"/>
        <v>0</v>
      </c>
      <c r="L56" s="335">
        <f t="shared" si="9"/>
        <v>0</v>
      </c>
      <c r="M56" s="336">
        <f t="shared" si="10"/>
        <v>0</v>
      </c>
      <c r="N56" s="335">
        <f t="shared" si="11"/>
        <v>0</v>
      </c>
      <c r="O56" s="336">
        <f t="shared" si="12"/>
        <v>0</v>
      </c>
      <c r="P56" s="376">
        <f t="shared" si="13"/>
        <v>0</v>
      </c>
      <c r="Q56" s="77"/>
      <c r="U56" s="77"/>
    </row>
    <row r="57" spans="1:21" s="78" customFormat="1" ht="18" customHeight="1" x14ac:dyDescent="0.2">
      <c r="A57" s="338" t="s">
        <v>120</v>
      </c>
      <c r="B57" s="337"/>
      <c r="C57" s="377"/>
      <c r="D57" s="335">
        <f t="shared" si="1"/>
        <v>0</v>
      </c>
      <c r="E57" s="336">
        <f t="shared" si="2"/>
        <v>0</v>
      </c>
      <c r="F57" s="335">
        <f t="shared" si="3"/>
        <v>0</v>
      </c>
      <c r="G57" s="336">
        <f t="shared" si="4"/>
        <v>0</v>
      </c>
      <c r="H57" s="336">
        <f t="shared" si="5"/>
        <v>0</v>
      </c>
      <c r="I57" s="336">
        <f t="shared" si="6"/>
        <v>0</v>
      </c>
      <c r="J57" s="335">
        <f t="shared" si="7"/>
        <v>0</v>
      </c>
      <c r="K57" s="336">
        <f t="shared" si="8"/>
        <v>0</v>
      </c>
      <c r="L57" s="335">
        <f t="shared" si="9"/>
        <v>0</v>
      </c>
      <c r="M57" s="336">
        <f t="shared" si="10"/>
        <v>0</v>
      </c>
      <c r="N57" s="335">
        <f t="shared" si="11"/>
        <v>0</v>
      </c>
      <c r="O57" s="336">
        <f t="shared" si="12"/>
        <v>0</v>
      </c>
      <c r="P57" s="376">
        <f t="shared" si="13"/>
        <v>0</v>
      </c>
      <c r="Q57" s="77"/>
      <c r="U57" s="77"/>
    </row>
    <row r="58" spans="1:21" s="78" customFormat="1" ht="18" customHeight="1" x14ac:dyDescent="0.2">
      <c r="A58" s="338" t="s">
        <v>119</v>
      </c>
      <c r="B58" s="337"/>
      <c r="C58" s="377"/>
      <c r="D58" s="335">
        <f t="shared" si="1"/>
        <v>0</v>
      </c>
      <c r="E58" s="336">
        <f t="shared" si="2"/>
        <v>0</v>
      </c>
      <c r="F58" s="335">
        <f t="shared" si="3"/>
        <v>0</v>
      </c>
      <c r="G58" s="336">
        <f t="shared" si="4"/>
        <v>0</v>
      </c>
      <c r="H58" s="336">
        <f t="shared" si="5"/>
        <v>0</v>
      </c>
      <c r="I58" s="336">
        <f t="shared" si="6"/>
        <v>0</v>
      </c>
      <c r="J58" s="335">
        <f t="shared" si="7"/>
        <v>0</v>
      </c>
      <c r="K58" s="336">
        <f t="shared" si="8"/>
        <v>0</v>
      </c>
      <c r="L58" s="335">
        <f t="shared" si="9"/>
        <v>0</v>
      </c>
      <c r="M58" s="336">
        <f t="shared" si="10"/>
        <v>0</v>
      </c>
      <c r="N58" s="335">
        <f t="shared" si="11"/>
        <v>0</v>
      </c>
      <c r="O58" s="336">
        <f t="shared" si="12"/>
        <v>0</v>
      </c>
      <c r="P58" s="376">
        <f t="shared" si="13"/>
        <v>0</v>
      </c>
      <c r="Q58" s="77"/>
      <c r="U58" s="77"/>
    </row>
    <row r="59" spans="1:21" s="78" customFormat="1" ht="18" customHeight="1" x14ac:dyDescent="0.2">
      <c r="A59" s="338" t="s">
        <v>118</v>
      </c>
      <c r="B59" s="337"/>
      <c r="C59" s="377"/>
      <c r="D59" s="335">
        <f t="shared" si="1"/>
        <v>0</v>
      </c>
      <c r="E59" s="336">
        <f t="shared" si="2"/>
        <v>0</v>
      </c>
      <c r="F59" s="335">
        <f t="shared" si="3"/>
        <v>0</v>
      </c>
      <c r="G59" s="336">
        <f t="shared" si="4"/>
        <v>0</v>
      </c>
      <c r="H59" s="336">
        <f t="shared" si="5"/>
        <v>0</v>
      </c>
      <c r="I59" s="336">
        <f t="shared" si="6"/>
        <v>0</v>
      </c>
      <c r="J59" s="335">
        <f t="shared" si="7"/>
        <v>0</v>
      </c>
      <c r="K59" s="336">
        <f t="shared" si="8"/>
        <v>0</v>
      </c>
      <c r="L59" s="335">
        <f t="shared" si="9"/>
        <v>0</v>
      </c>
      <c r="M59" s="336">
        <f t="shared" si="10"/>
        <v>0</v>
      </c>
      <c r="N59" s="335">
        <f t="shared" si="11"/>
        <v>0</v>
      </c>
      <c r="O59" s="336">
        <f t="shared" si="12"/>
        <v>0</v>
      </c>
      <c r="P59" s="376">
        <f t="shared" si="13"/>
        <v>0</v>
      </c>
      <c r="Q59" s="77"/>
      <c r="U59" s="77"/>
    </row>
    <row r="60" spans="1:21" s="78" customFormat="1" ht="18" customHeight="1" x14ac:dyDescent="0.2">
      <c r="A60" s="338" t="s">
        <v>117</v>
      </c>
      <c r="B60" s="337"/>
      <c r="C60" s="377"/>
      <c r="D60" s="335">
        <f t="shared" si="1"/>
        <v>0</v>
      </c>
      <c r="E60" s="336">
        <f t="shared" si="2"/>
        <v>0</v>
      </c>
      <c r="F60" s="335">
        <f t="shared" si="3"/>
        <v>0</v>
      </c>
      <c r="G60" s="336">
        <f t="shared" si="4"/>
        <v>0</v>
      </c>
      <c r="H60" s="336">
        <f t="shared" si="5"/>
        <v>0</v>
      </c>
      <c r="I60" s="336">
        <f t="shared" si="6"/>
        <v>0</v>
      </c>
      <c r="J60" s="335">
        <f t="shared" si="7"/>
        <v>0</v>
      </c>
      <c r="K60" s="336">
        <f t="shared" si="8"/>
        <v>0</v>
      </c>
      <c r="L60" s="335">
        <f t="shared" si="9"/>
        <v>0</v>
      </c>
      <c r="M60" s="336">
        <f t="shared" si="10"/>
        <v>0</v>
      </c>
      <c r="N60" s="335">
        <f t="shared" si="11"/>
        <v>0</v>
      </c>
      <c r="O60" s="336">
        <f t="shared" si="12"/>
        <v>0</v>
      </c>
      <c r="P60" s="376">
        <f t="shared" si="13"/>
        <v>0</v>
      </c>
      <c r="Q60" s="77"/>
      <c r="U60" s="77"/>
    </row>
    <row r="61" spans="1:21" s="78" customFormat="1" ht="18" customHeight="1" x14ac:dyDescent="0.2">
      <c r="A61" s="338" t="s">
        <v>116</v>
      </c>
      <c r="B61" s="337"/>
      <c r="C61" s="377"/>
      <c r="D61" s="335">
        <f t="shared" si="1"/>
        <v>0</v>
      </c>
      <c r="E61" s="336">
        <f t="shared" si="2"/>
        <v>0</v>
      </c>
      <c r="F61" s="335">
        <f t="shared" si="3"/>
        <v>0</v>
      </c>
      <c r="G61" s="336">
        <f t="shared" si="4"/>
        <v>0</v>
      </c>
      <c r="H61" s="336">
        <f t="shared" si="5"/>
        <v>0</v>
      </c>
      <c r="I61" s="336">
        <f t="shared" si="6"/>
        <v>0</v>
      </c>
      <c r="J61" s="335">
        <f t="shared" si="7"/>
        <v>0</v>
      </c>
      <c r="K61" s="336">
        <f t="shared" si="8"/>
        <v>0</v>
      </c>
      <c r="L61" s="335">
        <f t="shared" si="9"/>
        <v>0</v>
      </c>
      <c r="M61" s="336">
        <f t="shared" si="10"/>
        <v>0</v>
      </c>
      <c r="N61" s="335">
        <f t="shared" si="11"/>
        <v>0</v>
      </c>
      <c r="O61" s="336">
        <f t="shared" si="12"/>
        <v>0</v>
      </c>
      <c r="P61" s="376">
        <f t="shared" si="13"/>
        <v>0</v>
      </c>
      <c r="Q61" s="77"/>
      <c r="U61" s="77"/>
    </row>
    <row r="62" spans="1:21" s="78" customFormat="1" ht="18" customHeight="1" x14ac:dyDescent="0.2">
      <c r="A62" s="338" t="s">
        <v>115</v>
      </c>
      <c r="B62" s="337"/>
      <c r="C62" s="377"/>
      <c r="D62" s="335">
        <f t="shared" si="1"/>
        <v>0</v>
      </c>
      <c r="E62" s="336">
        <f t="shared" si="2"/>
        <v>0</v>
      </c>
      <c r="F62" s="335">
        <f t="shared" si="3"/>
        <v>0</v>
      </c>
      <c r="G62" s="336">
        <f t="shared" si="4"/>
        <v>0</v>
      </c>
      <c r="H62" s="336">
        <f t="shared" si="5"/>
        <v>0</v>
      </c>
      <c r="I62" s="336">
        <f t="shared" si="6"/>
        <v>0</v>
      </c>
      <c r="J62" s="335">
        <f t="shared" si="7"/>
        <v>0</v>
      </c>
      <c r="K62" s="336">
        <f t="shared" si="8"/>
        <v>0</v>
      </c>
      <c r="L62" s="335">
        <f t="shared" si="9"/>
        <v>0</v>
      </c>
      <c r="M62" s="336">
        <f t="shared" si="10"/>
        <v>0</v>
      </c>
      <c r="N62" s="335">
        <f t="shared" si="11"/>
        <v>0</v>
      </c>
      <c r="O62" s="336">
        <f t="shared" si="12"/>
        <v>0</v>
      </c>
      <c r="P62" s="376">
        <f t="shared" si="13"/>
        <v>0</v>
      </c>
      <c r="Q62" s="77"/>
      <c r="U62" s="77"/>
    </row>
    <row r="63" spans="1:21" s="78" customFormat="1" ht="18" customHeight="1" thickBot="1" x14ac:dyDescent="0.25">
      <c r="A63" s="320" t="s">
        <v>114</v>
      </c>
      <c r="B63" s="319"/>
      <c r="C63" s="332"/>
      <c r="D63" s="330"/>
      <c r="E63" s="329">
        <f>SUMPRODUCT(ROUND(E51:E62,2))</f>
        <v>0</v>
      </c>
      <c r="F63" s="330"/>
      <c r="G63" s="331">
        <f>SUMPRODUCT(ROUND(G51:G62,2))</f>
        <v>0</v>
      </c>
      <c r="H63" s="331">
        <f>SUMPRODUCT(ROUND(H51:H62,2))</f>
        <v>0</v>
      </c>
      <c r="I63" s="329">
        <f>SUMPRODUCT(ROUND(I51:I62,2))</f>
        <v>0</v>
      </c>
      <c r="J63" s="330"/>
      <c r="K63" s="329">
        <f>SUMPRODUCT(ROUND(K51:K62,2))</f>
        <v>0</v>
      </c>
      <c r="L63" s="330"/>
      <c r="M63" s="329">
        <f>SUMPRODUCT(ROUND(M51:M62,2))</f>
        <v>0</v>
      </c>
      <c r="N63" s="330"/>
      <c r="O63" s="329">
        <f>SUMPRODUCT(ROUND(O51:O62,2))</f>
        <v>0</v>
      </c>
      <c r="P63" s="316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28" t="s">
        <v>113</v>
      </c>
      <c r="B65" s="327"/>
      <c r="C65" s="326"/>
      <c r="D65" s="324"/>
      <c r="E65" s="325"/>
      <c r="F65" s="324"/>
      <c r="G65" s="325"/>
      <c r="H65" s="325"/>
      <c r="I65" s="325"/>
      <c r="J65" s="324"/>
      <c r="K65" s="324"/>
      <c r="L65" s="324"/>
      <c r="M65" s="324"/>
      <c r="N65" s="323">
        <f>N34</f>
        <v>0</v>
      </c>
      <c r="O65" s="375">
        <f>IF(P32=0,0,ROUND(O34/P32*P63,2))</f>
        <v>0</v>
      </c>
      <c r="P65" s="321">
        <f>ROUND(O65,2)</f>
        <v>0</v>
      </c>
      <c r="Q65" s="77"/>
      <c r="U65" s="77"/>
    </row>
    <row r="66" spans="1:21" s="78" customFormat="1" ht="18" customHeight="1" thickBot="1" x14ac:dyDescent="0.25">
      <c r="A66" s="320" t="s">
        <v>112</v>
      </c>
      <c r="B66" s="319"/>
      <c r="C66" s="319"/>
      <c r="D66" s="317"/>
      <c r="E66" s="318"/>
      <c r="F66" s="317"/>
      <c r="G66" s="318"/>
      <c r="H66" s="318"/>
      <c r="I66" s="318"/>
      <c r="J66" s="317"/>
      <c r="K66" s="318"/>
      <c r="L66" s="317"/>
      <c r="M66" s="317"/>
      <c r="N66" s="317"/>
      <c r="O66" s="317"/>
      <c r="P66" s="316">
        <f>P63+P65</f>
        <v>0</v>
      </c>
      <c r="Q66" s="77"/>
      <c r="R66" s="370" t="s">
        <v>155</v>
      </c>
    </row>
    <row r="67" spans="1:21" ht="12.75" thickTop="1" x14ac:dyDescent="0.2">
      <c r="R67" s="78"/>
    </row>
    <row r="68" spans="1:21" s="348" customFormat="1" ht="18" customHeight="1" x14ac:dyDescent="0.2">
      <c r="A68" s="354" t="s">
        <v>154</v>
      </c>
      <c r="B68" s="353"/>
      <c r="C68" s="352"/>
      <c r="D68" s="351"/>
      <c r="E68" s="351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3" t="s">
        <v>153</v>
      </c>
      <c r="Q68" s="77"/>
      <c r="R68" s="78"/>
      <c r="S68" s="78"/>
      <c r="T68" s="78"/>
    </row>
    <row r="69" spans="1:21" s="348" customFormat="1" ht="5.0999999999999996" customHeight="1" x14ac:dyDescent="0.2">
      <c r="A69" s="356"/>
      <c r="B69" s="356"/>
      <c r="C69" s="356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77"/>
      <c r="R69" s="78"/>
      <c r="S69" s="78"/>
      <c r="T69" s="78"/>
    </row>
    <row r="70" spans="1:21" s="348" customFormat="1" ht="18" customHeight="1" x14ac:dyDescent="0.2">
      <c r="A70" s="372" t="s">
        <v>152</v>
      </c>
      <c r="B70" s="353"/>
      <c r="C70" s="352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71"/>
      <c r="Q70" s="77"/>
      <c r="R70" s="370" t="s">
        <v>151</v>
      </c>
      <c r="S70" s="78"/>
      <c r="T70" s="78"/>
    </row>
    <row r="71" spans="1:21" s="348" customFormat="1" ht="5.0999999999999996" customHeight="1" x14ac:dyDescent="0.2">
      <c r="A71" s="356"/>
      <c r="B71" s="356"/>
      <c r="C71" s="356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77"/>
      <c r="R71" s="78"/>
      <c r="S71" s="78"/>
      <c r="T71" s="78"/>
    </row>
    <row r="72" spans="1:21" s="348" customFormat="1" ht="18" customHeight="1" x14ac:dyDescent="0.2">
      <c r="A72" s="372" t="s">
        <v>150</v>
      </c>
      <c r="B72" s="353"/>
      <c r="C72" s="352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71"/>
      <c r="Q72" s="77"/>
      <c r="R72" s="370" t="s">
        <v>149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69" t="s">
        <v>148</v>
      </c>
      <c r="B74" s="368"/>
      <c r="C74" s="367"/>
      <c r="D74" s="367"/>
      <c r="E74" s="367"/>
      <c r="F74" s="367"/>
      <c r="G74" s="367"/>
      <c r="H74" s="367"/>
      <c r="I74" s="366"/>
      <c r="J74" s="366"/>
      <c r="K74" s="366"/>
      <c r="L74" s="366"/>
      <c r="M74" s="366"/>
      <c r="N74" s="366"/>
      <c r="O74" s="366"/>
      <c r="P74" s="365"/>
      <c r="Q74" s="77"/>
    </row>
    <row r="75" spans="1:21" ht="15" customHeight="1" x14ac:dyDescent="0.2">
      <c r="A75" s="364" t="s">
        <v>147</v>
      </c>
      <c r="B75" s="363"/>
      <c r="C75" s="362"/>
      <c r="D75" s="362"/>
      <c r="E75" s="362"/>
      <c r="F75" s="362"/>
      <c r="G75" s="362"/>
      <c r="H75" s="362"/>
      <c r="I75" s="360"/>
      <c r="J75" s="360"/>
      <c r="K75" s="359"/>
      <c r="L75" s="190"/>
      <c r="R75" s="78"/>
    </row>
    <row r="76" spans="1:21" ht="12" customHeight="1" x14ac:dyDescent="0.2">
      <c r="A76" s="361"/>
      <c r="B76" s="361"/>
      <c r="C76" s="361"/>
      <c r="D76" s="361"/>
      <c r="E76" s="361"/>
      <c r="F76" s="361"/>
      <c r="G76" s="361"/>
      <c r="H76" s="361"/>
      <c r="I76" s="360"/>
      <c r="J76" s="360"/>
      <c r="K76" s="359"/>
      <c r="L76" s="359"/>
      <c r="R76" s="78"/>
    </row>
    <row r="77" spans="1:21" s="78" customFormat="1" ht="18" customHeight="1" x14ac:dyDescent="0.2">
      <c r="A77" s="358">
        <f>$A$10</f>
        <v>3</v>
      </c>
      <c r="B77" s="354" t="str">
        <f>$B$10</f>
        <v>Name, Vorname Mitarbeiter/in:</v>
      </c>
      <c r="C77" s="352"/>
      <c r="D77" s="357"/>
      <c r="E77" s="553">
        <f>IF($E$10="","",$E$10)</f>
        <v>0</v>
      </c>
      <c r="F77" s="554"/>
      <c r="G77" s="555"/>
      <c r="P77" s="355"/>
      <c r="Q77" s="77"/>
    </row>
    <row r="78" spans="1:21" s="348" customFormat="1" ht="5.0999999999999996" customHeight="1" x14ac:dyDescent="0.2">
      <c r="A78" s="356"/>
      <c r="B78" s="356"/>
      <c r="C78" s="356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77"/>
      <c r="R78" s="78"/>
      <c r="S78" s="78"/>
      <c r="T78" s="78"/>
    </row>
    <row r="79" spans="1:21" s="348" customFormat="1" ht="18" customHeight="1" x14ac:dyDescent="0.2">
      <c r="A79" s="354" t="str">
        <f>$A$12</f>
        <v>Beschäftigungszeitraum im Projekt vom:</v>
      </c>
      <c r="B79" s="353"/>
      <c r="C79" s="352"/>
      <c r="D79" s="351"/>
      <c r="E79" s="349" t="str">
        <f>IF($E$12="","",$E$12)</f>
        <v/>
      </c>
      <c r="F79" s="350" t="s">
        <v>5</v>
      </c>
      <c r="G79" s="349" t="str">
        <f>IF($G$12="","",$G$12)</f>
        <v/>
      </c>
      <c r="J79" s="53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33"/>
      <c r="L79" s="533"/>
      <c r="M79" s="533"/>
      <c r="N79" s="533"/>
      <c r="O79" s="533"/>
      <c r="P79" s="534"/>
      <c r="Q79" s="77"/>
      <c r="R79" s="78"/>
      <c r="S79" s="78"/>
      <c r="T79" s="78"/>
    </row>
    <row r="81" spans="1:20" s="78" customFormat="1" ht="12" customHeight="1" x14ac:dyDescent="0.2">
      <c r="A81" s="535" t="s">
        <v>146</v>
      </c>
      <c r="B81" s="536"/>
      <c r="C81" s="544" t="s">
        <v>145</v>
      </c>
      <c r="D81" s="535" t="s">
        <v>144</v>
      </c>
      <c r="E81" s="547"/>
      <c r="F81" s="530" t="s">
        <v>143</v>
      </c>
      <c r="G81" s="531"/>
      <c r="H81" s="551"/>
      <c r="I81" s="551"/>
      <c r="J81" s="530" t="s">
        <v>142</v>
      </c>
      <c r="K81" s="531"/>
      <c r="L81" s="530" t="s">
        <v>141</v>
      </c>
      <c r="M81" s="531"/>
      <c r="N81" s="530" t="s">
        <v>140</v>
      </c>
      <c r="O81" s="531"/>
      <c r="P81" s="527" t="s">
        <v>139</v>
      </c>
      <c r="Q81" s="77"/>
      <c r="R81" s="347" t="s">
        <v>138</v>
      </c>
      <c r="S81" s="556" t="s">
        <v>137</v>
      </c>
      <c r="T81" s="559">
        <f>IF(P66&gt;=P70,IF(P66=0,0,P72/P66),0)</f>
        <v>0</v>
      </c>
    </row>
    <row r="82" spans="1:20" s="78" customFormat="1" ht="12" customHeight="1" x14ac:dyDescent="0.2">
      <c r="A82" s="537"/>
      <c r="B82" s="538"/>
      <c r="C82" s="545"/>
      <c r="D82" s="537"/>
      <c r="E82" s="548"/>
      <c r="F82" s="521"/>
      <c r="G82" s="524"/>
      <c r="H82" s="552"/>
      <c r="I82" s="552"/>
      <c r="J82" s="521"/>
      <c r="K82" s="524"/>
      <c r="L82" s="521"/>
      <c r="M82" s="524"/>
      <c r="N82" s="521"/>
      <c r="O82" s="524"/>
      <c r="P82" s="528"/>
      <c r="Q82" s="77"/>
      <c r="R82" s="346" t="s">
        <v>129</v>
      </c>
      <c r="S82" s="557"/>
      <c r="T82" s="560"/>
    </row>
    <row r="83" spans="1:20" s="78" customFormat="1" ht="12" customHeight="1" x14ac:dyDescent="0.2">
      <c r="A83" s="537"/>
      <c r="B83" s="538"/>
      <c r="C83" s="545"/>
      <c r="D83" s="549"/>
      <c r="E83" s="550"/>
      <c r="F83" s="521"/>
      <c r="G83" s="524"/>
      <c r="H83" s="552"/>
      <c r="I83" s="552"/>
      <c r="J83" s="521"/>
      <c r="K83" s="524"/>
      <c r="L83" s="521"/>
      <c r="M83" s="524"/>
      <c r="N83" s="521"/>
      <c r="O83" s="524"/>
      <c r="P83" s="528"/>
      <c r="Q83" s="77"/>
      <c r="R83" s="345" t="s">
        <v>136</v>
      </c>
      <c r="S83" s="558"/>
      <c r="T83" s="561"/>
    </row>
    <row r="84" spans="1:20" s="78" customFormat="1" ht="12" customHeight="1" x14ac:dyDescent="0.2">
      <c r="A84" s="537"/>
      <c r="B84" s="538"/>
      <c r="C84" s="545"/>
      <c r="D84" s="521" t="s">
        <v>97</v>
      </c>
      <c r="E84" s="541" t="s">
        <v>132</v>
      </c>
      <c r="F84" s="521" t="s">
        <v>97</v>
      </c>
      <c r="G84" s="541" t="s">
        <v>135</v>
      </c>
      <c r="H84" s="541" t="s">
        <v>134</v>
      </c>
      <c r="I84" s="541" t="s">
        <v>133</v>
      </c>
      <c r="J84" s="521" t="s">
        <v>97</v>
      </c>
      <c r="K84" s="524" t="s">
        <v>132</v>
      </c>
      <c r="L84" s="521" t="s">
        <v>97</v>
      </c>
      <c r="M84" s="524" t="s">
        <v>132</v>
      </c>
      <c r="N84" s="521" t="s">
        <v>97</v>
      </c>
      <c r="O84" s="524" t="s">
        <v>132</v>
      </c>
      <c r="P84" s="528"/>
      <c r="Q84" s="77"/>
      <c r="R84" s="347" t="s">
        <v>131</v>
      </c>
      <c r="S84" s="556" t="s">
        <v>130</v>
      </c>
      <c r="T84" s="559">
        <f>IF(P66&lt;P70,P72/P70,0)</f>
        <v>0</v>
      </c>
    </row>
    <row r="85" spans="1:20" s="78" customFormat="1" ht="12" customHeight="1" x14ac:dyDescent="0.2">
      <c r="A85" s="537"/>
      <c r="B85" s="538"/>
      <c r="C85" s="545"/>
      <c r="D85" s="522"/>
      <c r="E85" s="542"/>
      <c r="F85" s="522"/>
      <c r="G85" s="542"/>
      <c r="H85" s="542"/>
      <c r="I85" s="542"/>
      <c r="J85" s="522"/>
      <c r="K85" s="525"/>
      <c r="L85" s="522"/>
      <c r="M85" s="525"/>
      <c r="N85" s="522"/>
      <c r="O85" s="525"/>
      <c r="P85" s="528"/>
      <c r="Q85" s="77"/>
      <c r="R85" s="346" t="s">
        <v>129</v>
      </c>
      <c r="S85" s="557"/>
      <c r="T85" s="560"/>
    </row>
    <row r="86" spans="1:20" s="78" customFormat="1" ht="12" customHeight="1" x14ac:dyDescent="0.2">
      <c r="A86" s="539"/>
      <c r="B86" s="540"/>
      <c r="C86" s="546"/>
      <c r="D86" s="523"/>
      <c r="E86" s="543"/>
      <c r="F86" s="523"/>
      <c r="G86" s="543"/>
      <c r="H86" s="543"/>
      <c r="I86" s="543"/>
      <c r="J86" s="523"/>
      <c r="K86" s="526"/>
      <c r="L86" s="523"/>
      <c r="M86" s="526"/>
      <c r="N86" s="523"/>
      <c r="O86" s="526"/>
      <c r="P86" s="529"/>
      <c r="Q86" s="77"/>
      <c r="R86" s="345" t="s">
        <v>128</v>
      </c>
      <c r="S86" s="558"/>
      <c r="T86" s="561"/>
    </row>
    <row r="87" spans="1:20" s="78" customFormat="1" ht="18" customHeight="1" x14ac:dyDescent="0.2">
      <c r="A87" s="344" t="s">
        <v>127</v>
      </c>
      <c r="B87" s="343"/>
      <c r="C87" s="336">
        <f t="shared" ref="C87:D98" si="14">C51</f>
        <v>0</v>
      </c>
      <c r="D87" s="342">
        <f t="shared" si="14"/>
        <v>0</v>
      </c>
      <c r="E87" s="334">
        <f t="shared" ref="E87:E98" si="15">IF(E51=0,0,ROUND(E51*$T$87,2))</f>
        <v>0</v>
      </c>
      <c r="F87" s="342">
        <f t="shared" ref="F87:F98" si="16">F51</f>
        <v>0</v>
      </c>
      <c r="G87" s="334">
        <f t="shared" ref="G87:I98" si="17">IF(G51=0,0,ROUND(G51*$T$87,2))</f>
        <v>0</v>
      </c>
      <c r="H87" s="334">
        <f t="shared" si="17"/>
        <v>0</v>
      </c>
      <c r="I87" s="334">
        <f t="shared" si="17"/>
        <v>0</v>
      </c>
      <c r="J87" s="342">
        <f t="shared" ref="J87:J98" si="18">J51</f>
        <v>0</v>
      </c>
      <c r="K87" s="334">
        <f t="shared" ref="K87:K98" si="19">IF(K51=0,0,ROUND(K51*$T$87,2))</f>
        <v>0</v>
      </c>
      <c r="L87" s="342">
        <f t="shared" ref="L87:L98" si="20">L51</f>
        <v>0</v>
      </c>
      <c r="M87" s="334">
        <f t="shared" ref="M87:M98" si="21">IF(M51=0,0,ROUND(M51*$T$87,2))</f>
        <v>0</v>
      </c>
      <c r="N87" s="342">
        <f t="shared" ref="N87:N98" si="22">N51</f>
        <v>0</v>
      </c>
      <c r="O87" s="334">
        <f t="shared" ref="O87:O98" si="23">IF(O51=0,0,ROUND(O51*$T$87,2))</f>
        <v>0</v>
      </c>
      <c r="P87" s="333">
        <f t="shared" ref="P87:P98" si="24">ROUND(E87,2)+ROUND(G87,2)+ROUND(H87,2)+ROUND(I87,2)+ROUND(K87,2)+ROUND(M87,2)-ROUND(O87,2)</f>
        <v>0</v>
      </c>
      <c r="Q87" s="77"/>
      <c r="R87" s="341" t="s">
        <v>126</v>
      </c>
      <c r="S87" s="340" t="str">
        <f>IF(P66&gt;=P70,"Fall 1","Fall 2")</f>
        <v>Fall 1</v>
      </c>
      <c r="T87" s="339">
        <f>VLOOKUP(S87,S81:T86,2,FALSE)</f>
        <v>0</v>
      </c>
    </row>
    <row r="88" spans="1:20" s="78" customFormat="1" ht="18" customHeight="1" x14ac:dyDescent="0.2">
      <c r="A88" s="338" t="s">
        <v>125</v>
      </c>
      <c r="B88" s="337"/>
      <c r="C88" s="336">
        <f t="shared" si="14"/>
        <v>0</v>
      </c>
      <c r="D88" s="335">
        <f t="shared" si="14"/>
        <v>0</v>
      </c>
      <c r="E88" s="334">
        <f t="shared" si="15"/>
        <v>0</v>
      </c>
      <c r="F88" s="335">
        <f t="shared" si="16"/>
        <v>0</v>
      </c>
      <c r="G88" s="334">
        <f t="shared" si="17"/>
        <v>0</v>
      </c>
      <c r="H88" s="334">
        <f t="shared" si="17"/>
        <v>0</v>
      </c>
      <c r="I88" s="334">
        <f t="shared" si="17"/>
        <v>0</v>
      </c>
      <c r="J88" s="335">
        <f t="shared" si="18"/>
        <v>0</v>
      </c>
      <c r="K88" s="334">
        <f t="shared" si="19"/>
        <v>0</v>
      </c>
      <c r="L88" s="335">
        <f t="shared" si="20"/>
        <v>0</v>
      </c>
      <c r="M88" s="334">
        <f t="shared" si="21"/>
        <v>0</v>
      </c>
      <c r="N88" s="335">
        <f t="shared" si="22"/>
        <v>0</v>
      </c>
      <c r="O88" s="334">
        <f t="shared" si="23"/>
        <v>0</v>
      </c>
      <c r="P88" s="333">
        <f t="shared" si="24"/>
        <v>0</v>
      </c>
      <c r="Q88" s="77"/>
    </row>
    <row r="89" spans="1:20" s="78" customFormat="1" ht="18" customHeight="1" x14ac:dyDescent="0.2">
      <c r="A89" s="338" t="s">
        <v>124</v>
      </c>
      <c r="B89" s="337"/>
      <c r="C89" s="336">
        <f t="shared" si="14"/>
        <v>0</v>
      </c>
      <c r="D89" s="335">
        <f t="shared" si="14"/>
        <v>0</v>
      </c>
      <c r="E89" s="334">
        <f t="shared" si="15"/>
        <v>0</v>
      </c>
      <c r="F89" s="335">
        <f t="shared" si="16"/>
        <v>0</v>
      </c>
      <c r="G89" s="334">
        <f t="shared" si="17"/>
        <v>0</v>
      </c>
      <c r="H89" s="334">
        <f t="shared" si="17"/>
        <v>0</v>
      </c>
      <c r="I89" s="334">
        <f t="shared" si="17"/>
        <v>0</v>
      </c>
      <c r="J89" s="335">
        <f t="shared" si="18"/>
        <v>0</v>
      </c>
      <c r="K89" s="334">
        <f t="shared" si="19"/>
        <v>0</v>
      </c>
      <c r="L89" s="335">
        <f t="shared" si="20"/>
        <v>0</v>
      </c>
      <c r="M89" s="334">
        <f t="shared" si="21"/>
        <v>0</v>
      </c>
      <c r="N89" s="335">
        <f t="shared" si="22"/>
        <v>0</v>
      </c>
      <c r="O89" s="334">
        <f t="shared" si="23"/>
        <v>0</v>
      </c>
      <c r="P89" s="333">
        <f t="shared" si="24"/>
        <v>0</v>
      </c>
      <c r="Q89" s="77"/>
    </row>
    <row r="90" spans="1:20" s="78" customFormat="1" ht="18" customHeight="1" x14ac:dyDescent="0.2">
      <c r="A90" s="338" t="s">
        <v>123</v>
      </c>
      <c r="B90" s="337"/>
      <c r="C90" s="336">
        <f t="shared" si="14"/>
        <v>0</v>
      </c>
      <c r="D90" s="335">
        <f t="shared" si="14"/>
        <v>0</v>
      </c>
      <c r="E90" s="334">
        <f t="shared" si="15"/>
        <v>0</v>
      </c>
      <c r="F90" s="335">
        <f t="shared" si="16"/>
        <v>0</v>
      </c>
      <c r="G90" s="334">
        <f t="shared" si="17"/>
        <v>0</v>
      </c>
      <c r="H90" s="334">
        <f t="shared" si="17"/>
        <v>0</v>
      </c>
      <c r="I90" s="334">
        <f t="shared" si="17"/>
        <v>0</v>
      </c>
      <c r="J90" s="335">
        <f t="shared" si="18"/>
        <v>0</v>
      </c>
      <c r="K90" s="334">
        <f t="shared" si="19"/>
        <v>0</v>
      </c>
      <c r="L90" s="335">
        <f t="shared" si="20"/>
        <v>0</v>
      </c>
      <c r="M90" s="334">
        <f t="shared" si="21"/>
        <v>0</v>
      </c>
      <c r="N90" s="335">
        <f t="shared" si="22"/>
        <v>0</v>
      </c>
      <c r="O90" s="334">
        <f t="shared" si="23"/>
        <v>0</v>
      </c>
      <c r="P90" s="333">
        <f t="shared" si="24"/>
        <v>0</v>
      </c>
      <c r="Q90" s="77"/>
    </row>
    <row r="91" spans="1:20" s="78" customFormat="1" ht="18" customHeight="1" x14ac:dyDescent="0.2">
      <c r="A91" s="338" t="s">
        <v>122</v>
      </c>
      <c r="B91" s="337"/>
      <c r="C91" s="336">
        <f t="shared" si="14"/>
        <v>0</v>
      </c>
      <c r="D91" s="335">
        <f t="shared" si="14"/>
        <v>0</v>
      </c>
      <c r="E91" s="334">
        <f t="shared" si="15"/>
        <v>0</v>
      </c>
      <c r="F91" s="335">
        <f t="shared" si="16"/>
        <v>0</v>
      </c>
      <c r="G91" s="334">
        <f t="shared" si="17"/>
        <v>0</v>
      </c>
      <c r="H91" s="334">
        <f t="shared" si="17"/>
        <v>0</v>
      </c>
      <c r="I91" s="334">
        <f t="shared" si="17"/>
        <v>0</v>
      </c>
      <c r="J91" s="335">
        <f t="shared" si="18"/>
        <v>0</v>
      </c>
      <c r="K91" s="334">
        <f t="shared" si="19"/>
        <v>0</v>
      </c>
      <c r="L91" s="335">
        <f t="shared" si="20"/>
        <v>0</v>
      </c>
      <c r="M91" s="334">
        <f t="shared" si="21"/>
        <v>0</v>
      </c>
      <c r="N91" s="335">
        <f t="shared" si="22"/>
        <v>0</v>
      </c>
      <c r="O91" s="334">
        <f t="shared" si="23"/>
        <v>0</v>
      </c>
      <c r="P91" s="333">
        <f t="shared" si="24"/>
        <v>0</v>
      </c>
      <c r="Q91" s="77"/>
    </row>
    <row r="92" spans="1:20" s="78" customFormat="1" ht="18" customHeight="1" x14ac:dyDescent="0.2">
      <c r="A92" s="338" t="s">
        <v>121</v>
      </c>
      <c r="B92" s="337"/>
      <c r="C92" s="336">
        <f t="shared" si="14"/>
        <v>0</v>
      </c>
      <c r="D92" s="335">
        <f t="shared" si="14"/>
        <v>0</v>
      </c>
      <c r="E92" s="334">
        <f t="shared" si="15"/>
        <v>0</v>
      </c>
      <c r="F92" s="335">
        <f t="shared" si="16"/>
        <v>0</v>
      </c>
      <c r="G92" s="334">
        <f t="shared" si="17"/>
        <v>0</v>
      </c>
      <c r="H92" s="334">
        <f t="shared" si="17"/>
        <v>0</v>
      </c>
      <c r="I92" s="334">
        <f t="shared" si="17"/>
        <v>0</v>
      </c>
      <c r="J92" s="335">
        <f t="shared" si="18"/>
        <v>0</v>
      </c>
      <c r="K92" s="334">
        <f t="shared" si="19"/>
        <v>0</v>
      </c>
      <c r="L92" s="335">
        <f t="shared" si="20"/>
        <v>0</v>
      </c>
      <c r="M92" s="334">
        <f t="shared" si="21"/>
        <v>0</v>
      </c>
      <c r="N92" s="335">
        <f t="shared" si="22"/>
        <v>0</v>
      </c>
      <c r="O92" s="334">
        <f t="shared" si="23"/>
        <v>0</v>
      </c>
      <c r="P92" s="333">
        <f t="shared" si="24"/>
        <v>0</v>
      </c>
      <c r="Q92" s="77"/>
    </row>
    <row r="93" spans="1:20" s="78" customFormat="1" ht="18" customHeight="1" x14ac:dyDescent="0.2">
      <c r="A93" s="338" t="s">
        <v>120</v>
      </c>
      <c r="B93" s="337"/>
      <c r="C93" s="336">
        <f t="shared" si="14"/>
        <v>0</v>
      </c>
      <c r="D93" s="335">
        <f t="shared" si="14"/>
        <v>0</v>
      </c>
      <c r="E93" s="334">
        <f t="shared" si="15"/>
        <v>0</v>
      </c>
      <c r="F93" s="335">
        <f t="shared" si="16"/>
        <v>0</v>
      </c>
      <c r="G93" s="334">
        <f t="shared" si="17"/>
        <v>0</v>
      </c>
      <c r="H93" s="334">
        <f t="shared" si="17"/>
        <v>0</v>
      </c>
      <c r="I93" s="334">
        <f t="shared" si="17"/>
        <v>0</v>
      </c>
      <c r="J93" s="335">
        <f t="shared" si="18"/>
        <v>0</v>
      </c>
      <c r="K93" s="334">
        <f t="shared" si="19"/>
        <v>0</v>
      </c>
      <c r="L93" s="335">
        <f t="shared" si="20"/>
        <v>0</v>
      </c>
      <c r="M93" s="334">
        <f t="shared" si="21"/>
        <v>0</v>
      </c>
      <c r="N93" s="335">
        <f t="shared" si="22"/>
        <v>0</v>
      </c>
      <c r="O93" s="334">
        <f t="shared" si="23"/>
        <v>0</v>
      </c>
      <c r="P93" s="333">
        <f t="shared" si="24"/>
        <v>0</v>
      </c>
      <c r="Q93" s="77"/>
    </row>
    <row r="94" spans="1:20" s="78" customFormat="1" ht="18" customHeight="1" x14ac:dyDescent="0.2">
      <c r="A94" s="338" t="s">
        <v>119</v>
      </c>
      <c r="B94" s="337"/>
      <c r="C94" s="336">
        <f t="shared" si="14"/>
        <v>0</v>
      </c>
      <c r="D94" s="335">
        <f t="shared" si="14"/>
        <v>0</v>
      </c>
      <c r="E94" s="334">
        <f t="shared" si="15"/>
        <v>0</v>
      </c>
      <c r="F94" s="335">
        <f t="shared" si="16"/>
        <v>0</v>
      </c>
      <c r="G94" s="334">
        <f t="shared" si="17"/>
        <v>0</v>
      </c>
      <c r="H94" s="334">
        <f t="shared" si="17"/>
        <v>0</v>
      </c>
      <c r="I94" s="334">
        <f t="shared" si="17"/>
        <v>0</v>
      </c>
      <c r="J94" s="335">
        <f t="shared" si="18"/>
        <v>0</v>
      </c>
      <c r="K94" s="334">
        <f t="shared" si="19"/>
        <v>0</v>
      </c>
      <c r="L94" s="335">
        <f t="shared" si="20"/>
        <v>0</v>
      </c>
      <c r="M94" s="334">
        <f t="shared" si="21"/>
        <v>0</v>
      </c>
      <c r="N94" s="335">
        <f t="shared" si="22"/>
        <v>0</v>
      </c>
      <c r="O94" s="334">
        <f t="shared" si="23"/>
        <v>0</v>
      </c>
      <c r="P94" s="333">
        <f t="shared" si="24"/>
        <v>0</v>
      </c>
      <c r="Q94" s="77"/>
    </row>
    <row r="95" spans="1:20" s="78" customFormat="1" ht="18" customHeight="1" x14ac:dyDescent="0.2">
      <c r="A95" s="338" t="s">
        <v>118</v>
      </c>
      <c r="B95" s="337"/>
      <c r="C95" s="336">
        <f t="shared" si="14"/>
        <v>0</v>
      </c>
      <c r="D95" s="335">
        <f t="shared" si="14"/>
        <v>0</v>
      </c>
      <c r="E95" s="334">
        <f t="shared" si="15"/>
        <v>0</v>
      </c>
      <c r="F95" s="335">
        <f t="shared" si="16"/>
        <v>0</v>
      </c>
      <c r="G95" s="334">
        <f t="shared" si="17"/>
        <v>0</v>
      </c>
      <c r="H95" s="334">
        <f t="shared" si="17"/>
        <v>0</v>
      </c>
      <c r="I95" s="334">
        <f t="shared" si="17"/>
        <v>0</v>
      </c>
      <c r="J95" s="335">
        <f t="shared" si="18"/>
        <v>0</v>
      </c>
      <c r="K95" s="334">
        <f t="shared" si="19"/>
        <v>0</v>
      </c>
      <c r="L95" s="335">
        <f t="shared" si="20"/>
        <v>0</v>
      </c>
      <c r="M95" s="334">
        <f t="shared" si="21"/>
        <v>0</v>
      </c>
      <c r="N95" s="335">
        <f t="shared" si="22"/>
        <v>0</v>
      </c>
      <c r="O95" s="334">
        <f t="shared" si="23"/>
        <v>0</v>
      </c>
      <c r="P95" s="333">
        <f t="shared" si="24"/>
        <v>0</v>
      </c>
      <c r="Q95" s="77"/>
    </row>
    <row r="96" spans="1:20" s="78" customFormat="1" ht="18" customHeight="1" x14ac:dyDescent="0.2">
      <c r="A96" s="338" t="s">
        <v>117</v>
      </c>
      <c r="B96" s="337"/>
      <c r="C96" s="336">
        <f t="shared" si="14"/>
        <v>0</v>
      </c>
      <c r="D96" s="335">
        <f t="shared" si="14"/>
        <v>0</v>
      </c>
      <c r="E96" s="334">
        <f t="shared" si="15"/>
        <v>0</v>
      </c>
      <c r="F96" s="335">
        <f t="shared" si="16"/>
        <v>0</v>
      </c>
      <c r="G96" s="334">
        <f t="shared" si="17"/>
        <v>0</v>
      </c>
      <c r="H96" s="334">
        <f t="shared" si="17"/>
        <v>0</v>
      </c>
      <c r="I96" s="334">
        <f t="shared" si="17"/>
        <v>0</v>
      </c>
      <c r="J96" s="335">
        <f t="shared" si="18"/>
        <v>0</v>
      </c>
      <c r="K96" s="334">
        <f t="shared" si="19"/>
        <v>0</v>
      </c>
      <c r="L96" s="335">
        <f t="shared" si="20"/>
        <v>0</v>
      </c>
      <c r="M96" s="334">
        <f t="shared" si="21"/>
        <v>0</v>
      </c>
      <c r="N96" s="335">
        <f t="shared" si="22"/>
        <v>0</v>
      </c>
      <c r="O96" s="334">
        <f t="shared" si="23"/>
        <v>0</v>
      </c>
      <c r="P96" s="333">
        <f t="shared" si="24"/>
        <v>0</v>
      </c>
      <c r="Q96" s="77"/>
    </row>
    <row r="97" spans="1:18" s="78" customFormat="1" ht="18" customHeight="1" x14ac:dyDescent="0.2">
      <c r="A97" s="338" t="s">
        <v>116</v>
      </c>
      <c r="B97" s="337"/>
      <c r="C97" s="336">
        <f t="shared" si="14"/>
        <v>0</v>
      </c>
      <c r="D97" s="335">
        <f t="shared" si="14"/>
        <v>0</v>
      </c>
      <c r="E97" s="334">
        <f t="shared" si="15"/>
        <v>0</v>
      </c>
      <c r="F97" s="335">
        <f t="shared" si="16"/>
        <v>0</v>
      </c>
      <c r="G97" s="334">
        <f t="shared" si="17"/>
        <v>0</v>
      </c>
      <c r="H97" s="334">
        <f t="shared" si="17"/>
        <v>0</v>
      </c>
      <c r="I97" s="334">
        <f t="shared" si="17"/>
        <v>0</v>
      </c>
      <c r="J97" s="335">
        <f t="shared" si="18"/>
        <v>0</v>
      </c>
      <c r="K97" s="334">
        <f t="shared" si="19"/>
        <v>0</v>
      </c>
      <c r="L97" s="335">
        <f t="shared" si="20"/>
        <v>0</v>
      </c>
      <c r="M97" s="334">
        <f t="shared" si="21"/>
        <v>0</v>
      </c>
      <c r="N97" s="335">
        <f t="shared" si="22"/>
        <v>0</v>
      </c>
      <c r="O97" s="334">
        <f t="shared" si="23"/>
        <v>0</v>
      </c>
      <c r="P97" s="333">
        <f t="shared" si="24"/>
        <v>0</v>
      </c>
      <c r="Q97" s="77"/>
    </row>
    <row r="98" spans="1:18" s="78" customFormat="1" ht="18" customHeight="1" x14ac:dyDescent="0.2">
      <c r="A98" s="338" t="s">
        <v>115</v>
      </c>
      <c r="B98" s="337"/>
      <c r="C98" s="336">
        <f t="shared" si="14"/>
        <v>0</v>
      </c>
      <c r="D98" s="335">
        <f t="shared" si="14"/>
        <v>0</v>
      </c>
      <c r="E98" s="334">
        <f t="shared" si="15"/>
        <v>0</v>
      </c>
      <c r="F98" s="335">
        <f t="shared" si="16"/>
        <v>0</v>
      </c>
      <c r="G98" s="334">
        <f t="shared" si="17"/>
        <v>0</v>
      </c>
      <c r="H98" s="334">
        <f t="shared" si="17"/>
        <v>0</v>
      </c>
      <c r="I98" s="334">
        <f t="shared" si="17"/>
        <v>0</v>
      </c>
      <c r="J98" s="335">
        <f t="shared" si="18"/>
        <v>0</v>
      </c>
      <c r="K98" s="334">
        <f t="shared" si="19"/>
        <v>0</v>
      </c>
      <c r="L98" s="335">
        <f t="shared" si="20"/>
        <v>0</v>
      </c>
      <c r="M98" s="334">
        <f t="shared" si="21"/>
        <v>0</v>
      </c>
      <c r="N98" s="335">
        <f t="shared" si="22"/>
        <v>0</v>
      </c>
      <c r="O98" s="334">
        <f t="shared" si="23"/>
        <v>0</v>
      </c>
      <c r="P98" s="333">
        <f t="shared" si="24"/>
        <v>0</v>
      </c>
      <c r="Q98" s="77"/>
    </row>
    <row r="99" spans="1:18" s="78" customFormat="1" ht="18" customHeight="1" thickBot="1" x14ac:dyDescent="0.25">
      <c r="A99" s="320" t="s">
        <v>114</v>
      </c>
      <c r="B99" s="319"/>
      <c r="C99" s="332"/>
      <c r="D99" s="330"/>
      <c r="E99" s="329">
        <f>SUMPRODUCT(ROUND(E87:E98,2))</f>
        <v>0</v>
      </c>
      <c r="F99" s="330"/>
      <c r="G99" s="331">
        <f>SUMPRODUCT(ROUND(G87:G98,2))</f>
        <v>0</v>
      </c>
      <c r="H99" s="331">
        <f>SUMPRODUCT(ROUND(H87:H98,2))</f>
        <v>0</v>
      </c>
      <c r="I99" s="329">
        <f>SUMPRODUCT(ROUND(I87:I98,2))</f>
        <v>0</v>
      </c>
      <c r="J99" s="330"/>
      <c r="K99" s="329">
        <f>SUMPRODUCT(ROUND(K87:K98,2))</f>
        <v>0</v>
      </c>
      <c r="L99" s="330"/>
      <c r="M99" s="329">
        <f>SUMPRODUCT(ROUND(M87:M98,2))</f>
        <v>0</v>
      </c>
      <c r="N99" s="330"/>
      <c r="O99" s="329">
        <f>SUMPRODUCT(ROUND(O87:O98,2))</f>
        <v>0</v>
      </c>
      <c r="P99" s="316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28" t="s">
        <v>113</v>
      </c>
      <c r="B101" s="327"/>
      <c r="C101" s="326"/>
      <c r="D101" s="324"/>
      <c r="E101" s="325"/>
      <c r="F101" s="324"/>
      <c r="G101" s="325"/>
      <c r="H101" s="325"/>
      <c r="I101" s="325"/>
      <c r="J101" s="324"/>
      <c r="K101" s="324"/>
      <c r="L101" s="324"/>
      <c r="M101" s="324"/>
      <c r="N101" s="323">
        <f>N65</f>
        <v>0</v>
      </c>
      <c r="O101" s="322">
        <f>IF(O65=0,0,ROUND(O65*$T$87,2))</f>
        <v>0</v>
      </c>
      <c r="P101" s="321">
        <f>ROUND(O101,2)</f>
        <v>0</v>
      </c>
      <c r="Q101" s="77"/>
    </row>
    <row r="102" spans="1:18" s="78" customFormat="1" ht="18" customHeight="1" thickBot="1" x14ac:dyDescent="0.25">
      <c r="A102" s="320" t="s">
        <v>112</v>
      </c>
      <c r="B102" s="319"/>
      <c r="C102" s="319"/>
      <c r="D102" s="317"/>
      <c r="E102" s="318"/>
      <c r="F102" s="317"/>
      <c r="G102" s="318"/>
      <c r="H102" s="318"/>
      <c r="I102" s="318"/>
      <c r="J102" s="317"/>
      <c r="K102" s="318"/>
      <c r="L102" s="317"/>
      <c r="M102" s="317"/>
      <c r="N102" s="317"/>
      <c r="O102" s="317"/>
      <c r="P102" s="316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A45:B50"/>
    <mergeCell ref="C45:C50"/>
    <mergeCell ref="D45:E47"/>
    <mergeCell ref="F45:I47"/>
    <mergeCell ref="J45:K47"/>
    <mergeCell ref="D48:D50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</mergeCells>
  <conditionalFormatting sqref="A70:T102">
    <cfRule type="expression" dxfId="23" priority="1" stopIfTrue="1">
      <formula>$P$68="nein"</formula>
    </cfRule>
  </conditionalFormatting>
  <conditionalFormatting sqref="D51:D62 F51:F62 J51:J62 L51:L62 N65 D87:D98 F87:F98 J87:J98 L87:L98 N101 N87:N98 N51:N62">
    <cfRule type="cellIs" dxfId="22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49</vt:i4>
      </vt:variant>
    </vt:vector>
  </HeadingPairs>
  <TitlesOfParts>
    <vt:vector size="69" baseType="lpstr">
      <vt:lpstr>Änderungsdoku</vt:lpstr>
      <vt:lpstr>Seite 1</vt:lpstr>
      <vt:lpstr>Hinweise</vt:lpstr>
      <vt:lpstr>Seite 2</vt:lpstr>
      <vt:lpstr>Seite 3</vt:lpstr>
      <vt:lpstr>Seite 4</vt:lpstr>
      <vt:lpstr>Belegliste Personalausgaben (1)</vt:lpstr>
      <vt:lpstr>Belegliste Personalausgaben (2)</vt:lpstr>
      <vt:lpstr>Belegliste Personalausgaben (3)</vt:lpstr>
      <vt:lpstr>Belegliste Personalausgaben (4)</vt:lpstr>
      <vt:lpstr>Belegliste 2.1</vt:lpstr>
      <vt:lpstr>Belegliste 2.2</vt:lpstr>
      <vt:lpstr>Belegliste 2.3</vt:lpstr>
      <vt:lpstr>Belegliste 2.4</vt:lpstr>
      <vt:lpstr>Belegliste 2.5</vt:lpstr>
      <vt:lpstr>Belegliste 2.6</vt:lpstr>
      <vt:lpstr>Belegliste 2.7</vt:lpstr>
      <vt:lpstr>Belegliste 2.8</vt:lpstr>
      <vt:lpstr>Belegliste 2.9</vt:lpstr>
      <vt:lpstr>Belegliste Einnahmen</vt:lpstr>
      <vt:lpstr>Ausgaben_2.1</vt:lpstr>
      <vt:lpstr>Ausgaben_2.2</vt:lpstr>
      <vt:lpstr>Ausgaben_2.3</vt:lpstr>
      <vt:lpstr>Ausgaben_2.4</vt:lpstr>
      <vt:lpstr>Ausgaben_2.5</vt:lpstr>
      <vt:lpstr>Ausgaben_2.6</vt:lpstr>
      <vt:lpstr>Ausgaben_2.7</vt:lpstr>
      <vt:lpstr>Ausgaben_2.8</vt:lpstr>
      <vt:lpstr>Ausgaben_2.9</vt:lpstr>
      <vt:lpstr>Belegliste_1</vt:lpstr>
      <vt:lpstr>Belegliste_2</vt:lpstr>
      <vt:lpstr>Belegliste_2.1</vt:lpstr>
      <vt:lpstr>Belegliste_2.2</vt:lpstr>
      <vt:lpstr>Belegliste_2.3</vt:lpstr>
      <vt:lpstr>Belegliste_2.4</vt:lpstr>
      <vt:lpstr>Belegliste_2.5</vt:lpstr>
      <vt:lpstr>Belegliste_2.6</vt:lpstr>
      <vt:lpstr>Belegliste_2.7</vt:lpstr>
      <vt:lpstr>Belegliste_2.8</vt:lpstr>
      <vt:lpstr>Belegliste_2.9</vt:lpstr>
      <vt:lpstr>Belegliste_3</vt:lpstr>
      <vt:lpstr>Belegliste_4</vt:lpstr>
      <vt:lpstr>Belegliste_Einnahmen</vt:lpstr>
      <vt:lpstr>Änderungsdoku!Druckbereich</vt:lpstr>
      <vt:lpstr>Hinweise!Druckbereich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2.1'!Drucktitel</vt:lpstr>
      <vt:lpstr>'Belegliste 2.2'!Drucktitel</vt:lpstr>
      <vt:lpstr>'Belegliste 2.3'!Drucktitel</vt:lpstr>
      <vt:lpstr>'Belegliste 2.4'!Drucktitel</vt:lpstr>
      <vt:lpstr>'Belegliste 2.5'!Drucktitel</vt:lpstr>
      <vt:lpstr>'Belegliste 2.6'!Drucktitel</vt:lpstr>
      <vt:lpstr>'Belegliste 2.7'!Drucktitel</vt:lpstr>
      <vt:lpstr>'Belegliste 2.8'!Drucktitel</vt:lpstr>
      <vt:lpstr>'Belegliste 2.9'!Drucktitel</vt:lpstr>
      <vt:lpstr>'Belegliste Einnahmen'!Drucktitel</vt:lpstr>
      <vt:lpstr>'Belegliste Personalausgaben (1)'!Drucktitel</vt:lpstr>
      <vt:lpstr>'Belegliste Personalausgaben (2)'!Drucktitel</vt:lpstr>
      <vt:lpstr>'Belegliste Personalausgaben (3)'!Drucktitel</vt:lpstr>
      <vt:lpstr>'Belegliste Personalausgaben (4)'!Drucktitel</vt:lpstr>
      <vt:lpstr>Einnahmen</vt:lpstr>
      <vt:lpstr>Personalausgaben_1</vt:lpstr>
      <vt:lpstr>Personalausgaben_2</vt:lpstr>
      <vt:lpstr>Personalausgaben_3</vt:lpstr>
      <vt:lpstr>Personalausgaben_4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2019-11-21T09:42:58Z</cp:lastPrinted>
  <dcterms:created xsi:type="dcterms:W3CDTF">2000-03-16T14:51:56Z</dcterms:created>
  <dcterms:modified xsi:type="dcterms:W3CDTF">2019-11-25T14:38:08Z</dcterms:modified>
  <cp:category/>
</cp:coreProperties>
</file>